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updateLinks="neve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96B33BC0-2426-4F46-8883-F1D76C3D797B}" xr6:coauthVersionLast="36" xr6:coauthVersionMax="36" xr10:uidLastSave="{00000000-0000-0000-0000-000000000000}"/>
  <bookViews>
    <workbookView xWindow="-15" yWindow="5865" windowWidth="19230" windowHeight="592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l="1"/>
  <c r="BE36" i="10" s="1"/>
  <c r="BE37" i="10" s="1"/>
  <c r="BW34" i="10"/>
  <c r="BW35" i="10" s="1"/>
  <c r="BW36" i="10" s="1"/>
  <c r="BW37" i="10" s="1"/>
  <c r="BW38" i="10" s="1"/>
  <c r="BW39" i="10" s="1"/>
  <c r="BW40" i="10" s="1"/>
  <c r="CO34" i="10" l="1"/>
</calcChain>
</file>

<file path=xl/sharedStrings.xml><?xml version="1.0" encoding="utf-8"?>
<sst xmlns="http://schemas.openxmlformats.org/spreadsheetml/2006/main" count="1113" uniqueCount="607">
  <si>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</si>
  <si>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</si>
  <si>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</si>
  <si>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</si>
  <si>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</si>
  <si>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</si>
  <si>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</si>
  <si>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</si>
  <si>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</si>
  <si>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</si>
  <si>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</si>
  <si>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</si>
  <si>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</si>
  <si>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</si>
  <si>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</si>
  <si>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</si>
  <si>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</si>
  <si>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</si>
  <si>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</si>
  <si>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</si>
  <si>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</si>
  <si>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</si>
  <si>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</si>
  <si>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</si>
  <si>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</si>
  <si>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</si>
  <si>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</si>
  <si>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</si>
  <si>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</si>
  <si>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</si>
  <si>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</si>
  <si>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</si>
  <si>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</si>
  <si>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</si>
  <si>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</si>
  <si>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</si>
  <si>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</si>
  <si>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</si>
  <si>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</si>
  <si>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</si>
  <si>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</si>
  <si>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</si>
  <si>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</si>
  <si>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</si>
  <si>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</si>
  <si>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</si>
  <si>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</si>
  <si>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</si>
  <si>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</si>
  <si>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</si>
  <si>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</si>
  <si>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</si>
  <si>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</si>
  <si>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</si>
  <si>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</si>
  <si>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</si>
  <si>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</si>
  <si>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</si>
  <si>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</si>
  <si>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</si>
  <si>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</si>
  <si>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</si>
  <si>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</si>
  <si>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</si>
  <si>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</si>
  <si>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</si>
  <si>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</si>
  <si>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</si>
  <si>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</si>
  <si>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</si>
  <si>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</si>
  <si>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</si>
  <si>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</si>
  <si>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</si>
  <si>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</si>
  <si>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</si>
  <si>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</si>
  <si>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</si>
  <si>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</si>
  <si>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</si>
  <si>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</si>
  <si>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</si>
  <si>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</si>
  <si>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</si>
  <si>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</si>
  <si>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</si>
  <si>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</si>
  <si>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</si>
  <si>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</si>
  <si>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</si>
  <si>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</si>
  <si>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</si>
  <si>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</si>
  <si>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</si>
  <si>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</si>
  <si>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</si>
  <si>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</si>
  <si>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蓮田市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</si>
  <si>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</si>
  <si>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</si>
  <si>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</si>
  <si>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</si>
  <si>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</si>
  <si>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</si>
  <si>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</si>
  <si>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</si>
  <si>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</si>
  <si>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</si>
  <si>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</si>
  <si>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</si>
  <si>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</si>
  <si>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</si>
  <si>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</si>
  <si>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</si>
  <si>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</si>
  <si>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</si>
  <si>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</si>
  <si>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</si>
  <si>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</si>
  <si>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</si>
  <si>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</si>
  <si>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</si>
  <si>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</si>
  <si>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</si>
  <si>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</si>
  <si>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</si>
  <si>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</si>
  <si>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</si>
  <si>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</si>
  <si>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</si>
  <si>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</si>
  <si>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</si>
  <si>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</si>
  <si>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</si>
  <si>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</si>
  <si>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</si>
  <si>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</si>
  <si>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</si>
  <si>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</si>
  <si>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</si>
  <si>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</si>
  <si>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</si>
  <si>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</si>
  <si>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</si>
  <si>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</si>
  <si>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</si>
  <si>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</si>
  <si>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</si>
  <si>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</si>
  <si>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</si>
  <si>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</si>
  <si>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</si>
  <si>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</si>
  <si>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</si>
  <si>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</si>
  <si>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-0.5</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</si>
  <si>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</si>
  <si>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</si>
  <si>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</si>
  <si>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</si>
  <si>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</si>
  <si>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</si>
  <si>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</si>
  <si>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</si>
  <si>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</si>
  <si>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</si>
  <si>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</si>
  <si>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</si>
  <si>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</si>
  <si>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</si>
  <si>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</si>
  <si>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</si>
  <si>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</si>
  <si>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</si>
  <si>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</si>
  <si>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</si>
  <si>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</si>
  <si>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</si>
  <si>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</si>
  <si>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</si>
  <si>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</si>
  <si>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</si>
  <si>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</si>
  <si>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</si>
  <si>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</si>
  <si>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</si>
  <si>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</si>
  <si>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</si>
  <si>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</si>
  <si>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</si>
  <si>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</si>
  <si>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</si>
  <si>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</si>
  <si>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</si>
  <si>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</si>
  <si>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</si>
  <si>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</si>
  <si>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</si>
  <si>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</si>
  <si>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</si>
  <si>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</si>
  <si>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</si>
  <si>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</si>
  <si>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</si>
  <si>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</si>
  <si>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</si>
  <si>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</si>
  <si>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</si>
  <si>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</si>
  <si>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</si>
  <si>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</si>
  <si>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</si>
  <si>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</si>
  <si>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</si>
  <si>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</si>
  <si>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埼玉県蓮田市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</si>
  <si>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</si>
  <si>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</si>
  <si>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</si>
  <si>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</si>
  <si>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</si>
  <si>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</si>
  <si>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</si>
  <si>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</si>
  <si>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</si>
  <si>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</si>
  <si>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</si>
  <si>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</si>
  <si>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</si>
  <si>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</si>
  <si>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</si>
  <si>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</si>
  <si>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</si>
  <si>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</si>
  <si>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</si>
  <si>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</si>
  <si>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</si>
  <si>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</si>
  <si>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</si>
  <si>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</si>
  <si>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</si>
  <si>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</si>
  <si>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</si>
  <si>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</si>
  <si>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</si>
  <si>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</si>
  <si>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</si>
  <si>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</si>
  <si>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</si>
  <si>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</si>
  <si>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</si>
  <si>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</si>
  <si>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</si>
  <si>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</si>
  <si>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</si>
  <si>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</si>
  <si>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</si>
  <si>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</si>
  <si>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</si>
  <si>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</si>
  <si>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</si>
  <si>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</si>
  <si>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</si>
  <si>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</si>
  <si>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</si>
  <si>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</si>
  <si>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</si>
  <si>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</si>
  <si>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</si>
  <si>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</si>
  <si>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</si>
  <si>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</si>
  <si>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</si>
  <si>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</si>
  <si>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</si>
  <si>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</si>
  <si>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</si>
  <si>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</si>
  <si>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</si>
  <si>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</si>
  <si>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</si>
  <si>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</si>
  <si>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</si>
  <si>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</si>
  <si>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</si>
  <si>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</si>
  <si>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</si>
  <si>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</si>
  <si>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</si>
  <si>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</si>
  <si>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</si>
  <si>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</si>
  <si>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</si>
  <si>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</si>
  <si>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</si>
  <si>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</si>
  <si>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</si>
  <si>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</si>
  <si>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</si>
  <si>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</si>
  <si>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</si>
  <si>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</si>
  <si>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</si>
  <si>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</si>
  <si>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</si>
  <si>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</si>
  <si>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</si>
  <si>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</si>
  <si>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</si>
  <si>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</si>
  <si>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</si>
  <si>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</si>
  <si>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</si>
  <si>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</si>
  <si>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</si>
  <si>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</si>
  <si>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</si>
  <si>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</si>
  <si>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</si>
  <si>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</si>
  <si>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</si>
  <si>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</si>
  <si>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</si>
  <si>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</si>
  <si>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</si>
  <si>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</si>
  <si>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</si>
  <si>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</si>
  <si>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</si>
  <si>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</si>
  <si>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</si>
  <si>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</si>
  <si>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</si>
  <si>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</si>
  <si>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</si>
  <si>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</si>
  <si>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</si>
  <si>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</si>
  <si>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</si>
  <si>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</si>
  <si>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</si>
  <si>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</si>
  <si>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</si>
  <si>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</si>
  <si>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</si>
  <si>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</si>
  <si>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</si>
  <si>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</si>
  <si>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</si>
  <si>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</si>
  <si>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</si>
  <si>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</si>
  <si>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</si>
  <si>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</si>
  <si>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</si>
  <si>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</si>
  <si>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</si>
  <si>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</si>
  <si>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</si>
  <si>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</si>
  <si>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</si>
  <si>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</si>
  <si>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</si>
  <si>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</si>
  <si>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</si>
  <si>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</si>
  <si>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埼玉県蓮田市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</si>
  <si>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</si>
  <si>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</si>
  <si>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</si>
  <si>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</si>
  <si>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</si>
  <si>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</si>
  <si>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</si>
  <si>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</si>
  <si>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</si>
  <si>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</si>
  <si>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</si>
  <si>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</si>
  <si>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</si>
  <si>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</si>
  <si>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</si>
  <si>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</si>
  <si>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</si>
  <si>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</si>
  <si>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</si>
  <si>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</si>
  <si>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</si>
  <si>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</si>
  <si>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</si>
  <si>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</si>
  <si>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</si>
  <si>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</si>
  <si>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</si>
  <si>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</si>
  <si>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</si>
  <si>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</si>
  <si>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</si>
  <si>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</si>
  <si>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</si>
  <si>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</si>
  <si>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</si>
  <si>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</si>
  <si>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</si>
  <si>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</si>
  <si>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</si>
  <si>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</si>
  <si>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</si>
  <si>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蓮田都市計画事業黒浜土地区画整理事業特別会計</t>
    <phoneticPr fontId="5"/>
  </si>
  <si>
    <t>蓮田都市計画事業蓮田駅西口第一種市街地再開発事業特別会計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</si>
  <si>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</si>
  <si>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</si>
  <si>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</si>
  <si>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</si>
  <si>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</si>
  <si>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</si>
  <si>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</si>
  <si>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</si>
  <si>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</si>
  <si>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</si>
  <si>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</si>
  <si>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</si>
  <si>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</si>
  <si>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</si>
  <si>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</si>
  <si>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</si>
  <si>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</si>
  <si>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</si>
  <si>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</si>
  <si>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</si>
  <si>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</si>
  <si>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</si>
  <si>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</si>
  <si>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</si>
  <si>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</si>
  <si>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</si>
  <si>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</si>
  <si>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</si>
  <si>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</si>
  <si>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</si>
  <si>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</si>
  <si>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</si>
  <si>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</si>
  <si>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</si>
  <si>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</si>
  <si>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</si>
  <si>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</si>
  <si>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</si>
  <si>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</si>
  <si>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</si>
  <si>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</si>
  <si>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</si>
  <si>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</si>
  <si>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</si>
  <si>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</si>
  <si>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</si>
  <si>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</si>
  <si>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</si>
  <si>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</si>
  <si>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</si>
  <si>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</si>
  <si>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</si>
  <si>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</si>
  <si>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</si>
  <si>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</si>
  <si>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</si>
  <si>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蓮田都市計画事業蓮田駅西口第一種市街地再開発事業特別会計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</si>
  <si>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</si>
  <si>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</si>
  <si>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</si>
  <si>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</si>
  <si>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</si>
  <si>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</si>
  <si>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</si>
  <si>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</si>
  <si>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</si>
  <si>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</si>
  <si>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</si>
  <si>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</si>
  <si>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</si>
  <si>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</si>
  <si>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</si>
  <si>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</si>
  <si>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</si>
  <si>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</si>
  <si>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</si>
  <si>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</si>
  <si>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</si>
  <si>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</si>
  <si>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</si>
  <si>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</si>
  <si>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</si>
  <si>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</si>
  <si>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</si>
  <si>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</si>
  <si>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</si>
  <si>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</si>
  <si>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</si>
  <si>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</si>
  <si>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</si>
  <si>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</si>
  <si>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</si>
  <si>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</si>
  <si>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</si>
  <si>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</si>
  <si>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</si>
  <si>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</si>
  <si>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</si>
  <si>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</si>
  <si>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</si>
  <si>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</si>
  <si>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</si>
  <si>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</si>
  <si>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</si>
  <si>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</si>
  <si>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</si>
  <si>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</si>
  <si>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</si>
  <si>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</si>
  <si>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</si>
  <si>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</si>
  <si>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</si>
  <si>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</si>
  <si>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</si>
  <si>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</si>
  <si>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</si>
  <si>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</si>
  <si>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</si>
  <si>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</si>
  <si>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</si>
  <si>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</si>
  <si>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</si>
  <si>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</si>
  <si>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</si>
  <si>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</si>
  <si>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</si>
  <si>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</si>
  <si>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</si>
  <si>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</si>
  <si>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</si>
  <si>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</si>
  <si>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</si>
  <si>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</si>
  <si>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</si>
  <si>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</si>
  <si>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</si>
  <si>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</si>
  <si>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</si>
  <si>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</si>
  <si>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</si>
  <si>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</si>
  <si>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</si>
  <si>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</si>
  <si>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</si>
  <si>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</si>
  <si>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</si>
  <si>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</si>
  <si>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0.34</t>
  </si>
  <si>
    <t>▲ 0.74</t>
  </si>
  <si>
    <t>▲ 0.01</t>
  </si>
  <si>
    <t>水道事業会計</t>
  </si>
  <si>
    <t>一般会計</t>
  </si>
  <si>
    <t>国民健康保険特別会計</t>
  </si>
  <si>
    <t>介護保険特別会計</t>
  </si>
  <si>
    <t>下水道事業特別会計</t>
  </si>
  <si>
    <t>農業集落排水事業特別会計</t>
  </si>
  <si>
    <t>蓮田都市計画事業黒浜土地区画整理事業特別会計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</si>
  <si>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</si>
  <si>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</si>
  <si>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</si>
  <si>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</si>
  <si>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</si>
  <si>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</si>
  <si>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</si>
  <si>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</si>
  <si>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</si>
  <si>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</si>
  <si>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</si>
  <si>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蓮田白岡衛生組合</t>
    <rPh sb="0" eb="2">
      <t>ハスダ</t>
    </rPh>
    <rPh sb="2" eb="4">
      <t>シラオカ</t>
    </rPh>
    <rPh sb="4" eb="6">
      <t>エイセイ</t>
    </rPh>
    <rPh sb="6" eb="8">
      <t>クミアイ</t>
    </rPh>
    <phoneticPr fontId="38"/>
  </si>
  <si>
    <t>埼葛斎場組合</t>
    <rPh sb="0" eb="2">
      <t>サイカツ</t>
    </rPh>
    <rPh sb="2" eb="4">
      <t>サイジョウ</t>
    </rPh>
    <rPh sb="4" eb="6">
      <t>クミアイ</t>
    </rPh>
    <phoneticPr fontId="38"/>
  </si>
  <si>
    <t>埼玉県後期高齢者医療広域連合</t>
    <rPh sb="0" eb="3">
      <t>サイタマケン</t>
    </rPh>
    <rPh sb="3" eb="5">
      <t>コウキ</t>
    </rPh>
    <rPh sb="5" eb="8">
      <t>コウレイシャ</t>
    </rPh>
    <rPh sb="8" eb="10">
      <t>イリョウ</t>
    </rPh>
    <rPh sb="10" eb="12">
      <t>コウイキ</t>
    </rPh>
    <rPh sb="12" eb="14">
      <t>レンゴウ</t>
    </rPh>
    <phoneticPr fontId="38"/>
  </si>
  <si>
    <t>埼玉県市町村総合事務組合</t>
    <rPh sb="0" eb="3">
      <t>サイタマケン</t>
    </rPh>
    <rPh sb="3" eb="6">
      <t>シチョウソン</t>
    </rPh>
    <rPh sb="6" eb="8">
      <t>ソウゴウ</t>
    </rPh>
    <rPh sb="8" eb="10">
      <t>ジム</t>
    </rPh>
    <rPh sb="10" eb="12">
      <t>クミアイ</t>
    </rPh>
    <phoneticPr fontId="38"/>
  </si>
  <si>
    <t>彩の国さいたま人づくり広域連合</t>
    <rPh sb="0" eb="1">
      <t>サイ</t>
    </rPh>
    <rPh sb="2" eb="3">
      <t>クニ</t>
    </rPh>
    <rPh sb="7" eb="8">
      <t>ヒト</t>
    </rPh>
    <rPh sb="11" eb="13">
      <t>コウイキ</t>
    </rPh>
    <rPh sb="13" eb="15">
      <t>レンゴウ</t>
    </rPh>
    <phoneticPr fontId="38"/>
  </si>
  <si>
    <t>一般会計</t>
    <rPh sb="0" eb="2">
      <t>イッパン</t>
    </rPh>
    <rPh sb="2" eb="4">
      <t>カイケイ</t>
    </rPh>
    <phoneticPr fontId="38"/>
  </si>
  <si>
    <t>特別会計</t>
    <rPh sb="0" eb="4">
      <t>トクベツカイケイ</t>
    </rPh>
    <phoneticPr fontId="38"/>
  </si>
  <si>
    <t>交通災害特別会計</t>
    <rPh sb="0" eb="2">
      <t>コウツウ</t>
    </rPh>
    <rPh sb="2" eb="4">
      <t>サイガイ</t>
    </rPh>
    <rPh sb="4" eb="6">
      <t>トクベツ</t>
    </rPh>
    <rPh sb="6" eb="8">
      <t>カイケイ</t>
    </rPh>
    <phoneticPr fontId="38"/>
  </si>
  <si>
    <t>蓮田市土地開発公社</t>
    <phoneticPr fontId="2"/>
  </si>
  <si>
    <t>公共施設等整備基金</t>
    <rPh sb="0" eb="2">
      <t>コウキョウ</t>
    </rPh>
    <rPh sb="2" eb="4">
      <t>シセツ</t>
    </rPh>
    <rPh sb="4" eb="5">
      <t>トウ</t>
    </rPh>
    <rPh sb="5" eb="7">
      <t>セイビ</t>
    </rPh>
    <rPh sb="7" eb="9">
      <t>キキン</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</si>
  <si>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</si>
  <si>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</si>
  <si>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</si>
  <si>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</si>
  <si>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</si>
  <si>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</si>
  <si>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</si>
  <si>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</si>
  <si>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平成30年度の将来負担比率はマイナス（△1.6%）のため－表示になっている。
将来負担比率、有形固定資産減価償却率とも類似団体よりも低い水準である。この要因としては、蓮田市建築物耐震改修促進計画に基づき公共施設の耐震化が進められた一方、地方債の新規発行額については大きく上がらず、元金償還が進んでいることによるものである。
</t>
    <rPh sb="7" eb="9">
      <t>ショウライ</t>
    </rPh>
    <rPh sb="9" eb="11">
      <t>フタン</t>
    </rPh>
    <rPh sb="11" eb="13">
      <t>ヒリツ</t>
    </rPh>
    <rPh sb="29" eb="31">
      <t>ヒョウジ</t>
    </rPh>
    <rPh sb="76" eb="78">
      <t>ヨウイン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</si>
  <si>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</si>
  <si>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</si>
  <si>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</si>
  <si>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</si>
  <si>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</si>
  <si>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</si>
  <si>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平成30年度の将来負担比率はマイナス（△1.6%）のため－表示になっている。
実質公債費比率は類似団体と比較して低い水準にあるものの、年々平均値に近づいてきている。しかし、将来負担比率については償還が進み、低下してきている。これは地方債を新規発行する際に地方財政措置のあるものから優先的に借り入れし、元金償還額を超えないように抑制してきたためである。
今後大規模修繕等で起債額が増加し、実質公債費比率が上昇していくことが考えられるため、公債費の適正化に取り組んでいく必要がある。</t>
    <rPh sb="67" eb="69">
      <t>ネンネン</t>
    </rPh>
    <rPh sb="125" eb="126">
      <t>サイ</t>
    </rPh>
    <rPh sb="140" eb="143">
      <t>ユウセンテキ</t>
    </rPh>
    <rPh sb="144" eb="145">
      <t>カ</t>
    </rPh>
    <rPh sb="146" eb="147">
      <t>イ</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</si>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</sst>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6"/>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603B-44F9-9424-F8B36A6C6E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42234</c:v>
                </c:pt>
                <c:pt idx="1">
                  <c:v>64885</c:v>
                </c:pt>
                <c:pt idx="2">
                  <c:v>22585</c:v>
                </c:pt>
                <c:pt idx="3">
                  <c:v>19986</c:v>
                </c:pt>
                <c:pt idx="4">
                  <c:v>26320</c:v>
                </c:pt>
              </c:numCache>
            </c:numRef>
          </c:val>
          <c:smooth val="0"/>
          <c:extLst>
            <c:ext xmlns:c16="http://schemas.microsoft.com/office/drawing/2014/chart" uri="{C3380CC4-5D6E-409C-BE32-E72D297353CC}">
              <c16:uniqueId val="{00000001-603B-44F9-9424-F8B36A6C6E27}"/>
            </c:ext>
          </c:extLst>
        </c:ser>
        <c:dLbls>
          <c:showLegendKey val="0"/>
          <c:showVal val="0"/>
          <c:showCatName val="0"/>
          <c:showSerName val="0"/>
          <c:showPercent val="0"/>
          <c:showBubbleSize val="0"/>
        </c:dLbls>
        <c:marker val="1"/>
        <c:smooth val="0"/>
        <c:axId val="52922624"/>
        <c:axId val="52928896"/>
      </c:lineChart>
      <c:catAx>
        <c:axId val="52922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28896"/>
        <c:crosses val="autoZero"/>
        <c:auto val="1"/>
        <c:lblAlgn val="ctr"/>
        <c:lblOffset val="100"/>
        <c:tickLblSkip val="1"/>
        <c:tickMarkSkip val="1"/>
        <c:noMultiLvlLbl val="0"/>
      </c:catAx>
      <c:valAx>
        <c:axId val="5292889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922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5.71</c:v>
                </c:pt>
                <c:pt idx="1">
                  <c:v>5.85</c:v>
                </c:pt>
                <c:pt idx="2">
                  <c:v>6</c:v>
                </c:pt>
                <c:pt idx="3">
                  <c:v>7.23</c:v>
                </c:pt>
                <c:pt idx="4">
                  <c:v>5.48</c:v>
                </c:pt>
              </c:numCache>
            </c:numRef>
          </c:val>
          <c:extLst>
            <c:ext xmlns:c16="http://schemas.microsoft.com/office/drawing/2014/chart" uri="{C3380CC4-5D6E-409C-BE32-E72D297353CC}">
              <c16:uniqueId val="{00000000-FFCA-44BB-9C45-F5E0F15F0A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12.56</c:v>
                </c:pt>
                <c:pt idx="1">
                  <c:v>11.43</c:v>
                </c:pt>
                <c:pt idx="2">
                  <c:v>11.79</c:v>
                </c:pt>
                <c:pt idx="3">
                  <c:v>13.84</c:v>
                </c:pt>
                <c:pt idx="4">
                  <c:v>15.29</c:v>
                </c:pt>
              </c:numCache>
            </c:numRef>
          </c:val>
          <c:extLst>
            <c:ext xmlns:c16="http://schemas.microsoft.com/office/drawing/2014/chart" uri="{C3380CC4-5D6E-409C-BE32-E72D297353CC}">
              <c16:uniqueId val="{00000001-FFCA-44BB-9C45-F5E0F15F0AA0}"/>
            </c:ext>
          </c:extLst>
        </c:ser>
        <c:dLbls>
          <c:showLegendKey val="0"/>
          <c:showVal val="0"/>
          <c:showCatName val="0"/>
          <c:showSerName val="0"/>
          <c:showPercent val="0"/>
          <c:showBubbleSize val="0"/>
        </c:dLbls>
        <c:gapWidth val="250"/>
        <c:overlap val="100"/>
        <c:axId val="40116224"/>
        <c:axId val="401181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-0.34</c:v>
                </c:pt>
                <c:pt idx="1">
                  <c:v>-0.74</c:v>
                </c:pt>
                <c:pt idx="2">
                  <c:v>0.56999999999999995</c:v>
                </c:pt>
                <c:pt idx="3">
                  <c:v>3.37</c:v>
                </c:pt>
                <c:pt idx="4">
                  <c:v>-0.01</c:v>
                </c:pt>
              </c:numCache>
            </c:numRef>
          </c:val>
          <c:smooth val="0"/>
          <c:extLst>
            <c:ext xmlns:c16="http://schemas.microsoft.com/office/drawing/2014/chart" uri="{C3380CC4-5D6E-409C-BE32-E72D297353CC}">
              <c16:uniqueId val="{00000002-FFCA-44BB-9C45-F5E0F15F0AA0}"/>
            </c:ext>
          </c:extLst>
        </c:ser>
        <c:dLbls>
          <c:showLegendKey val="0"/>
          <c:showVal val="0"/>
          <c:showCatName val="0"/>
          <c:showSerName val="0"/>
          <c:showPercent val="0"/>
          <c:showBubbleSize val="0"/>
        </c:dLbls>
        <c:marker val="1"/>
        <c:smooth val="0"/>
        <c:axId val="40116224"/>
        <c:axId val="40118144"/>
      </c:lineChart>
      <c:catAx>
        <c:axId val="40116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118144"/>
        <c:crosses val="autoZero"/>
        <c:auto val="1"/>
        <c:lblAlgn val="ctr"/>
        <c:lblOffset val="100"/>
        <c:tickLblSkip val="1"/>
        <c:tickMarkSkip val="1"/>
        <c:noMultiLvlLbl val="0"/>
      </c:catAx>
      <c:valAx>
        <c:axId val="4011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16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0.33</c:v>
                </c:pt>
                <c:pt idx="2">
                  <c:v>#N/A</c:v>
                </c:pt>
                <c:pt idx="3">
                  <c:v>0.46</c:v>
                </c:pt>
                <c:pt idx="4">
                  <c:v>#N/A</c:v>
                </c:pt>
                <c:pt idx="5">
                  <c:v>0.27</c:v>
                </c:pt>
                <c:pt idx="6">
                  <c:v>#N/A</c:v>
                </c:pt>
                <c:pt idx="7">
                  <c:v>7.0000000000000007E-2</c:v>
                </c:pt>
                <c:pt idx="8">
                  <c:v>#N/A</c:v>
                </c:pt>
                <c:pt idx="9">
                  <c:v>0.03</c:v>
                </c:pt>
              </c:numCache>
            </c:numRef>
          </c:val>
          <c:extLst>
            <c:ext xmlns:c16="http://schemas.microsoft.com/office/drawing/2014/chart" uri="{C3380CC4-5D6E-409C-BE32-E72D297353CC}">
              <c16:uniqueId val="{00000000-3FBA-495E-8E5F-4C7F0E125B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FBA-495E-8E5F-4C7F0E125B8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0.02</c:v>
                </c:pt>
                <c:pt idx="4">
                  <c:v>#N/A</c:v>
                </c:pt>
                <c:pt idx="5">
                  <c:v>0.08</c:v>
                </c:pt>
                <c:pt idx="6">
                  <c:v>#N/A</c:v>
                </c:pt>
                <c:pt idx="7">
                  <c:v>0.02</c:v>
                </c:pt>
                <c:pt idx="8">
                  <c:v>#N/A</c:v>
                </c:pt>
                <c:pt idx="9">
                  <c:v>0.04</c:v>
                </c:pt>
              </c:numCache>
            </c:numRef>
          </c:val>
          <c:extLst>
            <c:ext xmlns:c16="http://schemas.microsoft.com/office/drawing/2014/chart" uri="{C3380CC4-5D6E-409C-BE32-E72D297353CC}">
              <c16:uniqueId val="{00000002-3FBA-495E-8E5F-4C7F0E125B82}"/>
            </c:ext>
          </c:extLst>
        </c:ser>
        <c:ser>
          <c:idx val="3"/>
          <c:order val="3"/>
          <c:tx>
            <c:strRef>
              <c:f>データシート!$A$30</c:f>
              <c:strCache>
                <c:ptCount val="1"/>
                <c:pt idx="0">
                  <c:v>蓮田都市計画事業黒浜土地区画整理事業特別会計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1.17</c:v>
                </c:pt>
                <c:pt idx="2">
                  <c:v>#N/A</c:v>
                </c:pt>
                <c:pt idx="3">
                  <c:v>1.1599999999999999</c:v>
                </c:pt>
                <c:pt idx="4">
                  <c:v>#N/A</c:v>
                </c:pt>
                <c:pt idx="5">
                  <c:v>0.65</c:v>
                </c:pt>
                <c:pt idx="6">
                  <c:v>#N/A</c:v>
                </c:pt>
                <c:pt idx="7">
                  <c:v>0.12</c:v>
                </c:pt>
                <c:pt idx="8">
                  <c:v>#N/A</c:v>
                </c:pt>
                <c:pt idx="9">
                  <c:v>0.06</c:v>
                </c:pt>
              </c:numCache>
            </c:numRef>
          </c:val>
          <c:extLst>
            <c:ext xmlns:c16="http://schemas.microsoft.com/office/drawing/2014/chart" uri="{C3380CC4-5D6E-409C-BE32-E72D297353CC}">
              <c16:uniqueId val="{00000003-3FBA-495E-8E5F-4C7F0E125B82}"/>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0.04</c:v>
                </c:pt>
                <c:pt idx="2">
                  <c:v>#N/A</c:v>
                </c:pt>
                <c:pt idx="3">
                  <c:v>7.0000000000000007E-2</c:v>
                </c:pt>
                <c:pt idx="4">
                  <c:v>#N/A</c:v>
                </c:pt>
                <c:pt idx="5">
                  <c:v>0.12</c:v>
                </c:pt>
                <c:pt idx="6">
                  <c:v>#N/A</c:v>
                </c:pt>
                <c:pt idx="7">
                  <c:v>0.05</c:v>
                </c:pt>
                <c:pt idx="8">
                  <c:v>#N/A</c:v>
                </c:pt>
                <c:pt idx="9">
                  <c:v>0.28000000000000003</c:v>
                </c:pt>
              </c:numCache>
            </c:numRef>
          </c:val>
          <c:extLst>
            <c:ext xmlns:c16="http://schemas.microsoft.com/office/drawing/2014/chart" uri="{C3380CC4-5D6E-409C-BE32-E72D297353CC}">
              <c16:uniqueId val="{00000004-3FBA-495E-8E5F-4C7F0E125B8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0.62</c:v>
                </c:pt>
                <c:pt idx="2">
                  <c:v>#N/A</c:v>
                </c:pt>
                <c:pt idx="3">
                  <c:v>0.35</c:v>
                </c:pt>
                <c:pt idx="4">
                  <c:v>#N/A</c:v>
                </c:pt>
                <c:pt idx="5">
                  <c:v>0.56999999999999995</c:v>
                </c:pt>
                <c:pt idx="6">
                  <c:v>#N/A</c:v>
                </c:pt>
                <c:pt idx="7">
                  <c:v>0.77</c:v>
                </c:pt>
                <c:pt idx="8">
                  <c:v>#N/A</c:v>
                </c:pt>
                <c:pt idx="9">
                  <c:v>0.86</c:v>
                </c:pt>
              </c:numCache>
            </c:numRef>
          </c:val>
          <c:extLst>
            <c:ext xmlns:c16="http://schemas.microsoft.com/office/drawing/2014/chart" uri="{C3380CC4-5D6E-409C-BE32-E72D297353CC}">
              <c16:uniqueId val="{00000005-3FBA-495E-8E5F-4C7F0E125B8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0.66</c:v>
                </c:pt>
                <c:pt idx="2">
                  <c:v>#N/A</c:v>
                </c:pt>
                <c:pt idx="3">
                  <c:v>1.22</c:v>
                </c:pt>
                <c:pt idx="4">
                  <c:v>#N/A</c:v>
                </c:pt>
                <c:pt idx="5">
                  <c:v>1.66</c:v>
                </c:pt>
                <c:pt idx="6">
                  <c:v>#N/A</c:v>
                </c:pt>
                <c:pt idx="7">
                  <c:v>1.96</c:v>
                </c:pt>
                <c:pt idx="8">
                  <c:v>#N/A</c:v>
                </c:pt>
                <c:pt idx="9">
                  <c:v>1.04</c:v>
                </c:pt>
              </c:numCache>
            </c:numRef>
          </c:val>
          <c:extLst>
            <c:ext xmlns:c16="http://schemas.microsoft.com/office/drawing/2014/chart" uri="{C3380CC4-5D6E-409C-BE32-E72D297353CC}">
              <c16:uniqueId val="{00000006-3FBA-495E-8E5F-4C7F0E125B8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4.9800000000000004</c:v>
                </c:pt>
                <c:pt idx="2">
                  <c:v>#N/A</c:v>
                </c:pt>
                <c:pt idx="3">
                  <c:v>3.86</c:v>
                </c:pt>
                <c:pt idx="4">
                  <c:v>#N/A</c:v>
                </c:pt>
                <c:pt idx="5">
                  <c:v>5.43</c:v>
                </c:pt>
                <c:pt idx="6">
                  <c:v>#N/A</c:v>
                </c:pt>
                <c:pt idx="7">
                  <c:v>4.63</c:v>
                </c:pt>
                <c:pt idx="8">
                  <c:v>#N/A</c:v>
                </c:pt>
                <c:pt idx="9">
                  <c:v>1.61</c:v>
                </c:pt>
              </c:numCache>
            </c:numRef>
          </c:val>
          <c:extLst>
            <c:ext xmlns:c16="http://schemas.microsoft.com/office/drawing/2014/chart" uri="{C3380CC4-5D6E-409C-BE32-E72D297353CC}">
              <c16:uniqueId val="{00000007-3FBA-495E-8E5F-4C7F0E125B8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5.57</c:v>
                </c:pt>
                <c:pt idx="2">
                  <c:v>#N/A</c:v>
                </c:pt>
                <c:pt idx="3">
                  <c:v>5.68</c:v>
                </c:pt>
                <c:pt idx="4">
                  <c:v>#N/A</c:v>
                </c:pt>
                <c:pt idx="5">
                  <c:v>5.93</c:v>
                </c:pt>
                <c:pt idx="6">
                  <c:v>#N/A</c:v>
                </c:pt>
                <c:pt idx="7">
                  <c:v>7.39</c:v>
                </c:pt>
                <c:pt idx="8">
                  <c:v>#N/A</c:v>
                </c:pt>
                <c:pt idx="9">
                  <c:v>5.63</c:v>
                </c:pt>
              </c:numCache>
            </c:numRef>
          </c:val>
          <c:extLst>
            <c:ext xmlns:c16="http://schemas.microsoft.com/office/drawing/2014/chart" uri="{C3380CC4-5D6E-409C-BE32-E72D297353CC}">
              <c16:uniqueId val="{00000008-3FBA-495E-8E5F-4C7F0E125B8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11.72</c:v>
                </c:pt>
                <c:pt idx="2">
                  <c:v>#N/A</c:v>
                </c:pt>
                <c:pt idx="3">
                  <c:v>12.26</c:v>
                </c:pt>
                <c:pt idx="4">
                  <c:v>#N/A</c:v>
                </c:pt>
                <c:pt idx="5">
                  <c:v>12.13</c:v>
                </c:pt>
                <c:pt idx="6">
                  <c:v>#N/A</c:v>
                </c:pt>
                <c:pt idx="7">
                  <c:v>12.69</c:v>
                </c:pt>
                <c:pt idx="8">
                  <c:v>#N/A</c:v>
                </c:pt>
                <c:pt idx="9">
                  <c:v>13.7</c:v>
                </c:pt>
              </c:numCache>
            </c:numRef>
          </c:val>
          <c:extLst>
            <c:ext xmlns:c16="http://schemas.microsoft.com/office/drawing/2014/chart" uri="{C3380CC4-5D6E-409C-BE32-E72D297353CC}">
              <c16:uniqueId val="{00000009-3FBA-495E-8E5F-4C7F0E125B82}"/>
            </c:ext>
          </c:extLst>
        </c:ser>
        <c:dLbls>
          <c:showLegendKey val="0"/>
          <c:showVal val="0"/>
          <c:showCatName val="0"/>
          <c:showSerName val="0"/>
          <c:showPercent val="0"/>
          <c:showBubbleSize val="0"/>
        </c:dLbls>
        <c:gapWidth val="150"/>
        <c:overlap val="100"/>
        <c:axId val="136697728"/>
        <c:axId val="136699264"/>
      </c:barChart>
      <c:catAx>
        <c:axId val="13669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699264"/>
        <c:crosses val="autoZero"/>
        <c:auto val="1"/>
        <c:lblAlgn val="ctr"/>
        <c:lblOffset val="100"/>
        <c:tickLblSkip val="1"/>
        <c:tickMarkSkip val="1"/>
        <c:noMultiLvlLbl val="0"/>
      </c:catAx>
      <c:valAx>
        <c:axId val="136699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97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1764</c:v>
                </c:pt>
                <c:pt idx="5">
                  <c:v>1612</c:v>
                </c:pt>
                <c:pt idx="8">
                  <c:v>1640</c:v>
                </c:pt>
                <c:pt idx="11">
                  <c:v>1566</c:v>
                </c:pt>
                <c:pt idx="14">
                  <c:v>1634</c:v>
                </c:pt>
              </c:numCache>
            </c:numRef>
          </c:val>
          <c:extLst>
            <c:ext xmlns:c16="http://schemas.microsoft.com/office/drawing/2014/chart" uri="{C3380CC4-5D6E-409C-BE32-E72D297353CC}">
              <c16:uniqueId val="{00000000-E150-4AED-86CE-D5579DAD25E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150-4AED-86CE-D5579DAD25E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117</c:v>
                </c:pt>
                <c:pt idx="3">
                  <c:v>68</c:v>
                </c:pt>
                <c:pt idx="6">
                  <c:v>37</c:v>
                </c:pt>
                <c:pt idx="9">
                  <c:v>38</c:v>
                </c:pt>
                <c:pt idx="12">
                  <c:v>122</c:v>
                </c:pt>
              </c:numCache>
            </c:numRef>
          </c:val>
          <c:extLst>
            <c:ext xmlns:c16="http://schemas.microsoft.com/office/drawing/2014/chart" uri="{C3380CC4-5D6E-409C-BE32-E72D297353CC}">
              <c16:uniqueId val="{00000002-E150-4AED-86CE-D5579DAD25E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89</c:v>
                </c:pt>
                <c:pt idx="3">
                  <c:v>87</c:v>
                </c:pt>
                <c:pt idx="6">
                  <c:v>98</c:v>
                </c:pt>
                <c:pt idx="9">
                  <c:v>89</c:v>
                </c:pt>
                <c:pt idx="12">
                  <c:v>105</c:v>
                </c:pt>
              </c:numCache>
            </c:numRef>
          </c:val>
          <c:extLst>
            <c:ext xmlns:c16="http://schemas.microsoft.com/office/drawing/2014/chart" uri="{C3380CC4-5D6E-409C-BE32-E72D297353CC}">
              <c16:uniqueId val="{00000003-E150-4AED-86CE-D5579DAD25E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535</c:v>
                </c:pt>
                <c:pt idx="3">
                  <c:v>544</c:v>
                </c:pt>
                <c:pt idx="6">
                  <c:v>521</c:v>
                </c:pt>
                <c:pt idx="9">
                  <c:v>505</c:v>
                </c:pt>
                <c:pt idx="12">
                  <c:v>506</c:v>
                </c:pt>
              </c:numCache>
            </c:numRef>
          </c:val>
          <c:extLst>
            <c:ext xmlns:c16="http://schemas.microsoft.com/office/drawing/2014/chart" uri="{C3380CC4-5D6E-409C-BE32-E72D297353CC}">
              <c16:uniqueId val="{00000004-E150-4AED-86CE-D5579DAD25E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50-4AED-86CE-D5579DAD25E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150-4AED-86CE-D5579DAD25E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1587</c:v>
                </c:pt>
                <c:pt idx="3">
                  <c:v>1492</c:v>
                </c:pt>
                <c:pt idx="6">
                  <c:v>1548</c:v>
                </c:pt>
                <c:pt idx="9">
                  <c:v>1564</c:v>
                </c:pt>
                <c:pt idx="12">
                  <c:v>1540</c:v>
                </c:pt>
              </c:numCache>
            </c:numRef>
          </c:val>
          <c:extLst>
            <c:ext xmlns:c16="http://schemas.microsoft.com/office/drawing/2014/chart" uri="{C3380CC4-5D6E-409C-BE32-E72D297353CC}">
              <c16:uniqueId val="{00000007-E150-4AED-86CE-D5579DAD25E6}"/>
            </c:ext>
          </c:extLst>
        </c:ser>
        <c:dLbls>
          <c:showLegendKey val="0"/>
          <c:showVal val="0"/>
          <c:showCatName val="0"/>
          <c:showSerName val="0"/>
          <c:showPercent val="0"/>
          <c:showBubbleSize val="0"/>
        </c:dLbls>
        <c:gapWidth val="100"/>
        <c:overlap val="100"/>
        <c:axId val="52786304"/>
        <c:axId val="5278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564</c:v>
                </c:pt>
                <c:pt idx="2">
                  <c:v>#N/A</c:v>
                </c:pt>
                <c:pt idx="3">
                  <c:v>#N/A</c:v>
                </c:pt>
                <c:pt idx="4">
                  <c:v>579</c:v>
                </c:pt>
                <c:pt idx="5">
                  <c:v>#N/A</c:v>
                </c:pt>
                <c:pt idx="6">
                  <c:v>#N/A</c:v>
                </c:pt>
                <c:pt idx="7">
                  <c:v>564</c:v>
                </c:pt>
                <c:pt idx="8">
                  <c:v>#N/A</c:v>
                </c:pt>
                <c:pt idx="9">
                  <c:v>#N/A</c:v>
                </c:pt>
                <c:pt idx="10">
                  <c:v>630</c:v>
                </c:pt>
                <c:pt idx="11">
                  <c:v>#N/A</c:v>
                </c:pt>
                <c:pt idx="12">
                  <c:v>#N/A</c:v>
                </c:pt>
                <c:pt idx="13">
                  <c:v>639</c:v>
                </c:pt>
                <c:pt idx="14">
                  <c:v>#N/A</c:v>
                </c:pt>
              </c:numCache>
            </c:numRef>
          </c:val>
          <c:smooth val="0"/>
          <c:extLst>
            <c:ext xmlns:c16="http://schemas.microsoft.com/office/drawing/2014/chart" uri="{C3380CC4-5D6E-409C-BE32-E72D297353CC}">
              <c16:uniqueId val="{00000008-E150-4AED-86CE-D5579DAD25E6}"/>
            </c:ext>
          </c:extLst>
        </c:ser>
        <c:dLbls>
          <c:showLegendKey val="0"/>
          <c:showVal val="0"/>
          <c:showCatName val="0"/>
          <c:showSerName val="0"/>
          <c:showPercent val="0"/>
          <c:showBubbleSize val="0"/>
        </c:dLbls>
        <c:marker val="1"/>
        <c:smooth val="0"/>
        <c:axId val="52786304"/>
        <c:axId val="52788224"/>
      </c:lineChart>
      <c:catAx>
        <c:axId val="527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2788224"/>
        <c:crosses val="autoZero"/>
        <c:auto val="1"/>
        <c:lblAlgn val="ctr"/>
        <c:lblOffset val="100"/>
        <c:tickLblSkip val="1"/>
        <c:tickMarkSkip val="1"/>
        <c:noMultiLvlLbl val="0"/>
      </c:catAx>
      <c:valAx>
        <c:axId val="5278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278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17123</c:v>
                </c:pt>
                <c:pt idx="5">
                  <c:v>17357</c:v>
                </c:pt>
                <c:pt idx="8">
                  <c:v>17453</c:v>
                </c:pt>
                <c:pt idx="11">
                  <c:v>17264</c:v>
                </c:pt>
                <c:pt idx="14">
                  <c:v>17005</c:v>
                </c:pt>
              </c:numCache>
            </c:numRef>
          </c:val>
          <c:extLst>
            <c:ext xmlns:c16="http://schemas.microsoft.com/office/drawing/2014/chart" uri="{C3380CC4-5D6E-409C-BE32-E72D297353CC}">
              <c16:uniqueId val="{00000000-32E1-4CB1-AC9C-3B04ED758E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1915</c:v>
                </c:pt>
                <c:pt idx="5">
                  <c:v>1826</c:v>
                </c:pt>
                <c:pt idx="8">
                  <c:v>1586</c:v>
                </c:pt>
                <c:pt idx="11">
                  <c:v>1110</c:v>
                </c:pt>
                <c:pt idx="14">
                  <c:v>838</c:v>
                </c:pt>
              </c:numCache>
            </c:numRef>
          </c:val>
          <c:extLst>
            <c:ext xmlns:c16="http://schemas.microsoft.com/office/drawing/2014/chart" uri="{C3380CC4-5D6E-409C-BE32-E72D297353CC}">
              <c16:uniqueId val="{00000001-32E1-4CB1-AC9C-3B04ED758E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3960</c:v>
                </c:pt>
                <c:pt idx="5">
                  <c:v>3435</c:v>
                </c:pt>
                <c:pt idx="8">
                  <c:v>3880</c:v>
                </c:pt>
                <c:pt idx="11">
                  <c:v>4755</c:v>
                </c:pt>
                <c:pt idx="14">
                  <c:v>4971</c:v>
                </c:pt>
              </c:numCache>
            </c:numRef>
          </c:val>
          <c:extLst>
            <c:ext xmlns:c16="http://schemas.microsoft.com/office/drawing/2014/chart" uri="{C3380CC4-5D6E-409C-BE32-E72D297353CC}">
              <c16:uniqueId val="{00000002-32E1-4CB1-AC9C-3B04ED758E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E1-4CB1-AC9C-3B04ED758E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E1-4CB1-AC9C-3B04ED758E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E1-4CB1-AC9C-3B04ED758E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2864</c:v>
                </c:pt>
                <c:pt idx="3">
                  <c:v>2686</c:v>
                </c:pt>
                <c:pt idx="6">
                  <c:v>2643</c:v>
                </c:pt>
                <c:pt idx="9">
                  <c:v>2561</c:v>
                </c:pt>
                <c:pt idx="12">
                  <c:v>2525</c:v>
                </c:pt>
              </c:numCache>
            </c:numRef>
          </c:val>
          <c:extLst>
            <c:ext xmlns:c16="http://schemas.microsoft.com/office/drawing/2014/chart" uri="{C3380CC4-5D6E-409C-BE32-E72D297353CC}">
              <c16:uniqueId val="{00000006-32E1-4CB1-AC9C-3B04ED758E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839</c:v>
                </c:pt>
                <c:pt idx="3">
                  <c:v>754</c:v>
                </c:pt>
                <c:pt idx="6">
                  <c:v>946</c:v>
                </c:pt>
                <c:pt idx="9">
                  <c:v>857</c:v>
                </c:pt>
                <c:pt idx="12">
                  <c:v>753</c:v>
                </c:pt>
              </c:numCache>
            </c:numRef>
          </c:val>
          <c:extLst>
            <c:ext xmlns:c16="http://schemas.microsoft.com/office/drawing/2014/chart" uri="{C3380CC4-5D6E-409C-BE32-E72D297353CC}">
              <c16:uniqueId val="{00000007-32E1-4CB1-AC9C-3B04ED758E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5432</c:v>
                </c:pt>
                <c:pt idx="3">
                  <c:v>5568</c:v>
                </c:pt>
                <c:pt idx="6">
                  <c:v>5258</c:v>
                </c:pt>
                <c:pt idx="9">
                  <c:v>4900</c:v>
                </c:pt>
                <c:pt idx="12">
                  <c:v>4614</c:v>
                </c:pt>
              </c:numCache>
            </c:numRef>
          </c:val>
          <c:extLst>
            <c:ext xmlns:c16="http://schemas.microsoft.com/office/drawing/2014/chart" uri="{C3380CC4-5D6E-409C-BE32-E72D297353CC}">
              <c16:uniqueId val="{00000008-32E1-4CB1-AC9C-3B04ED758E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268</c:v>
                </c:pt>
                <c:pt idx="3">
                  <c:v>251</c:v>
                </c:pt>
                <c:pt idx="6">
                  <c:v>257</c:v>
                </c:pt>
                <c:pt idx="9">
                  <c:v>220</c:v>
                </c:pt>
                <c:pt idx="12">
                  <c:v>126</c:v>
                </c:pt>
              </c:numCache>
            </c:numRef>
          </c:val>
          <c:extLst>
            <c:ext xmlns:c16="http://schemas.microsoft.com/office/drawing/2014/chart" uri="{C3380CC4-5D6E-409C-BE32-E72D297353CC}">
              <c16:uniqueId val="{00000009-32E1-4CB1-AC9C-3B04ED758E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15289</c:v>
                </c:pt>
                <c:pt idx="3">
                  <c:v>15918</c:v>
                </c:pt>
                <c:pt idx="6">
                  <c:v>15493</c:v>
                </c:pt>
                <c:pt idx="9">
                  <c:v>15079</c:v>
                </c:pt>
                <c:pt idx="12">
                  <c:v>14619</c:v>
                </c:pt>
              </c:numCache>
            </c:numRef>
          </c:val>
          <c:extLst>
            <c:ext xmlns:c16="http://schemas.microsoft.com/office/drawing/2014/chart" uri="{C3380CC4-5D6E-409C-BE32-E72D297353CC}">
              <c16:uniqueId val="{0000000A-32E1-4CB1-AC9C-3B04ED758EDF}"/>
            </c:ext>
          </c:extLst>
        </c:ser>
        <c:dLbls>
          <c:showLegendKey val="0"/>
          <c:showVal val="0"/>
          <c:showCatName val="0"/>
          <c:showSerName val="0"/>
          <c:showPercent val="0"/>
          <c:showBubbleSize val="0"/>
        </c:dLbls>
        <c:gapWidth val="100"/>
        <c:overlap val="100"/>
        <c:axId val="143764864"/>
        <c:axId val="143775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1694</c:v>
                </c:pt>
                <c:pt idx="2">
                  <c:v>#N/A</c:v>
                </c:pt>
                <c:pt idx="3">
                  <c:v>#N/A</c:v>
                </c:pt>
                <c:pt idx="4">
                  <c:v>2560</c:v>
                </c:pt>
                <c:pt idx="5">
                  <c:v>#N/A</c:v>
                </c:pt>
                <c:pt idx="6">
                  <c:v>#N/A</c:v>
                </c:pt>
                <c:pt idx="7">
                  <c:v>1679</c:v>
                </c:pt>
                <c:pt idx="8">
                  <c:v>#N/A</c:v>
                </c:pt>
                <c:pt idx="9">
                  <c:v>#N/A</c:v>
                </c:pt>
                <c:pt idx="10">
                  <c:v>488</c:v>
                </c:pt>
                <c:pt idx="11">
                  <c:v>#N/A</c:v>
                </c:pt>
                <c:pt idx="12">
                  <c:v>#N/A</c:v>
                </c:pt>
                <c:pt idx="13">
                  <c:v>0</c:v>
                </c:pt>
                <c:pt idx="14">
                  <c:v>#N/A</c:v>
                </c:pt>
              </c:numCache>
            </c:numRef>
          </c:val>
          <c:smooth val="0"/>
          <c:extLst>
            <c:ext xmlns:c16="http://schemas.microsoft.com/office/drawing/2014/chart" uri="{C3380CC4-5D6E-409C-BE32-E72D297353CC}">
              <c16:uniqueId val="{0000000B-32E1-4CB1-AC9C-3B04ED758EDF}"/>
            </c:ext>
          </c:extLst>
        </c:ser>
        <c:dLbls>
          <c:showLegendKey val="0"/>
          <c:showVal val="0"/>
          <c:showCatName val="0"/>
          <c:showSerName val="0"/>
          <c:showPercent val="0"/>
          <c:showBubbleSize val="0"/>
        </c:dLbls>
        <c:marker val="1"/>
        <c:smooth val="0"/>
        <c:axId val="143764864"/>
        <c:axId val="143775232"/>
      </c:lineChart>
      <c:catAx>
        <c:axId val="1437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3775232"/>
        <c:crosses val="autoZero"/>
        <c:auto val="1"/>
        <c:lblAlgn val="ctr"/>
        <c:lblOffset val="100"/>
        <c:tickLblSkip val="1"/>
        <c:tickMarkSkip val="1"/>
        <c:noMultiLvlLbl val="0"/>
      </c:catAx>
      <c:valAx>
        <c:axId val="143775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6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1409</c:v>
                </c:pt>
                <c:pt idx="1">
                  <c:v>1664</c:v>
                </c:pt>
                <c:pt idx="2">
                  <c:v>1864</c:v>
                </c:pt>
              </c:numCache>
            </c:numRef>
          </c:val>
          <c:extLst>
            <c:ext xmlns:c16="http://schemas.microsoft.com/office/drawing/2014/chart" uri="{C3380CC4-5D6E-409C-BE32-E72D297353CC}">
              <c16:uniqueId val="{00000000-9B8B-4FF9-8621-FFFCC5F6DE8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c:v>
                </c:pt>
                <c:pt idx="1">
                  <c:v>3</c:v>
                </c:pt>
                <c:pt idx="2">
                  <c:v>3</c:v>
                </c:pt>
              </c:numCache>
            </c:numRef>
          </c:val>
          <c:extLst>
            <c:ext xmlns:c16="http://schemas.microsoft.com/office/drawing/2014/chart" uri="{C3380CC4-5D6E-409C-BE32-E72D297353CC}">
              <c16:uniqueId val="{00000001-9B8B-4FF9-8621-FFFCC5F6DE8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1394</c:v>
                </c:pt>
                <c:pt idx="1">
                  <c:v>1624</c:v>
                </c:pt>
                <c:pt idx="2">
                  <c:v>1296</c:v>
                </c:pt>
              </c:numCache>
            </c:numRef>
          </c:val>
          <c:extLst>
            <c:ext xmlns:c16="http://schemas.microsoft.com/office/drawing/2014/chart" uri="{C3380CC4-5D6E-409C-BE32-E72D297353CC}">
              <c16:uniqueId val="{00000002-9B8B-4FF9-8621-FFFCC5F6DE84}"/>
            </c:ext>
          </c:extLst>
        </c:ser>
        <c:dLbls>
          <c:showLegendKey val="0"/>
          <c:showVal val="0"/>
          <c:showCatName val="0"/>
          <c:showSerName val="0"/>
          <c:showPercent val="0"/>
          <c:showBubbleSize val="0"/>
        </c:dLbls>
        <c:gapWidth val="120"/>
        <c:overlap val="100"/>
        <c:axId val="143241984"/>
        <c:axId val="143243520"/>
      </c:barChart>
      <c:catAx>
        <c:axId val="143241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243520"/>
        <c:crosses val="autoZero"/>
        <c:auto val="1"/>
        <c:lblAlgn val="ctr"/>
        <c:lblOffset val="100"/>
        <c:tickLblSkip val="1"/>
        <c:tickMarkSkip val="1"/>
        <c:noMultiLvlLbl val="0"/>
      </c:catAx>
      <c:valAx>
        <c:axId val="143243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241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{42519F6B-115E-4F46-8020-34B1E273FED6}</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114-4CCE-86A6-CF561409D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{F3E72F72-F952-4E98-9C7F-215C86E8A589}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14-4CCE-86A6-CF561409D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{AC9D84CE-18C3-4B9C-B610-E95340CBE337}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14-4CCE-86A6-CF561409D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{A30FA333-924F-4E2B-A74D-41FC43B99601}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14-4CCE-86A6-CF561409D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{0FA9BA4D-ACDA-4180-9F5F-136091E60C3C}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14-4CCE-86A6-CF561409DE5C}"/>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{1497DB83-EB18-4AF7-B65E-004E9C5EA4B9}</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114-4CCE-86A6-CF561409DE5C}"/>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{96437945-AEDA-4BF4-B233-504552588990}</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114-4CCE-86A6-CF561409DE5C}"/>
                </c:ext>
              </c:extLst>
            </c:dLbl>
            <c:dLbl>
              <c:idx val="24"/>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{5CF9FCAA-E153-443A-AAB6-66CDD167E282}</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114-4CCE-86A6-CF561409DE5C}"/>
                </c:ext>
              </c:extLst>
            </c:dLbl>
            <c:dLbl>
              <c:idx val="32"/>
              <c:tx>
                <c:strRef>
                  <c:f>[1]公会計指標分析・財政指標組合せ分析表!$CV$50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{A1BF2412-596E-4DD9-BEA7-0FEC150AF91B}</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114-4CCE-86A6-CF561409D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General</c:formatCode>
                <c:ptCount val="40"/>
                <c:pt idx="16">
                  <c:v>49.1</c:v>
                </c:pt>
                <c:pt idx="24">
                  <c:v>48.3</c:v>
                </c:pt>
                <c:pt idx="32">
                  <c:v>49.4</c:v>
                </c:pt>
              </c:numCache>
            </c:numRef>
          </c:xVal>
          <c:yVal>
            <c:numRef>
              <c:f>[1]公会計指標分析・財政指標組合せ分析表!$BP$51:$DC$51</c:f>
              <c:numCache>
                <c:formatCode>General</c:formatCode>
                <c:ptCount val="40"/>
                <c:pt idx="16">
                  <c:v>15.8</c:v>
                </c:pt>
                <c:pt idx="24">
                  <c:v>4.5</c:v>
                </c:pt>
              </c:numCache>
            </c:numRef>
          </c:yVal>
          <c:smooth val="0"/>
          <c:extLst>
            <c:ext xmlns:c16="http://schemas.microsoft.com/office/drawing/2014/chart" uri="{C3380CC4-5D6E-409C-BE32-E72D297353CC}">
              <c16:uniqueId val="{00000009-7114-4CCE-86A6-CF561409DE5C}"/>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[1]公会計指標分析・財政指標組合せ分析表!$BP$50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{28756082-C528-4653-86A2-6D7D70C61A05}</c15:txfldGUID>
                      <c15:f>[1]公会計指標分析・財政指標組合せ分析表!$BP$50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114-4CCE-86A6-CF561409DE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{5604192E-BCF4-4BB5-BBA6-068359B8EBDA}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14-4CCE-86A6-CF561409D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{8983F782-6E4F-43C7-920C-26A03C67AB43}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14-4CCE-86A6-CF561409D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{C11753E3-C5B6-43AD-99A8-6BD1EF735775}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14-4CCE-86A6-CF561409D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{96C014D7-4BFE-48F8-88F8-46DD661D71F3}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14-4CCE-86A6-CF561409DE5C}"/>
                </c:ext>
              </c:extLst>
            </c:dLbl>
            <c:dLbl>
              <c:idx val="8"/>
              <c:tx>
                <c:strRef>
                  <c:f>[1]公会計指標分析・財政指標組合せ分析表!$BX$50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{CED79018-9B50-4C6B-8E2D-841C4D2B0BBE}</c15:txfldGUID>
                      <c15:f>[1]公会計指標分析・財政指標組合せ分析表!$BX$50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114-4CCE-86A6-CF561409DE5C}"/>
                </c:ext>
              </c:extLst>
            </c:dLbl>
            <c:dLbl>
              <c:idx val="16"/>
              <c:tx>
                <c:strRef>
                  <c:f>[1]公会計指標分析・財政指標組合せ分析表!$CF$50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{A02FB0CB-47FD-49E4-A7E6-4701F3D0B266}</c15:txfldGUID>
                      <c15:f>[1]公会計指標分析・財政指標組合せ分析表!$CF$50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114-4CCE-86A6-CF561409DE5C}"/>
                </c:ext>
              </c:extLst>
            </c:dLbl>
            <c:dLbl>
              <c:idx val="24"/>
              <c:tx>
                <c:strRef>
                  <c:f>[1]公会計指標分析・財政指標組合せ分析表!$CN$50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{3D86AAE8-9B6B-407F-80A5-82336793B63B}</c15:txfldGUID>
                      <c15:f>[1]公会計指標分析・財政指標組合せ分析表!$CN$50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114-4CCE-86A6-CF561409DE5C}"/>
                </c:ext>
              </c:extLst>
            </c:dLbl>
            <c:dLbl>
              <c:idx val="32"/>
              <c:tx>
                <c:strRef>
                  <c:f>[1]公会計指標分析・財政指標組合せ分析表!$CV$50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{ECBC2AFF-F066-478F-AEC9-A4CA41B643BE}</c15:txfldGUID>
                      <c15:f>[1]公会計指標分析・財政指標組合せ分析表!$CV$50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114-4CCE-86A6-CF561409D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General</c:formatCode>
                <c:ptCount val="40"/>
                <c:pt idx="16">
                  <c:v>60.4</c:v>
                </c:pt>
                <c:pt idx="24">
                  <c:v>59.3</c:v>
                </c:pt>
                <c:pt idx="32">
                  <c:v>59.8</c:v>
                </c:pt>
              </c:numCache>
            </c:numRef>
          </c:xVal>
          <c:yVal>
            <c:numRef>
              <c:f>[1]公会計指標分析・財政指標組合せ分析表!$BP$55:$DC$55</c:f>
              <c:numCache>
                <c:formatCode>General</c:formatCode>
                <c:ptCount val="40"/>
                <c:pt idx="16">
                  <c:v>35.299999999999997</c:v>
                </c:pt>
                <c:pt idx="24">
                  <c:v>31.9</c:v>
                </c:pt>
                <c:pt idx="32">
                  <c:v>24.2</c:v>
                </c:pt>
              </c:numCache>
            </c:numRef>
          </c:yVal>
          <c:smooth val="0"/>
          <c:extLst>
            <c:ext xmlns:c16="http://schemas.microsoft.com/office/drawing/2014/chart" uri="{C3380CC4-5D6E-409C-BE32-E72D297353CC}">
              <c16:uniqueId val="{00000013-7114-4CCE-86A6-CF561409DE5C}"/>
            </c:ext>
          </c:extLst>
        </c:ser>
        <c:dLbls>
          <c:showLegendKey val="0"/>
          <c:showVal val="1"/>
          <c:showCatName val="0"/>
          <c:showSerName val="0"/>
          <c:showPercent val="0"/>
          <c:showBubbleSize val="0"/>
        </c:dLbls>
        <c:axId val="143653888"/>
        <c:axId val="143411840"/>
      </c:scatterChart>
      <c:valAx>
        <c:axId val="143653888"/>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3411840"/>
        <c:crosses val="autoZero"/>
        <c:crossBetween val="midCat"/>
      </c:valAx>
      <c:valAx>
        <c:axId val="143411840"/>
        <c:scaling>
          <c:orientation val="minMax"/>
          <c:max val="41"/>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36538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{8CE5D17C-BE39-4FE9-BEDE-D4646078CB64}</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B64-4E0C-A451-CE83FF01199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{EADB9015-372D-4C62-8EA4-D7DDFB0839D6}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64-4E0C-A451-CE83FF01199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{C96B7A06-7DD2-452B-8945-F5B75BBD3C05}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64-4E0C-A451-CE83FF01199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{CD4D0105-12BD-42BB-BDBC-4C26A13C33DE}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64-4E0C-A451-CE83FF01199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{9AA30E69-2AE8-47AF-9D24-CCE924214A35}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64-4E0C-A451-CE83FF011999}"/>
                </c:ext>
              </c:extLst>
            </c:dLbl>
            <c:dLbl>
              <c:idx val="8"/>
              <c:tx>
                <c:strRef>
                  <c:f>[1]公会計指標分析・財政指標組合せ分析表!$BX$72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{6A8F7C6F-24F6-44D1-8E95-E456416E6B5E}</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B64-4E0C-A451-CE83FF011999}"/>
                </c:ext>
              </c:extLst>
            </c:dLbl>
            <c:dLbl>
              <c:idx val="16"/>
              <c:tx>
                <c:strRef>
                  <c:f>[1]公会計指標分析・財政指標組合せ分析表!$CF$72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{C55A1C9F-3001-44C7-8AE0-BD4667CD017F}</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B64-4E0C-A451-CE83FF011999}"/>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{5B9FB4AB-19ED-4769-BB5E-A67C47878424}</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B64-4E0C-A451-CE83FF011999}"/>
                </c:ext>
              </c:extLst>
            </c:dLbl>
            <c:dLbl>
              <c:idx val="32"/>
              <c:tx>
                <c:strRef>
                  <c:f>[1]公会計指標分析・財政指標組合せ分析表!$CV$72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{3C661D76-792A-4523-8542-5162B5A78CAF}</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B64-4E0C-A451-CE83FF01199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General</c:formatCode>
                <c:ptCount val="40"/>
                <c:pt idx="0">
                  <c:v>6.4</c:v>
                </c:pt>
                <c:pt idx="8">
                  <c:v>5.3</c:v>
                </c:pt>
                <c:pt idx="16">
                  <c:v>5.4</c:v>
                </c:pt>
                <c:pt idx="24">
                  <c:v>5.5</c:v>
                </c:pt>
                <c:pt idx="32">
                  <c:v>5.7</c:v>
                </c:pt>
              </c:numCache>
            </c:numRef>
          </c:xVal>
          <c:yVal>
            <c:numRef>
              <c:f>[1]公会計指標分析・財政指標組合せ分析表!$BP$73:$DC$73</c:f>
              <c:numCache>
                <c:formatCode>General</c:formatCode>
                <c:ptCount val="40"/>
                <c:pt idx="0">
                  <c:v>16.399999999999999</c:v>
                </c:pt>
                <c:pt idx="8">
                  <c:v>24.1</c:v>
                </c:pt>
                <c:pt idx="16">
                  <c:v>15.8</c:v>
                </c:pt>
                <c:pt idx="24">
                  <c:v>4.5</c:v>
                </c:pt>
              </c:numCache>
            </c:numRef>
          </c:yVal>
          <c:smooth val="0"/>
          <c:extLst>
            <c:ext xmlns:c16="http://schemas.microsoft.com/office/drawing/2014/chart" uri="{C3380CC4-5D6E-409C-BE32-E72D297353CC}">
              <c16:uniqueId val="{00000009-4B64-4E0C-A451-CE83FF011999}"/>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[1]公会計指標分析・財政指標組合せ分析表!$BP$72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{52388BEF-78DA-400F-BA91-5262B9FB7C65}</c15:txfldGUID>
                      <c15:f>[1]公会計指標分析・財政指標組合せ分析表!$BP$72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B64-4E0C-A451-CE83FF01199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{F3F90C7A-2D62-4072-8120-7EA4C960DDAF}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64-4E0C-A451-CE83FF01199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{314AE98B-D525-4DA1-A37B-0E9812583CB0}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64-4E0C-A451-CE83FF01199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{FF5F5FFD-B607-4363-8CF9-373E4E4E0321}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64-4E0C-A451-CE83FF01199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{A6450348-3C88-4B84-A4C8-79115378A8E0}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64-4E0C-A451-CE83FF011999}"/>
                </c:ext>
              </c:extLst>
            </c:dLbl>
            <c:dLbl>
              <c:idx val="8"/>
              <c:layout>
                <c:manualLayout>
                  <c:x val="-2.8571455237596442E-2"/>
                  <c:y val="-5.5991580285593576E-2"/>
                </c:manualLayout>
              </c:layout>
              <c:tx>
                <c:strRef>
                  <c:f>[1]公会計指標分析・財政指標組合せ分析表!$BX$72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{424F70F6-778E-46EE-8E6D-F2A052DBA18B}</c15:txfldGUID>
                      <c15:f>[1]公会計指標分析・財政指標組合せ分析表!$BX$72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B64-4E0C-A451-CE83FF011999}"/>
                </c:ext>
              </c:extLst>
            </c:dLbl>
            <c:dLbl>
              <c:idx val="16"/>
              <c:layout>
                <c:manualLayout>
                  <c:x val="-3.4824528000624889E-2"/>
                  <c:y val="-6.8841713889994369E-2"/>
                </c:manualLayout>
              </c:layout>
              <c:tx>
                <c:strRef>
                  <c:f>[1]公会計指標分析・財政指標組合せ分析表!$CF$72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{048E9917-5A72-40DC-BF60-AB3381A2D9A0}</c15:txfldGUID>
                      <c15:f>[1]公会計指標分析・財政指標組合せ分析表!$CF$72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B64-4E0C-A451-CE83FF011999}"/>
                </c:ext>
              </c:extLst>
            </c:dLbl>
            <c:dLbl>
              <c:idx val="24"/>
              <c:tx>
                <c:strRef>
                  <c:f>[1]公会計指標分析・財政指標組合せ分析表!$CN$72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{846D440E-B35C-40D7-937C-FB0C511B16C5}</c15:txfldGUID>
                      <c15:f>[1]公会計指標分析・財政指標組合せ分析表!$CN$72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B64-4E0C-A451-CE83FF011999}"/>
                </c:ext>
              </c:extLst>
            </c:dLbl>
            <c:dLbl>
              <c:idx val="32"/>
              <c:tx>
                <c:strRef>
                  <c:f>[1]公会計指標分析・財政指標組合せ分析表!$CV$72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{3F7E30E4-86D1-4E2D-9DDB-DD739CEA4619}</c15:txfldGUID>
                      <c15:f>[1]公会計指標分析・財政指標組合せ分析表!$CV$72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B64-4E0C-A451-CE83FF01199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General</c:formatCode>
                <c:ptCount val="40"/>
                <c:pt idx="0">
                  <c:v>8.8000000000000007</c:v>
                </c:pt>
                <c:pt idx="8">
                  <c:v>7</c:v>
                </c:pt>
                <c:pt idx="16">
                  <c:v>6.9</c:v>
                </c:pt>
                <c:pt idx="24">
                  <c:v>6.6</c:v>
                </c:pt>
                <c:pt idx="32">
                  <c:v>6.4</c:v>
                </c:pt>
              </c:numCache>
            </c:numRef>
          </c:xVal>
          <c:yVal>
            <c:numRef>
              <c:f>[1]公会計指標分析・財政指標組合せ分析表!$BP$77:$DC$77</c:f>
              <c:numCache>
                <c:formatCode>General</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4B64-4E0C-A451-CE83FF011999}"/>
            </c:ext>
          </c:extLst>
        </c:ser>
        <c:dLbls>
          <c:showLegendKey val="0"/>
          <c:showVal val="1"/>
          <c:showCatName val="0"/>
          <c:showSerName val="0"/>
          <c:showPercent val="0"/>
          <c:showBubbleSize val="0"/>
        </c:dLbls>
        <c:axId val="144576896"/>
        <c:axId val="144578816"/>
      </c:scatterChart>
      <c:valAx>
        <c:axId val="144576896"/>
        <c:scaling>
          <c:orientation val="minMax"/>
          <c:max val="9.1"/>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578816"/>
        <c:crosses val="autoZero"/>
        <c:crossBetween val="midCat"/>
      </c:valAx>
      <c:valAx>
        <c:axId val="144578816"/>
        <c:scaling>
          <c:orientation val="minMax"/>
          <c:max val="5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576896"/>
        <c:crosses val="autoZero"/>
        <c:crossBetween val="midCat"/>
        <c:majorUnit val="6.6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中央公民館駐車場用地購入事業において償還を行ったため、債務負担行為に基づく支出額は、８４百万円増加した。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蓮田白岡衛生組合において負担金のうち、地方債償還に充当した額が増加したため、組合等が起こした地方債の元利償還金に対する負担等は、１６百万円増加した。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算入公債費等の増加よりも、元利償還金等の増加が上回ったことで、実質公債費比率の分子は増加した。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今後も借入利率や償還年数を考慮し、交付税措置のある有利な借入を行うなど、将来の財政負担の抑制に努める。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一般会計等に係る地方債現在高は、借入額よりも償還元金が上回り、４６０百万円減少した。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債務負担行為に基づく支出負担行為は、中央公民館駐車場用地購入事業完了に伴い、９４百万円減少した。退職手当負担見込額は、一般職の職員数は変わらないが、勤続年数の短い職員の割合が増えていることで、３６百万円減少した。将来負担額全体では、９８０百万円減額した。</a:t>
          </a:r>
        </a:p>
        <a:p>
          <a:r>
            <a:rPr kumimoji="1" lang="ja-JP" altLang="en-US" sz="1200">
              <a:latin typeface="ＭＳ ゴシック" pitchFamily="49" charset="-128"/>
              <a:ea typeface="ＭＳ ゴシック" pitchFamily="49" charset="-128"/>
            </a:rPr>
            <a:t>充当可能財源等は、充当可能基金が２１６百万円増加したものの、充当特定歳入が２７２百万円、基準財政需要額算入見込額は２５９百万円減少したことで、３１５百万円減少した。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将来負担額が大きく減少し、充当可能財源等も減少したことで、将来負担比率の分子はマイナスに転じた。</a:t>
          </a:r>
        </a:p>
        <a:p>
          <a:r>
            <a:rPr kumimoji="1" lang="ja-JP" altLang="en-US" sz="1200">
              <a:latin typeface="ＭＳ ゴシック" pitchFamily="49" charset="-128"/>
              <a:ea typeface="ＭＳ ゴシック" pitchFamily="49" charset="-128"/>
            </a:rPr>
            <a:t>今後も地方債や基金の運用適正化に努め、将来負担比率の改善を図る。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埼玉県蓮田市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の増加により財政調整基金は２００百万円を積み立てた一方、蓮田駅西口第一種市街地再開発事業により公共施設等整備基金は３２８百万円を取り崩したことで、基金全体では１２８百万円減少した。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市内中学校の大規模事業など今後も大型事業を控えているため、可能な範囲で積立てを行う。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公共施設等整備基金：埼玉高速鉄道線の整備促進及びこれに係る都市基盤整備事業、蓮田駅西口第一種市街地再開発事業、公用又は公共用に供する施設の整備。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公共施設等整備基金：平成３０年度に蓮田駅西口第一種市街地再開発事業に充てるため取り崩しをしたため、平成２９年度より３２８百万円減額した。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公共施設等整備基金：今後の公共施設の大規模改修などに備えて積立てを行う。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市税収入額が当初見込みを上回り、財政調整基金に積立てたため、平成２９年度より２００百万円増加した。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今後の大型事業や修繕伴い、取崩しの必要が出てくるため、中長期的には減少が予想される。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決算状況を踏まえ、可能な範囲で今後も積立てを行う。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例年、利子分のみの積立を行っているため、１千円増加した。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取崩しの予定はなく、現状維持となる。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E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E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E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E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E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a:extLst>
            <a:ext uri="{FF2B5EF4-FFF2-40B4-BE49-F238E27FC236}">
              <a16:creationId xmlns:a16="http://schemas.microsoft.com/office/drawing/2014/main" id="{00000000-0008-0000-0E00-000023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a:extLst>
            <a:ext uri="{FF2B5EF4-FFF2-40B4-BE49-F238E27FC236}">
              <a16:creationId xmlns:a16="http://schemas.microsoft.com/office/drawing/2014/main" id="{00000000-0008-0000-0E00-000024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a:extLst>
            <a:ext uri="{FF2B5EF4-FFF2-40B4-BE49-F238E27FC236}">
              <a16:creationId xmlns:a16="http://schemas.microsoft.com/office/drawing/2014/main" id="{00000000-0008-0000-0E00-000031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年度時点において、有形固定資産減価償却率は類似団体より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低い水準にある。当市では、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令和２年度末まで</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「公共施設個別施設計画」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を策定予定であるため、今後は当該計画に基づいた施設の維持管理を進める。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2" name="テキスト ボックス 61">
          <a:extLst>
            <a:ext uri="{FF2B5EF4-FFF2-40B4-BE49-F238E27FC236}">
              <a16:creationId xmlns:a16="http://schemas.microsoft.com/office/drawing/2014/main" id="{00000000-0008-0000-0E00-00003E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E00-000041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E00-000043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E00-000045000000}"/>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E00-000047000000}"/>
            </a:ext>
          </a:extLst>
        </xdr:cNvPr>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E00-000049000000}"/>
            </a:ext>
          </a:extLst>
        </xdr:cNvPr>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6" name="フローチャート: 判断 75">
          <a:extLst>
            <a:ext uri="{FF2B5EF4-FFF2-40B4-BE49-F238E27FC236}">
              <a16:creationId xmlns:a16="http://schemas.microsoft.com/office/drawing/2014/main" id="{00000000-0008-0000-0E00-00004C000000}"/>
            </a:ext>
          </a:extLst>
        </xdr:cNvPr>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7" name="フローチャート: 判断 76">
          <a:extLst>
            <a:ext uri="{FF2B5EF4-FFF2-40B4-BE49-F238E27FC236}">
              <a16:creationId xmlns:a16="http://schemas.microsoft.com/office/drawing/2014/main" id="{00000000-0008-0000-0E00-00004D000000}"/>
            </a:ext>
          </a:extLst>
        </xdr:cNvPr>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E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E00-000054000000}"/>
            </a:ext>
          </a:extLst>
        </xdr:cNvPr>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101872</xdr:rowOff>
    </xdr:from>
    <xdr:to>
      <xdr:col>19</xdr:col>
      <xdr:colOff>187325</xdr:colOff>
      <xdr:row>32</xdr:row>
      <xdr:rowOff>32022</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4000500" y="6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31</xdr:row>
      <xdr:rowOff>152672</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flipV="1">
          <a:off x="4051300" y="6205220"/>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77198</xdr:rowOff>
    </xdr:from>
    <xdr:to>
      <xdr:col>15</xdr:col>
      <xdr:colOff>187325</xdr:colOff>
      <xdr:row>32</xdr:row>
      <xdr:rowOff>7348</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32385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127998</xdr:rowOff>
    </xdr:from>
    <xdr:to>
      <xdr:col>19</xdr:col>
      <xdr:colOff>136525</xdr:colOff>
      <xdr:row>31</xdr:row>
      <xdr:rowOff>152672</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3289300" y="6214473"/>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23149</xdr:rowOff>
    </xdr:from>
    <xdr:ext cx="405111" cy="259045"/>
    <xdr:sp macro="" textlink="">
      <xdr:nvSpPr>
        <xdr:cNvPr id="92" name="n_1mainValue有形固定資産減価償却率">
          <a:extLst>
            <a:ext uri="{FF2B5EF4-FFF2-40B4-BE49-F238E27FC236}">
              <a16:creationId xmlns:a16="http://schemas.microsoft.com/office/drawing/2014/main" id="{00000000-0008-0000-0E00-00005C000000}"/>
            </a:ext>
          </a:extLst>
        </xdr:cNvPr>
        <xdr:cNvSpPr txBox="1"/>
      </xdr:nvSpPr>
      <xdr:spPr>
        <a:xfrm>
          <a:off x="3836044" y="6281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169925</xdr:rowOff>
    </xdr:from>
    <xdr:ext cx="405111" cy="259045"/>
    <xdr:sp macro="" textlink="">
      <xdr:nvSpPr>
        <xdr:cNvPr id="93" name="n_2mainValue有形固定資産減価償却率">
          <a:extLst>
            <a:ext uri="{FF2B5EF4-FFF2-40B4-BE49-F238E27FC236}">
              <a16:creationId xmlns:a16="http://schemas.microsoft.com/office/drawing/2014/main" id="{00000000-0008-0000-0E00-00005D000000}"/>
            </a:ext>
          </a:extLst>
        </xdr:cNvPr>
        <xdr:cNvSpPr txBox="1"/>
      </xdr:nvSpPr>
      <xdr:spPr>
        <a:xfrm>
          <a:off x="3086744" y="625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年度の減税補てん債や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黒浜貝塚用地取得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事業に係る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債の償還終了等により、全体として平成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年度に比べて、地方債の現在高が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459,451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千円減少した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。しかし、経常経費の中でも人件費が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にあるため、債務償還比率は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a:extLst>
            <a:ext uri="{FF2B5EF4-FFF2-40B4-BE49-F238E27FC236}">
              <a16:creationId xmlns:a16="http://schemas.microsoft.com/office/drawing/2014/main" id="{00000000-0008-0000-0E00-000076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a:extLst>
            <a:ext uri="{FF2B5EF4-FFF2-40B4-BE49-F238E27FC236}">
              <a16:creationId xmlns:a16="http://schemas.microsoft.com/office/drawing/2014/main" id="{00000000-0008-0000-0E00-000079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a:extLst>
            <a:ext uri="{FF2B5EF4-FFF2-40B4-BE49-F238E27FC236}">
              <a16:creationId xmlns:a16="http://schemas.microsoft.com/office/drawing/2014/main" id="{00000000-0008-0000-0E00-00007B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5" name="債務償還比率最大値テキスト">
          <a:extLst>
            <a:ext uri="{FF2B5EF4-FFF2-40B4-BE49-F238E27FC236}">
              <a16:creationId xmlns:a16="http://schemas.microsoft.com/office/drawing/2014/main" id="{00000000-0008-0000-0E00-00007D000000}"/>
            </a:ext>
          </a:extLst>
        </xdr:cNvPr>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27" name="債務償還比率平均値テキスト">
          <a:extLst>
            <a:ext uri="{FF2B5EF4-FFF2-40B4-BE49-F238E27FC236}">
              <a16:creationId xmlns:a16="http://schemas.microsoft.com/office/drawing/2014/main" id="{00000000-0008-0000-0E00-00007F000000}"/>
            </a:ext>
          </a:extLst>
        </xdr:cNvPr>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171027</xdr:rowOff>
    </xdr:from>
    <xdr:to>
      <xdr:col>76</xdr:col>
      <xdr:colOff>73025</xdr:colOff>
      <xdr:row>31</xdr:row>
      <xdr:rowOff>101177</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147447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149454</xdr:rowOff>
    </xdr:from>
    <xdr:ext cx="469744" cy="259045"/>
    <xdr:sp macro="" textlink="">
      <xdr:nvSpPr>
        <xdr:cNvPr id="136" name="債務償還比率該当値テキスト">
          <a:extLst>
            <a:ext uri="{FF2B5EF4-FFF2-40B4-BE49-F238E27FC236}">
              <a16:creationId xmlns:a16="http://schemas.microsoft.com/office/drawing/2014/main" id="{00000000-0008-0000-0E00-000088000000}"/>
            </a:ext>
          </a:extLst>
        </xdr:cNvPr>
        <xdr:cNvSpPr txBox="1"/>
      </xdr:nvSpPr>
      <xdr:spPr>
        <a:xfrm>
          <a:off x="14846300" y="606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8332</xdr:rowOff>
    </xdr:from>
    <xdr:to>
      <xdr:col>72</xdr:col>
      <xdr:colOff>123825</xdr:colOff>
      <xdr:row>31</xdr:row>
      <xdr:rowOff>109932</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14033500" y="609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50377</xdr:rowOff>
    </xdr:from>
    <xdr:to>
      <xdr:col>76</xdr:col>
      <xdr:colOff>22225</xdr:colOff>
      <xdr:row>31</xdr:row>
      <xdr:rowOff>59132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14084300" y="6136852"/>
          <a:ext cx="711200" cy="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39" name="n_1aveValue債務償還比率">
          <a:extLst>
            <a:ext uri="{FF2B5EF4-FFF2-40B4-BE49-F238E27FC236}">
              <a16:creationId xmlns:a16="http://schemas.microsoft.com/office/drawing/2014/main" id="{00000000-0008-0000-0E00-00008B000000}"/>
            </a:ext>
          </a:extLst>
        </xdr:cNvPr>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101059</xdr:rowOff>
    </xdr:from>
    <xdr:ext cx="469744" cy="259045"/>
    <xdr:sp macro="" textlink="">
      <xdr:nvSpPr>
        <xdr:cNvPr id="140" name="n_1mainValue債務償還比率">
          <a:extLst>
            <a:ext uri="{FF2B5EF4-FFF2-40B4-BE49-F238E27FC236}">
              <a16:creationId xmlns:a16="http://schemas.microsoft.com/office/drawing/2014/main" id="{00000000-0008-0000-0E00-00008C000000}"/>
            </a:ext>
          </a:extLst>
        </xdr:cNvPr>
        <xdr:cNvSpPr txBox="1"/>
      </xdr:nvSpPr>
      <xdr:spPr>
        <a:xfrm>
          <a:off x="13836727" y="618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a:extLst>
            <a:ext uri="{FF2B5EF4-FFF2-40B4-BE49-F238E27FC236}">
              <a16:creationId xmlns:a16="http://schemas.microsoft.com/office/drawing/2014/main" id="{00000000-0008-0000-0E00-00008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69487</xdr:rowOff>
    </xdr:from>
    <xdr:to>
      <xdr:col>24</xdr:col>
      <xdr:colOff>114300</xdr:colOff>
      <xdr:row>38</xdr:row>
      <xdr:rowOff>171087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47914</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120287</xdr:rowOff>
    </xdr:from>
    <xdr:to>
      <xdr:col>24</xdr:col>
      <xdr:colOff>63500</xdr:colOff>
      <xdr:row>38</xdr:row>
      <xdr:rowOff>154577</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6353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129903</xdr:rowOff>
    </xdr:from>
    <xdr:to>
      <xdr:col>15</xdr:col>
      <xdr:colOff>101600</xdr:colOff>
      <xdr:row>39</xdr:row>
      <xdr:rowOff>60053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154577</xdr:rowOff>
    </xdr:from>
    <xdr:to>
      <xdr:col>19</xdr:col>
      <xdr:colOff>177800</xdr:colOff>
      <xdr:row>39</xdr:row>
      <xdr:rowOff>9253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6696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a:extLst>
            <a:ext uri="{FF2B5EF4-FFF2-40B4-BE49-F238E27FC236}">
              <a16:creationId xmlns:a16="http://schemas.microsoft.com/office/drawing/2014/main" id="{00000000-0008-0000-0F00-00004E000000}"/>
            </a:ext>
          </a:extLst>
        </xdr:cNvPr>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a:extLst>
            <a:ext uri="{FF2B5EF4-FFF2-40B4-BE49-F238E27FC236}">
              <a16:creationId xmlns:a16="http://schemas.microsoft.com/office/drawing/2014/main" id="{00000000-0008-0000-0F00-00004F000000}"/>
            </a:ext>
          </a:extLst>
        </xdr:cNvPr>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a:extLst>
            <a:ext uri="{FF2B5EF4-FFF2-40B4-BE49-F238E27FC236}">
              <a16:creationId xmlns:a16="http://schemas.microsoft.com/office/drawing/2014/main" id="{00000000-0008-0000-0F00-000050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1" name="n_1mainValue【道路】&#10;有形固定資産減価償却率">
          <a:extLst>
            <a:ext uri="{FF2B5EF4-FFF2-40B4-BE49-F238E27FC236}">
              <a16:creationId xmlns:a16="http://schemas.microsoft.com/office/drawing/2014/main" id="{00000000-0008-0000-0F00-000051000000}"/>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51180</xdr:rowOff>
    </xdr:from>
    <xdr:ext cx="405111" cy="259045"/>
    <xdr:sp macro="" textlink="">
      <xdr:nvSpPr>
        <xdr:cNvPr id="82" name="n_2mainValue【道路】&#10;有形固定資産減価償却率">
          <a:extLst>
            <a:ext uri="{FF2B5EF4-FFF2-40B4-BE49-F238E27FC236}">
              <a16:creationId xmlns:a16="http://schemas.microsoft.com/office/drawing/2014/main" id="{00000000-0008-0000-0F00-000052000000}"/>
            </a:ext>
          </a:extLst>
        </xdr:cNvPr>
        <xdr:cNvSpPr txBox="1"/>
      </xdr:nvSpPr>
      <xdr:spPr>
        <a:xfrm>
          <a:off x="2705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a:extLst>
            <a:ext uri="{FF2B5EF4-FFF2-40B4-BE49-F238E27FC236}">
              <a16:creationId xmlns:a16="http://schemas.microsoft.com/office/drawing/2014/main" id="{00000000-0008-0000-0F00-000062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F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a:extLst>
            <a:ext uri="{FF2B5EF4-FFF2-40B4-BE49-F238E27FC236}">
              <a16:creationId xmlns:a16="http://schemas.microsoft.com/office/drawing/2014/main" id="{00000000-0008-0000-0F00-00006B000000}"/>
            </a:ext>
          </a:extLst>
        </xdr:cNvPr>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a:extLst>
            <a:ext uri="{FF2B5EF4-FFF2-40B4-BE49-F238E27FC236}">
              <a16:creationId xmlns:a16="http://schemas.microsoft.com/office/drawing/2014/main" id="{00000000-0008-0000-0F00-00006D000000}"/>
            </a:ext>
          </a:extLst>
        </xdr:cNvPr>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a:extLst>
            <a:ext uri="{FF2B5EF4-FFF2-40B4-BE49-F238E27FC236}">
              <a16:creationId xmlns:a16="http://schemas.microsoft.com/office/drawing/2014/main" id="{00000000-0008-0000-0F00-00006F000000}"/>
            </a:ext>
          </a:extLst>
        </xdr:cNvPr>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a:extLst>
            <a:ext uri="{FF2B5EF4-FFF2-40B4-BE49-F238E27FC236}">
              <a16:creationId xmlns:a16="http://schemas.microsoft.com/office/drawing/2014/main" id="{00000000-0008-0000-0F00-000070000000}"/>
            </a:ext>
          </a:extLst>
        </xdr:cNvPr>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a:extLst>
            <a:ext uri="{FF2B5EF4-FFF2-40B4-BE49-F238E27FC236}">
              <a16:creationId xmlns:a16="http://schemas.microsoft.com/office/drawing/2014/main" id="{00000000-0008-0000-0F00-000071000000}"/>
            </a:ext>
          </a:extLst>
        </xdr:cNvPr>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69266</xdr:rowOff>
    </xdr:from>
    <xdr:to>
      <xdr:col>55</xdr:col>
      <xdr:colOff>50800</xdr:colOff>
      <xdr:row>41</xdr:row>
      <xdr:rowOff>170866</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10426700" y="709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a:extLst>
            <a:ext uri="{FF2B5EF4-FFF2-40B4-BE49-F238E27FC236}">
              <a16:creationId xmlns:a16="http://schemas.microsoft.com/office/drawing/2014/main" id="{00000000-0008-0000-0F00-00007A000000}"/>
            </a:ext>
          </a:extLst>
        </xdr:cNvPr>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69647</xdr:rowOff>
    </xdr:from>
    <xdr:to>
      <xdr:col>50</xdr:col>
      <xdr:colOff>165100</xdr:colOff>
      <xdr:row>41</xdr:row>
      <xdr:rowOff>171247</xdr:rowOff>
    </xdr:to>
    <xdr:sp macro="" textlink="">
      <xdr:nvSpPr>
        <xdr:cNvPr id="123" name="楕円 122">
          <a:extLst>
            <a:ext uri="{FF2B5EF4-FFF2-40B4-BE49-F238E27FC236}">
              <a16:creationId xmlns:a16="http://schemas.microsoft.com/office/drawing/2014/main" id="{00000000-0008-0000-0F00-00007B000000}"/>
            </a:ext>
          </a:extLst>
        </xdr:cNvPr>
        <xdr:cNvSpPr/>
      </xdr:nvSpPr>
      <xdr:spPr>
        <a:xfrm>
          <a:off x="9588500" y="70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120066</xdr:rowOff>
    </xdr:from>
    <xdr:to>
      <xdr:col>55</xdr:col>
      <xdr:colOff>0</xdr:colOff>
      <xdr:row>41</xdr:row>
      <xdr:rowOff>120447</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flipV="1">
          <a:off x="9639300" y="714951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69901</xdr:rowOff>
    </xdr:from>
    <xdr:to>
      <xdr:col>46</xdr:col>
      <xdr:colOff>38100</xdr:colOff>
      <xdr:row>42</xdr:row>
      <xdr:rowOff>51</xdr:rowOff>
    </xdr:to>
    <xdr:sp macro="" textlink="">
      <xdr:nvSpPr>
        <xdr:cNvPr id="125" name="楕円 124">
          <a:extLst>
            <a:ext uri="{FF2B5EF4-FFF2-40B4-BE49-F238E27FC236}">
              <a16:creationId xmlns:a16="http://schemas.microsoft.com/office/drawing/2014/main" id="{00000000-0008-0000-0F00-00007D000000}"/>
            </a:ext>
          </a:extLst>
        </xdr:cNvPr>
        <xdr:cNvSpPr/>
      </xdr:nvSpPr>
      <xdr:spPr>
        <a:xfrm>
          <a:off x="8699500" y="7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120447</xdr:rowOff>
    </xdr:from>
    <xdr:to>
      <xdr:col>50</xdr:col>
      <xdr:colOff>114300</xdr:colOff>
      <xdr:row>41</xdr:row>
      <xdr:rowOff>120701</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8750300" y="714989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a:extLst>
            <a:ext uri="{FF2B5EF4-FFF2-40B4-BE49-F238E27FC236}">
              <a16:creationId xmlns:a16="http://schemas.microsoft.com/office/drawing/2014/main" id="{00000000-0008-0000-0F00-00007F000000}"/>
            </a:ext>
          </a:extLst>
        </xdr:cNvPr>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a:extLst>
            <a:ext uri="{FF2B5EF4-FFF2-40B4-BE49-F238E27FC236}">
              <a16:creationId xmlns:a16="http://schemas.microsoft.com/office/drawing/2014/main" id="{00000000-0008-0000-0F00-000080000000}"/>
            </a:ext>
          </a:extLst>
        </xdr:cNvPr>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a:extLst>
            <a:ext uri="{FF2B5EF4-FFF2-40B4-BE49-F238E27FC236}">
              <a16:creationId xmlns:a16="http://schemas.microsoft.com/office/drawing/2014/main" id="{00000000-0008-0000-0F00-000081000000}"/>
            </a:ext>
          </a:extLst>
        </xdr:cNvPr>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162374</xdr:rowOff>
    </xdr:from>
    <xdr:ext cx="469744" cy="259045"/>
    <xdr:sp macro="" textlink="">
      <xdr:nvSpPr>
        <xdr:cNvPr id="130" name="n_1mainValue【道路】&#10;一人当たり延長">
          <a:extLst>
            <a:ext uri="{FF2B5EF4-FFF2-40B4-BE49-F238E27FC236}">
              <a16:creationId xmlns:a16="http://schemas.microsoft.com/office/drawing/2014/main" id="{00000000-0008-0000-0F00-000082000000}"/>
            </a:ext>
          </a:extLst>
        </xdr:cNvPr>
        <xdr:cNvSpPr txBox="1"/>
      </xdr:nvSpPr>
      <xdr:spPr>
        <a:xfrm>
          <a:off x="9391727" y="719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162628</xdr:rowOff>
    </xdr:from>
    <xdr:ext cx="469744" cy="259045"/>
    <xdr:sp macro="" textlink="">
      <xdr:nvSpPr>
        <xdr:cNvPr id="131" name="n_2mainValue【道路】&#10;一人当たり延長">
          <a:extLst>
            <a:ext uri="{FF2B5EF4-FFF2-40B4-BE49-F238E27FC236}">
              <a16:creationId xmlns:a16="http://schemas.microsoft.com/office/drawing/2014/main" id="{00000000-0008-0000-0F00-000083000000}"/>
            </a:ext>
          </a:extLst>
        </xdr:cNvPr>
        <xdr:cNvSpPr txBox="1"/>
      </xdr:nvSpPr>
      <xdr:spPr>
        <a:xfrm>
          <a:off x="8515427" y="719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0F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0F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0F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a:extLst>
            <a:ext uri="{FF2B5EF4-FFF2-40B4-BE49-F238E27FC236}">
              <a16:creationId xmlns:a16="http://schemas.microsoft.com/office/drawing/2014/main" id="{00000000-0008-0000-0F00-000092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a:extLst>
            <a:ext uri="{FF2B5EF4-FFF2-40B4-BE49-F238E27FC236}">
              <a16:creationId xmlns:a16="http://schemas.microsoft.com/office/drawing/2014/main" id="{00000000-0008-0000-0F00-00009E000000}"/>
            </a:ext>
          </a:extLst>
        </xdr:cNvPr>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a:extLst>
            <a:ext uri="{FF2B5EF4-FFF2-40B4-BE49-F238E27FC236}">
              <a16:creationId xmlns:a16="http://schemas.microsoft.com/office/drawing/2014/main" id="{00000000-0008-0000-0F00-0000A0000000}"/>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a:extLst>
            <a:ext uri="{FF2B5EF4-FFF2-40B4-BE49-F238E27FC236}">
              <a16:creationId xmlns:a16="http://schemas.microsoft.com/office/drawing/2014/main" id="{00000000-0008-0000-0F00-0000A2000000}"/>
            </a:ext>
          </a:extLst>
        </xdr:cNvPr>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a:extLst>
            <a:ext uri="{FF2B5EF4-FFF2-40B4-BE49-F238E27FC236}">
              <a16:creationId xmlns:a16="http://schemas.microsoft.com/office/drawing/2014/main" id="{00000000-0008-0000-0F00-0000A3000000}"/>
            </a:ext>
          </a:extLst>
        </xdr:cNvPr>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a:extLst>
            <a:ext uri="{FF2B5EF4-FFF2-40B4-BE49-F238E27FC236}">
              <a16:creationId xmlns:a16="http://schemas.microsoft.com/office/drawing/2014/main" id="{00000000-0008-0000-0F00-0000A4000000}"/>
            </a:ext>
          </a:extLst>
        </xdr:cNvPr>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a:extLst>
            <a:ext uri="{FF2B5EF4-FFF2-40B4-BE49-F238E27FC236}">
              <a16:creationId xmlns:a16="http://schemas.microsoft.com/office/drawing/2014/main" id="{00000000-0008-0000-0F00-0000A5000000}"/>
            </a:ext>
          </a:extLst>
        </xdr:cNvPr>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a:extLst>
            <a:ext uri="{FF2B5EF4-FFF2-40B4-BE49-F238E27FC236}">
              <a16:creationId xmlns:a16="http://schemas.microsoft.com/office/drawing/2014/main" id="{00000000-0008-0000-0F00-0000A6000000}"/>
            </a:ext>
          </a:extLst>
        </xdr:cNvPr>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72" name="楕円 171">
          <a:extLst>
            <a:ext uri="{FF2B5EF4-FFF2-40B4-BE49-F238E27FC236}">
              <a16:creationId xmlns:a16="http://schemas.microsoft.com/office/drawing/2014/main" id="{00000000-0008-0000-0F00-0000AC000000}"/>
            </a:ext>
          </a:extLst>
        </xdr:cNvPr>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173" name="【橋りょう・トンネル】&#10;有形固定資産減価償却率該当値テキスト">
          <a:extLst>
            <a:ext uri="{FF2B5EF4-FFF2-40B4-BE49-F238E27FC236}">
              <a16:creationId xmlns:a16="http://schemas.microsoft.com/office/drawing/2014/main" id="{00000000-0008-0000-0F00-0000AD000000}"/>
            </a:ext>
          </a:extLst>
        </xdr:cNvPr>
        <xdr:cNvSpPr txBox="1"/>
      </xdr:nvSpPr>
      <xdr:spPr>
        <a:xfrm>
          <a:off x="46736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74" name="楕円 173">
          <a:extLst>
            <a:ext uri="{FF2B5EF4-FFF2-40B4-BE49-F238E27FC236}">
              <a16:creationId xmlns:a16="http://schemas.microsoft.com/office/drawing/2014/main" id="{00000000-0008-0000-0F00-0000AE000000}"/>
            </a:ext>
          </a:extLst>
        </xdr:cNvPr>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97972</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flipV="1">
          <a:off x="3797300" y="101857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74930</xdr:rowOff>
    </xdr:from>
    <xdr:to>
      <xdr:col>15</xdr:col>
      <xdr:colOff>101600</xdr:colOff>
      <xdr:row>60</xdr:row>
      <xdr:rowOff>5080</xdr:rowOff>
    </xdr:to>
    <xdr:sp macro="" textlink="">
      <xdr:nvSpPr>
        <xdr:cNvPr id="176" name="楕円 175">
          <a:extLst>
            <a:ext uri="{FF2B5EF4-FFF2-40B4-BE49-F238E27FC236}">
              <a16:creationId xmlns:a16="http://schemas.microsoft.com/office/drawing/2014/main" id="{00000000-0008-0000-0F00-0000B0000000}"/>
            </a:ext>
          </a:extLst>
        </xdr:cNvPr>
        <xdr:cNvSpPr/>
      </xdr:nvSpPr>
      <xdr:spPr>
        <a:xfrm>
          <a:off x="2857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125730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2908300" y="1021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a:extLst>
            <a:ext uri="{FF2B5EF4-FFF2-40B4-BE49-F238E27FC236}">
              <a16:creationId xmlns:a16="http://schemas.microsoft.com/office/drawing/2014/main" id="{00000000-0008-0000-0F00-0000B2000000}"/>
            </a:ext>
          </a:extLst>
        </xdr:cNvPr>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a:extLst>
            <a:ext uri="{FF2B5EF4-FFF2-40B4-BE49-F238E27FC236}">
              <a16:creationId xmlns:a16="http://schemas.microsoft.com/office/drawing/2014/main" id="{00000000-0008-0000-0F00-0000B3000000}"/>
            </a:ext>
          </a:extLst>
        </xdr:cNvPr>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a:extLst>
            <a:ext uri="{FF2B5EF4-FFF2-40B4-BE49-F238E27FC236}">
              <a16:creationId xmlns:a16="http://schemas.microsoft.com/office/drawing/2014/main" id="{00000000-0008-0000-0F00-0000B4000000}"/>
            </a:ext>
          </a:extLst>
        </xdr:cNvPr>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1" name="n_1mainValue【橋りょう・トンネル】&#10;有形固定資産減価償却率">
          <a:extLst>
            <a:ext uri="{FF2B5EF4-FFF2-40B4-BE49-F238E27FC236}">
              <a16:creationId xmlns:a16="http://schemas.microsoft.com/office/drawing/2014/main" id="{00000000-0008-0000-0F00-0000B5000000}"/>
            </a:ext>
          </a:extLst>
        </xdr:cNvPr>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167657</xdr:rowOff>
    </xdr:from>
    <xdr:ext cx="405111" cy="259045"/>
    <xdr:sp macro="" textlink="">
      <xdr:nvSpPr>
        <xdr:cNvPr id="182" name="n_2mainValue【橋りょう・トンネル】&#10;有形固定資産減価償却率">
          <a:extLst>
            <a:ext uri="{FF2B5EF4-FFF2-40B4-BE49-F238E27FC236}">
              <a16:creationId xmlns:a16="http://schemas.microsoft.com/office/drawing/2014/main" id="{00000000-0008-0000-0F00-0000B6000000}"/>
            </a:ext>
          </a:extLst>
        </xdr:cNvPr>
        <xdr:cNvSpPr txBox="1"/>
      </xdr:nvSpPr>
      <xdr:spPr>
        <a:xfrm>
          <a:off x="2705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a:extLst>
            <a:ext uri="{FF2B5EF4-FFF2-40B4-BE49-F238E27FC236}">
              <a16:creationId xmlns:a16="http://schemas.microsoft.com/office/drawing/2014/main" id="{00000000-0008-0000-0F00-0000B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a:extLst>
            <a:ext uri="{FF2B5EF4-FFF2-40B4-BE49-F238E27FC236}">
              <a16:creationId xmlns:a16="http://schemas.microsoft.com/office/drawing/2014/main" id="{00000000-0008-0000-0F00-0000B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a:extLst>
            <a:ext uri="{FF2B5EF4-FFF2-40B4-BE49-F238E27FC236}">
              <a16:creationId xmlns:a16="http://schemas.microsoft.com/office/drawing/2014/main" id="{00000000-0008-0000-0F00-0000B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a:extLst>
            <a:ext uri="{FF2B5EF4-FFF2-40B4-BE49-F238E27FC236}">
              <a16:creationId xmlns:a16="http://schemas.microsoft.com/office/drawing/2014/main" id="{00000000-0008-0000-0F00-0000B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a:extLst>
            <a:ext uri="{FF2B5EF4-FFF2-40B4-BE49-F238E27FC236}">
              <a16:creationId xmlns:a16="http://schemas.microsoft.com/office/drawing/2014/main" id="{00000000-0008-0000-0F00-0000B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a:extLst>
            <a:ext uri="{FF2B5EF4-FFF2-40B4-BE49-F238E27FC236}">
              <a16:creationId xmlns:a16="http://schemas.microsoft.com/office/drawing/2014/main" id="{00000000-0008-0000-0F00-0000B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a:extLst>
            <a:ext uri="{FF2B5EF4-FFF2-40B4-BE49-F238E27FC236}">
              <a16:creationId xmlns:a16="http://schemas.microsoft.com/office/drawing/2014/main" id="{00000000-0008-0000-0F00-0000B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a:extLst>
            <a:ext uri="{FF2B5EF4-FFF2-40B4-BE49-F238E27FC236}">
              <a16:creationId xmlns:a16="http://schemas.microsoft.com/office/drawing/2014/main" id="{00000000-0008-0000-0F00-0000B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a:extLst>
            <a:ext uri="{FF2B5EF4-FFF2-40B4-BE49-F238E27FC236}">
              <a16:creationId xmlns:a16="http://schemas.microsoft.com/office/drawing/2014/main" id="{00000000-0008-0000-0F00-0000CF000000}"/>
            </a:ext>
          </a:extLst>
        </xdr:cNvPr>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a:extLst>
            <a:ext uri="{FF2B5EF4-FFF2-40B4-BE49-F238E27FC236}">
              <a16:creationId xmlns:a16="http://schemas.microsoft.com/office/drawing/2014/main" id="{00000000-0008-0000-0F00-0000D1000000}"/>
            </a:ext>
          </a:extLst>
        </xdr:cNvPr>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a:extLst>
            <a:ext uri="{FF2B5EF4-FFF2-40B4-BE49-F238E27FC236}">
              <a16:creationId xmlns:a16="http://schemas.microsoft.com/office/drawing/2014/main" id="{00000000-0008-0000-0F00-0000D3000000}"/>
            </a:ext>
          </a:extLst>
        </xdr:cNvPr>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a:extLst>
            <a:ext uri="{FF2B5EF4-FFF2-40B4-BE49-F238E27FC236}">
              <a16:creationId xmlns:a16="http://schemas.microsoft.com/office/drawing/2014/main" id="{00000000-0008-0000-0F00-0000D4000000}"/>
            </a:ext>
          </a:extLst>
        </xdr:cNvPr>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a:extLst>
            <a:ext uri="{FF2B5EF4-FFF2-40B4-BE49-F238E27FC236}">
              <a16:creationId xmlns:a16="http://schemas.microsoft.com/office/drawing/2014/main" id="{00000000-0008-0000-0F00-0000D5000000}"/>
            </a:ext>
          </a:extLst>
        </xdr:cNvPr>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a:extLst>
            <a:ext uri="{FF2B5EF4-FFF2-40B4-BE49-F238E27FC236}">
              <a16:creationId xmlns:a16="http://schemas.microsoft.com/office/drawing/2014/main" id="{00000000-0008-0000-0F00-0000D6000000}"/>
            </a:ext>
          </a:extLst>
        </xdr:cNvPr>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a:extLst>
            <a:ext uri="{FF2B5EF4-FFF2-40B4-BE49-F238E27FC236}">
              <a16:creationId xmlns:a16="http://schemas.microsoft.com/office/drawing/2014/main" id="{00000000-0008-0000-0F00-0000D7000000}"/>
            </a:ext>
          </a:extLst>
        </xdr:cNvPr>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150840</xdr:rowOff>
    </xdr:from>
    <xdr:to>
      <xdr:col>55</xdr:col>
      <xdr:colOff>50800</xdr:colOff>
      <xdr:row>64</xdr:row>
      <xdr:rowOff>80990</xdr:rowOff>
    </xdr:to>
    <xdr:sp macro="" textlink="">
      <xdr:nvSpPr>
        <xdr:cNvPr id="221" name="楕円 220">
          <a:extLst>
            <a:ext uri="{FF2B5EF4-FFF2-40B4-BE49-F238E27FC236}">
              <a16:creationId xmlns:a16="http://schemas.microsoft.com/office/drawing/2014/main" id="{00000000-0008-0000-0F00-0000DD000000}"/>
            </a:ext>
          </a:extLst>
        </xdr:cNvPr>
        <xdr:cNvSpPr/>
      </xdr:nvSpPr>
      <xdr:spPr>
        <a:xfrm>
          <a:off x="10426700" y="109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65767</xdr:rowOff>
    </xdr:from>
    <xdr:ext cx="534377" cy="259045"/>
    <xdr:sp macro="" textlink="">
      <xdr:nvSpPr>
        <xdr:cNvPr id="222" name="【橋りょう・トンネル】&#10;一人当たり有形固定資産（償却資産）額該当値テキスト">
          <a:extLst>
            <a:ext uri="{FF2B5EF4-FFF2-40B4-BE49-F238E27FC236}">
              <a16:creationId xmlns:a16="http://schemas.microsoft.com/office/drawing/2014/main" id="{00000000-0008-0000-0F00-0000DE000000}"/>
            </a:ext>
          </a:extLst>
        </xdr:cNvPr>
        <xdr:cNvSpPr txBox="1"/>
      </xdr:nvSpPr>
      <xdr:spPr>
        <a:xfrm>
          <a:off x="10515600" y="1086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151037</xdr:rowOff>
    </xdr:from>
    <xdr:to>
      <xdr:col>50</xdr:col>
      <xdr:colOff>165100</xdr:colOff>
      <xdr:row>64</xdr:row>
      <xdr:rowOff>81187</xdr:rowOff>
    </xdr:to>
    <xdr:sp macro="" textlink="">
      <xdr:nvSpPr>
        <xdr:cNvPr id="223" name="楕円 222">
          <a:extLst>
            <a:ext uri="{FF2B5EF4-FFF2-40B4-BE49-F238E27FC236}">
              <a16:creationId xmlns:a16="http://schemas.microsoft.com/office/drawing/2014/main" id="{00000000-0008-0000-0F00-0000DF000000}"/>
            </a:ext>
          </a:extLst>
        </xdr:cNvPr>
        <xdr:cNvSpPr/>
      </xdr:nvSpPr>
      <xdr:spPr>
        <a:xfrm>
          <a:off x="9588500" y="109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30190</xdr:rowOff>
    </xdr:from>
    <xdr:to>
      <xdr:col>55</xdr:col>
      <xdr:colOff>0</xdr:colOff>
      <xdr:row>64</xdr:row>
      <xdr:rowOff>30387</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flipV="1">
          <a:off x="9639300" y="11002990"/>
          <a:ext cx="838200" cy="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151706</xdr:rowOff>
    </xdr:from>
    <xdr:to>
      <xdr:col>46</xdr:col>
      <xdr:colOff>38100</xdr:colOff>
      <xdr:row>64</xdr:row>
      <xdr:rowOff>81856</xdr:rowOff>
    </xdr:to>
    <xdr:sp macro="" textlink="">
      <xdr:nvSpPr>
        <xdr:cNvPr id="225" name="楕円 224">
          <a:extLst>
            <a:ext uri="{FF2B5EF4-FFF2-40B4-BE49-F238E27FC236}">
              <a16:creationId xmlns:a16="http://schemas.microsoft.com/office/drawing/2014/main" id="{00000000-0008-0000-0F00-0000E1000000}"/>
            </a:ext>
          </a:extLst>
        </xdr:cNvPr>
        <xdr:cNvSpPr/>
      </xdr:nvSpPr>
      <xdr:spPr>
        <a:xfrm>
          <a:off x="8699500" y="1095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30387</xdr:rowOff>
    </xdr:from>
    <xdr:to>
      <xdr:col>50</xdr:col>
      <xdr:colOff>114300</xdr:colOff>
      <xdr:row>64</xdr:row>
      <xdr:rowOff>31056</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flipV="1">
          <a:off x="8750300" y="11003187"/>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a:extLst>
            <a:ext uri="{FF2B5EF4-FFF2-40B4-BE49-F238E27FC236}">
              <a16:creationId xmlns:a16="http://schemas.microsoft.com/office/drawing/2014/main" id="{00000000-0008-0000-0F00-0000E3000000}"/>
            </a:ext>
          </a:extLst>
        </xdr:cNvPr>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a:extLst>
            <a:ext uri="{FF2B5EF4-FFF2-40B4-BE49-F238E27FC236}">
              <a16:creationId xmlns:a16="http://schemas.microsoft.com/office/drawing/2014/main" id="{00000000-0008-0000-0F00-0000E4000000}"/>
            </a:ext>
          </a:extLst>
        </xdr:cNvPr>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a:extLst>
            <a:ext uri="{FF2B5EF4-FFF2-40B4-BE49-F238E27FC236}">
              <a16:creationId xmlns:a16="http://schemas.microsoft.com/office/drawing/2014/main" id="{00000000-0008-0000-0F00-0000E5000000}"/>
            </a:ext>
          </a:extLst>
        </xdr:cNvPr>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72314</xdr:rowOff>
    </xdr:from>
    <xdr:ext cx="534377" cy="259045"/>
    <xdr:sp macro="" textlink="">
      <xdr:nvSpPr>
        <xdr:cNvPr id="230" name="n_1mainValue【橋りょう・トンネル】&#10;一人当たり有形固定資産（償却資産）額">
          <a:extLst>
            <a:ext uri="{FF2B5EF4-FFF2-40B4-BE49-F238E27FC236}">
              <a16:creationId xmlns:a16="http://schemas.microsoft.com/office/drawing/2014/main" id="{00000000-0008-0000-0F00-0000E6000000}"/>
            </a:ext>
          </a:extLst>
        </xdr:cNvPr>
        <xdr:cNvSpPr txBox="1"/>
      </xdr:nvSpPr>
      <xdr:spPr>
        <a:xfrm>
          <a:off x="9359411" y="110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72983</xdr:rowOff>
    </xdr:from>
    <xdr:ext cx="534377" cy="259045"/>
    <xdr:sp macro="" textlink="">
      <xdr:nvSpPr>
        <xdr:cNvPr id="231" name="n_2mainValue【橋りょう・トンネル】&#10;一人当たり有形固定資産（償却資産）額">
          <a:extLst>
            <a:ext uri="{FF2B5EF4-FFF2-40B4-BE49-F238E27FC236}">
              <a16:creationId xmlns:a16="http://schemas.microsoft.com/office/drawing/2014/main" id="{00000000-0008-0000-0F00-0000E7000000}"/>
            </a:ext>
          </a:extLst>
        </xdr:cNvPr>
        <xdr:cNvSpPr txBox="1"/>
      </xdr:nvSpPr>
      <xdr:spPr>
        <a:xfrm>
          <a:off x="8483111" y="1104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a:extLst>
            <a:ext uri="{FF2B5EF4-FFF2-40B4-BE49-F238E27FC236}">
              <a16:creationId xmlns:a16="http://schemas.microsoft.com/office/drawing/2014/main" id="{00000000-0008-0000-0F00-0000E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a:extLst>
            <a:ext uri="{FF2B5EF4-FFF2-40B4-BE49-F238E27FC236}">
              <a16:creationId xmlns:a16="http://schemas.microsoft.com/office/drawing/2014/main" id="{00000000-0008-0000-0F00-0000E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a:extLst>
            <a:ext uri="{FF2B5EF4-FFF2-40B4-BE49-F238E27FC236}">
              <a16:creationId xmlns:a16="http://schemas.microsoft.com/office/drawing/2014/main" id="{00000000-0008-0000-0F00-0000E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a:extLst>
            <a:ext uri="{FF2B5EF4-FFF2-40B4-BE49-F238E27FC236}">
              <a16:creationId xmlns:a16="http://schemas.microsoft.com/office/drawing/2014/main" id="{00000000-0008-0000-0F00-0000E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a:extLst>
            <a:ext uri="{FF2B5EF4-FFF2-40B4-BE49-F238E27FC236}">
              <a16:creationId xmlns:a16="http://schemas.microsoft.com/office/drawing/2014/main" id="{00000000-0008-0000-0F00-0000EF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00000000-0008-0000-0F00-0000F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7" name="【認定こども園・幼稚園・保育所】&#10;有形固定資産減価償却率グラフ枠">
          <a:extLst>
            <a:ext uri="{FF2B5EF4-FFF2-40B4-BE49-F238E27FC236}">
              <a16:creationId xmlns:a16="http://schemas.microsoft.com/office/drawing/2014/main" id="{00000000-0008-0000-0F00-00001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289" name="【認定こども園・幼稚園・保育所】&#10;有形固定資産減価償却率最小値テキスト">
          <a:extLst>
            <a:ext uri="{FF2B5EF4-FFF2-40B4-BE49-F238E27FC236}">
              <a16:creationId xmlns:a16="http://schemas.microsoft.com/office/drawing/2014/main" id="{00000000-0008-0000-0F00-000021010000}"/>
            </a:ext>
          </a:extLst>
        </xdr:cNvPr>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291" name="【認定こども園・幼稚園・保育所】&#10;有形固定資産減価償却率最大値テキスト">
          <a:extLst>
            <a:ext uri="{FF2B5EF4-FFF2-40B4-BE49-F238E27FC236}">
              <a16:creationId xmlns:a16="http://schemas.microsoft.com/office/drawing/2014/main" id="{00000000-0008-0000-0F00-000023010000}"/>
            </a:ext>
          </a:extLst>
        </xdr:cNvPr>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147337</xdr:rowOff>
    </xdr:from>
    <xdr:ext cx="405111" cy="259045"/>
    <xdr:sp macro="" textlink="">
      <xdr:nvSpPr>
        <xdr:cNvPr id="293" name="【認定こども園・幼稚園・保育所】&#10;有形固定資産減価償却率平均値テキスト">
          <a:extLst>
            <a:ext uri="{FF2B5EF4-FFF2-40B4-BE49-F238E27FC236}">
              <a16:creationId xmlns:a16="http://schemas.microsoft.com/office/drawing/2014/main" id="{00000000-0008-0000-0F00-000025010000}"/>
            </a:ext>
          </a:extLst>
        </xdr:cNvPr>
        <xdr:cNvSpPr txBox="1"/>
      </xdr:nvSpPr>
      <xdr:spPr>
        <a:xfrm>
          <a:off x="163576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143510</xdr:rowOff>
    </xdr:from>
    <xdr:to>
      <xdr:col>85</xdr:col>
      <xdr:colOff>177800</xdr:colOff>
      <xdr:row>41</xdr:row>
      <xdr:rowOff>73660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16268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58437</xdr:rowOff>
    </xdr:from>
    <xdr:ext cx="405111" cy="259045"/>
    <xdr:sp macro="" textlink="">
      <xdr:nvSpPr>
        <xdr:cNvPr id="304" name="【認定こども園・幼稚園・保育所】&#10;有形固定資産減価償却率該当値テキスト">
          <a:extLst>
            <a:ext uri="{FF2B5EF4-FFF2-40B4-BE49-F238E27FC236}">
              <a16:creationId xmlns:a16="http://schemas.microsoft.com/office/drawing/2014/main" id="{00000000-0008-0000-0F00-000030010000}"/>
            </a:ext>
          </a:extLst>
        </xdr:cNvPr>
        <xdr:cNvSpPr txBox="1"/>
      </xdr:nvSpPr>
      <xdr:spPr>
        <a:xfrm>
          <a:off x="16357600" y="691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34925</xdr:rowOff>
    </xdr:from>
    <xdr:to>
      <xdr:col>81</xdr:col>
      <xdr:colOff>101600</xdr:colOff>
      <xdr:row>40</xdr:row>
      <xdr:rowOff>136525</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5430500" y="68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85725</xdr:rowOff>
    </xdr:from>
    <xdr:to>
      <xdr:col>85</xdr:col>
      <xdr:colOff>127000</xdr:colOff>
      <xdr:row>41</xdr:row>
      <xdr:rowOff>22860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5481300" y="694372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93980</xdr:rowOff>
    </xdr:from>
    <xdr:to>
      <xdr:col>76</xdr:col>
      <xdr:colOff>165100</xdr:colOff>
      <xdr:row>40</xdr:row>
      <xdr:rowOff>24130</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4541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85725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4592300" y="683133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92092</xdr:rowOff>
    </xdr:from>
    <xdr:ext cx="405111" cy="259045"/>
    <xdr:sp macro="" textlink="">
      <xdr:nvSpPr>
        <xdr:cNvPr id="309" name="n_1aveValue【認定こども園・幼稚園・保育所】&#10;有形固定資産減価償却率">
          <a:extLst>
            <a:ext uri="{FF2B5EF4-FFF2-40B4-BE49-F238E27FC236}">
              <a16:creationId xmlns:a16="http://schemas.microsoft.com/office/drawing/2014/main" id="{00000000-0008-0000-0F00-000035010000}"/>
            </a:ext>
          </a:extLst>
        </xdr:cNvPr>
        <xdr:cNvSpPr txBox="1"/>
      </xdr:nvSpPr>
      <xdr:spPr>
        <a:xfrm>
          <a:off x="152660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103522</xdr:rowOff>
    </xdr:from>
    <xdr:ext cx="405111" cy="259045"/>
    <xdr:sp macro="" textlink="">
      <xdr:nvSpPr>
        <xdr:cNvPr id="310" name="n_2aveValue【認定こども園・幼稚園・保育所】&#10;有形固定資産減価償却率">
          <a:extLst>
            <a:ext uri="{FF2B5EF4-FFF2-40B4-BE49-F238E27FC236}">
              <a16:creationId xmlns:a16="http://schemas.microsoft.com/office/drawing/2014/main" id="{00000000-0008-0000-0F00-000036010000}"/>
            </a:ext>
          </a:extLst>
        </xdr:cNvPr>
        <xdr:cNvSpPr txBox="1"/>
      </xdr:nvSpPr>
      <xdr:spPr>
        <a:xfrm>
          <a:off x="14389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11" name="n_3aveValue【認定こども園・幼稚園・保育所】&#10;有形固定資産減価償却率">
          <a:extLst>
            <a:ext uri="{FF2B5EF4-FFF2-40B4-BE49-F238E27FC236}">
              <a16:creationId xmlns:a16="http://schemas.microsoft.com/office/drawing/2014/main" id="{00000000-0008-0000-0F00-000037010000}"/>
            </a:ext>
          </a:extLst>
        </xdr:cNvPr>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127652</xdr:rowOff>
    </xdr:from>
    <xdr:ext cx="405111" cy="259045"/>
    <xdr:sp macro="" textlink="">
      <xdr:nvSpPr>
        <xdr:cNvPr id="312" name="n_1mainValue【認定こども園・幼稚園・保育所】&#10;有形固定資産減価償却率">
          <a:extLst>
            <a:ext uri="{FF2B5EF4-FFF2-40B4-BE49-F238E27FC236}">
              <a16:creationId xmlns:a16="http://schemas.microsoft.com/office/drawing/2014/main" id="{00000000-0008-0000-0F00-000038010000}"/>
            </a:ext>
          </a:extLst>
        </xdr:cNvPr>
        <xdr:cNvSpPr txBox="1"/>
      </xdr:nvSpPr>
      <xdr:spPr>
        <a:xfrm>
          <a:off x="15266044" y="698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15257</xdr:rowOff>
    </xdr:from>
    <xdr:ext cx="405111" cy="259045"/>
    <xdr:sp macro="" textlink="">
      <xdr:nvSpPr>
        <xdr:cNvPr id="313" name="n_2mainValue【認定こども園・幼稚園・保育所】&#10;有形固定資産減価償却率">
          <a:extLst>
            <a:ext uri="{FF2B5EF4-FFF2-40B4-BE49-F238E27FC236}">
              <a16:creationId xmlns:a16="http://schemas.microsoft.com/office/drawing/2014/main" id="{00000000-0008-0000-0F00-000039010000}"/>
            </a:ext>
          </a:extLst>
        </xdr:cNvPr>
        <xdr:cNvSpPr txBox="1"/>
      </xdr:nvSpPr>
      <xdr:spPr>
        <a:xfrm>
          <a:off x="143897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4" name="【認定こども園・幼稚園・保育所】&#10;一人当たり面積グラフ枠">
          <a:extLst>
            <a:ext uri="{FF2B5EF4-FFF2-40B4-BE49-F238E27FC236}">
              <a16:creationId xmlns:a16="http://schemas.microsoft.com/office/drawing/2014/main" id="{00000000-0008-0000-0F00-00004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36" name="【認定こども園・幼稚園・保育所】&#10;一人当たり面積最小値テキスト">
          <a:extLst>
            <a:ext uri="{FF2B5EF4-FFF2-40B4-BE49-F238E27FC236}">
              <a16:creationId xmlns:a16="http://schemas.microsoft.com/office/drawing/2014/main" id="{00000000-0008-0000-0F00-000050010000}"/>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38" name="【認定こども園・幼稚園・保育所】&#10;一人当たり面積最大値テキスト">
          <a:extLst>
            <a:ext uri="{FF2B5EF4-FFF2-40B4-BE49-F238E27FC236}">
              <a16:creationId xmlns:a16="http://schemas.microsoft.com/office/drawing/2014/main" id="{00000000-0008-0000-0F00-000052010000}"/>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340" name="【認定こども園・幼稚園・保育所】&#10;一人当たり面積平均値テキスト">
          <a:extLst>
            <a:ext uri="{FF2B5EF4-FFF2-40B4-BE49-F238E27FC236}">
              <a16:creationId xmlns:a16="http://schemas.microsoft.com/office/drawing/2014/main" id="{00000000-0008-0000-0F00-000054010000}"/>
            </a:ext>
          </a:extLst>
        </xdr:cNvPr>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7112</xdr:rowOff>
    </xdr:from>
    <xdr:to>
      <xdr:col>116</xdr:col>
      <xdr:colOff>114300</xdr:colOff>
      <xdr:row>40</xdr:row>
      <xdr:rowOff>108712</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221107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156989</xdr:rowOff>
    </xdr:from>
    <xdr:ext cx="469744" cy="259045"/>
    <xdr:sp macro="" textlink="">
      <xdr:nvSpPr>
        <xdr:cNvPr id="351" name="【認定こども園・幼稚園・保育所】&#10;一人当たり面積該当値テキスト">
          <a:extLst>
            <a:ext uri="{FF2B5EF4-FFF2-40B4-BE49-F238E27FC236}">
              <a16:creationId xmlns:a16="http://schemas.microsoft.com/office/drawing/2014/main" id="{00000000-0008-0000-0F00-00005F010000}"/>
            </a:ext>
          </a:extLst>
        </xdr:cNvPr>
        <xdr:cNvSpPr txBox="1"/>
      </xdr:nvSpPr>
      <xdr:spPr>
        <a:xfrm>
          <a:off x="22199600" y="684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11684</xdr:rowOff>
    </xdr:from>
    <xdr:to>
      <xdr:col>112</xdr:col>
      <xdr:colOff>38100</xdr:colOff>
      <xdr:row>40</xdr:row>
      <xdr:rowOff>113284</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21272500" y="68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57912</xdr:rowOff>
    </xdr:from>
    <xdr:to>
      <xdr:col>116</xdr:col>
      <xdr:colOff>63500</xdr:colOff>
      <xdr:row>40</xdr:row>
      <xdr:rowOff>62484</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21323300" y="691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62484</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20434300" y="6874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356" name="n_1aveValue【認定こども園・幼稚園・保育所】&#10;一人当たり面積">
          <a:extLst>
            <a:ext uri="{FF2B5EF4-FFF2-40B4-BE49-F238E27FC236}">
              <a16:creationId xmlns:a16="http://schemas.microsoft.com/office/drawing/2014/main" id="{00000000-0008-0000-0F00-000064010000}"/>
            </a:ext>
          </a:extLst>
        </xdr:cNvPr>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357" name="n_2aveValue【認定こども園・幼稚園・保育所】&#10;一人当たり面積">
          <a:extLst>
            <a:ext uri="{FF2B5EF4-FFF2-40B4-BE49-F238E27FC236}">
              <a16:creationId xmlns:a16="http://schemas.microsoft.com/office/drawing/2014/main" id="{00000000-0008-0000-0F00-000065010000}"/>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358" name="n_3aveValue【認定こども園・幼稚園・保育所】&#10;一人当たり面積">
          <a:extLst>
            <a:ext uri="{FF2B5EF4-FFF2-40B4-BE49-F238E27FC236}">
              <a16:creationId xmlns:a16="http://schemas.microsoft.com/office/drawing/2014/main" id="{00000000-0008-0000-0F00-000066010000}"/>
            </a:ext>
          </a:extLst>
        </xdr:cNvPr>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104411</xdr:rowOff>
    </xdr:from>
    <xdr:ext cx="469744" cy="259045"/>
    <xdr:sp macro="" textlink="">
      <xdr:nvSpPr>
        <xdr:cNvPr id="359" name="n_1mainValue【認定こども園・幼稚園・保育所】&#10;一人当たり面積">
          <a:extLst>
            <a:ext uri="{FF2B5EF4-FFF2-40B4-BE49-F238E27FC236}">
              <a16:creationId xmlns:a16="http://schemas.microsoft.com/office/drawing/2014/main" id="{00000000-0008-0000-0F00-000067010000}"/>
            </a:ext>
          </a:extLst>
        </xdr:cNvPr>
        <xdr:cNvSpPr txBox="1"/>
      </xdr:nvSpPr>
      <xdr:spPr>
        <a:xfrm>
          <a:off x="210757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360" name="n_2mainValue【認定こども園・幼稚園・保育所】&#10;一人当たり面積">
          <a:extLst>
            <a:ext uri="{FF2B5EF4-FFF2-40B4-BE49-F238E27FC236}">
              <a16:creationId xmlns:a16="http://schemas.microsoft.com/office/drawing/2014/main" id="{00000000-0008-0000-0F00-000068010000}"/>
            </a:ext>
          </a:extLst>
        </xdr:cNvPr>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学校施設】&#10;有形固定資産減価償却率グラフ枠">
          <a:extLst>
            <a:ext uri="{FF2B5EF4-FFF2-40B4-BE49-F238E27FC236}">
              <a16:creationId xmlns:a16="http://schemas.microsoft.com/office/drawing/2014/main" id="{00000000-0008-0000-0F00-00007E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384" name="【学校施設】&#10;有形固定資産減価償却率最小値テキスト">
          <a:extLst>
            <a:ext uri="{FF2B5EF4-FFF2-40B4-BE49-F238E27FC236}">
              <a16:creationId xmlns:a16="http://schemas.microsoft.com/office/drawing/2014/main" id="{00000000-0008-0000-0F00-000080010000}"/>
            </a:ext>
          </a:extLst>
        </xdr:cNvPr>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386" name="【学校施設】&#10;有形固定資産減価償却率最大値テキスト">
          <a:extLst>
            <a:ext uri="{FF2B5EF4-FFF2-40B4-BE49-F238E27FC236}">
              <a16:creationId xmlns:a16="http://schemas.microsoft.com/office/drawing/2014/main" id="{00000000-0008-0000-0F00-000082010000}"/>
            </a:ext>
          </a:extLst>
        </xdr:cNvPr>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388" name="【学校施設】&#10;有形固定資産減価償却率平均値テキスト">
          <a:extLst>
            <a:ext uri="{FF2B5EF4-FFF2-40B4-BE49-F238E27FC236}">
              <a16:creationId xmlns:a16="http://schemas.microsoft.com/office/drawing/2014/main" id="{00000000-0008-0000-0F00-000084010000}"/>
            </a:ext>
          </a:extLst>
        </xdr:cNvPr>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392" name="フローチャート: 判断 391">
          <a:extLst>
            <a:ext uri="{FF2B5EF4-FFF2-40B4-BE49-F238E27FC236}">
              <a16:creationId xmlns:a16="http://schemas.microsoft.com/office/drawing/2014/main" id="{00000000-0008-0000-0F00-000088010000}"/>
            </a:ext>
          </a:extLst>
        </xdr:cNvPr>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56642</xdr:rowOff>
    </xdr:from>
    <xdr:to>
      <xdr:col>85</xdr:col>
      <xdr:colOff>177800</xdr:colOff>
      <xdr:row>60</xdr:row>
      <xdr:rowOff>158242</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162687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79519</xdr:rowOff>
    </xdr:from>
    <xdr:ext cx="405111" cy="259045"/>
    <xdr:sp macro="" textlink="">
      <xdr:nvSpPr>
        <xdr:cNvPr id="399" name="【学校施設】&#10;有形固定資産減価償却率該当値テキスト">
          <a:extLst>
            <a:ext uri="{FF2B5EF4-FFF2-40B4-BE49-F238E27FC236}">
              <a16:creationId xmlns:a16="http://schemas.microsoft.com/office/drawing/2014/main" id="{00000000-0008-0000-0F00-00008F010000}"/>
            </a:ext>
          </a:extLst>
        </xdr:cNvPr>
        <xdr:cNvSpPr txBox="1"/>
      </xdr:nvSpPr>
      <xdr:spPr>
        <a:xfrm>
          <a:off x="16357600" y="1019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100076</xdr:rowOff>
    </xdr:from>
    <xdr:to>
      <xdr:col>81</xdr:col>
      <xdr:colOff>101600</xdr:colOff>
      <xdr:row>61</xdr:row>
      <xdr:rowOff>30226</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5430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107442</xdr:rowOff>
    </xdr:from>
    <xdr:to>
      <xdr:col>85</xdr:col>
      <xdr:colOff>127000</xdr:colOff>
      <xdr:row>60</xdr:row>
      <xdr:rowOff>150876</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5481300" y="10394442"/>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152654</xdr:rowOff>
    </xdr:from>
    <xdr:to>
      <xdr:col>76</xdr:col>
      <xdr:colOff>165100</xdr:colOff>
      <xdr:row>61</xdr:row>
      <xdr:rowOff>82804</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4541500" y="1043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150876</xdr:rowOff>
    </xdr:from>
    <xdr:to>
      <xdr:col>81</xdr:col>
      <xdr:colOff>50800</xdr:colOff>
      <xdr:row>61</xdr:row>
      <xdr:rowOff>32004</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4592300" y="1043787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04" name="n_1aveValue【学校施設】&#10;有形固定資産減価償却率">
          <a:extLst>
            <a:ext uri="{FF2B5EF4-FFF2-40B4-BE49-F238E27FC236}">
              <a16:creationId xmlns:a16="http://schemas.microsoft.com/office/drawing/2014/main" id="{00000000-0008-0000-0F00-000094010000}"/>
            </a:ext>
          </a:extLst>
        </xdr:cNvPr>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05" name="n_2aveValue【学校施設】&#10;有形固定資産減価償却率">
          <a:extLst>
            <a:ext uri="{FF2B5EF4-FFF2-40B4-BE49-F238E27FC236}">
              <a16:creationId xmlns:a16="http://schemas.microsoft.com/office/drawing/2014/main" id="{00000000-0008-0000-0F00-000095010000}"/>
            </a:ext>
          </a:extLst>
        </xdr:cNvPr>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06" name="n_3aveValue【学校施設】&#10;有形固定資産減価償却率">
          <a:extLst>
            <a:ext uri="{FF2B5EF4-FFF2-40B4-BE49-F238E27FC236}">
              <a16:creationId xmlns:a16="http://schemas.microsoft.com/office/drawing/2014/main" id="{00000000-0008-0000-0F00-000096010000}"/>
            </a:ext>
          </a:extLst>
        </xdr:cNvPr>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21353</xdr:rowOff>
    </xdr:from>
    <xdr:ext cx="405111" cy="259045"/>
    <xdr:sp macro="" textlink="">
      <xdr:nvSpPr>
        <xdr:cNvPr id="407" name="n_1mainValue【学校施設】&#10;有形固定資産減価償却率">
          <a:extLst>
            <a:ext uri="{FF2B5EF4-FFF2-40B4-BE49-F238E27FC236}">
              <a16:creationId xmlns:a16="http://schemas.microsoft.com/office/drawing/2014/main" id="{00000000-0008-0000-0F00-000097010000}"/>
            </a:ext>
          </a:extLst>
        </xdr:cNvPr>
        <xdr:cNvSpPr txBox="1"/>
      </xdr:nvSpPr>
      <xdr:spPr>
        <a:xfrm>
          <a:off x="15266044"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408" name="n_2mainValue【学校施設】&#10;有形固定資産減価償却率">
          <a:extLst>
            <a:ext uri="{FF2B5EF4-FFF2-40B4-BE49-F238E27FC236}">
              <a16:creationId xmlns:a16="http://schemas.microsoft.com/office/drawing/2014/main" id="{00000000-0008-0000-0F00-000098010000}"/>
            </a:ext>
          </a:extLst>
        </xdr:cNvPr>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0" name="【学校施設】&#10;一人当たり面積グラフ枠">
          <a:extLst>
            <a:ext uri="{FF2B5EF4-FFF2-40B4-BE49-F238E27FC236}">
              <a16:creationId xmlns:a16="http://schemas.microsoft.com/office/drawing/2014/main" id="{00000000-0008-0000-0F00-0000AE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432" name="【学校施設】&#10;一人当たり面積最小値テキスト">
          <a:extLst>
            <a:ext uri="{FF2B5EF4-FFF2-40B4-BE49-F238E27FC236}">
              <a16:creationId xmlns:a16="http://schemas.microsoft.com/office/drawing/2014/main" id="{00000000-0008-0000-0F00-0000B0010000}"/>
            </a:ext>
          </a:extLst>
        </xdr:cNvPr>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434" name="【学校施設】&#10;一人当たり面積最大値テキスト">
          <a:extLst>
            <a:ext uri="{FF2B5EF4-FFF2-40B4-BE49-F238E27FC236}">
              <a16:creationId xmlns:a16="http://schemas.microsoft.com/office/drawing/2014/main" id="{00000000-0008-0000-0F00-0000B2010000}"/>
            </a:ext>
          </a:extLst>
        </xdr:cNvPr>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436" name="【学校施設】&#10;一人当たり面積平均値テキスト">
          <a:extLst>
            <a:ext uri="{FF2B5EF4-FFF2-40B4-BE49-F238E27FC236}">
              <a16:creationId xmlns:a16="http://schemas.microsoft.com/office/drawing/2014/main" id="{00000000-0008-0000-0F00-0000B4010000}"/>
            </a:ext>
          </a:extLst>
        </xdr:cNvPr>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438" name="フローチャート: 判断 437">
          <a:extLst>
            <a:ext uri="{FF2B5EF4-FFF2-40B4-BE49-F238E27FC236}">
              <a16:creationId xmlns:a16="http://schemas.microsoft.com/office/drawing/2014/main" id="{00000000-0008-0000-0F00-0000B6010000}"/>
            </a:ext>
          </a:extLst>
        </xdr:cNvPr>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440" name="フローチャート: 判断 439">
          <a:extLst>
            <a:ext uri="{FF2B5EF4-FFF2-40B4-BE49-F238E27FC236}">
              <a16:creationId xmlns:a16="http://schemas.microsoft.com/office/drawing/2014/main" id="{00000000-0008-0000-0F00-0000B8010000}"/>
            </a:ext>
          </a:extLst>
        </xdr:cNvPr>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25095</xdr:rowOff>
    </xdr:from>
    <xdr:to>
      <xdr:col>116</xdr:col>
      <xdr:colOff>114300</xdr:colOff>
      <xdr:row>63</xdr:row>
      <xdr:rowOff>126695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221107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3522</xdr:rowOff>
    </xdr:from>
    <xdr:ext cx="469744" cy="259045"/>
    <xdr:sp macro="" textlink="">
      <xdr:nvSpPr>
        <xdr:cNvPr id="447" name="【学校施設】&#10;一人当たり面積該当値テキスト">
          <a:extLst>
            <a:ext uri="{FF2B5EF4-FFF2-40B4-BE49-F238E27FC236}">
              <a16:creationId xmlns:a16="http://schemas.microsoft.com/office/drawing/2014/main" id="{00000000-0008-0000-0F00-0000BF010000}"/>
            </a:ext>
          </a:extLst>
        </xdr:cNvPr>
        <xdr:cNvSpPr txBox="1"/>
      </xdr:nvSpPr>
      <xdr:spPr>
        <a:xfrm>
          <a:off x="22199600" y="1080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27381</xdr:rowOff>
    </xdr:from>
    <xdr:to>
      <xdr:col>112</xdr:col>
      <xdr:colOff>38100</xdr:colOff>
      <xdr:row>63</xdr:row>
      <xdr:rowOff>128981</xdr:rowOff>
    </xdr:to>
    <xdr:sp macro="" textlink="">
      <xdr:nvSpPr>
        <xdr:cNvPr id="448" name="楕円 447">
          <a:extLst>
            <a:ext uri="{FF2B5EF4-FFF2-40B4-BE49-F238E27FC236}">
              <a16:creationId xmlns:a16="http://schemas.microsoft.com/office/drawing/2014/main" id="{00000000-0008-0000-0F00-0000C0010000}"/>
            </a:ext>
          </a:extLst>
        </xdr:cNvPr>
        <xdr:cNvSpPr/>
      </xdr:nvSpPr>
      <xdr:spPr>
        <a:xfrm>
          <a:off x="21272500" y="1082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75895</xdr:rowOff>
    </xdr:from>
    <xdr:to>
      <xdr:col>116</xdr:col>
      <xdr:colOff>63500</xdr:colOff>
      <xdr:row>63</xdr:row>
      <xdr:rowOff>78181</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flipV="1">
          <a:off x="21323300" y="10877245"/>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28296</xdr:rowOff>
    </xdr:from>
    <xdr:to>
      <xdr:col>107</xdr:col>
      <xdr:colOff>101600</xdr:colOff>
      <xdr:row>63</xdr:row>
      <xdr:rowOff>129896</xdr:rowOff>
    </xdr:to>
    <xdr:sp macro="" textlink="">
      <xdr:nvSpPr>
        <xdr:cNvPr id="450" name="楕円 449">
          <a:extLst>
            <a:ext uri="{FF2B5EF4-FFF2-40B4-BE49-F238E27FC236}">
              <a16:creationId xmlns:a16="http://schemas.microsoft.com/office/drawing/2014/main" id="{00000000-0008-0000-0F00-0000C2010000}"/>
            </a:ext>
          </a:extLst>
        </xdr:cNvPr>
        <xdr:cNvSpPr/>
      </xdr:nvSpPr>
      <xdr:spPr>
        <a:xfrm>
          <a:off x="20383500" y="1082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78181</xdr:rowOff>
    </xdr:from>
    <xdr:to>
      <xdr:col>111</xdr:col>
      <xdr:colOff>177800</xdr:colOff>
      <xdr:row>63</xdr:row>
      <xdr:rowOff>79096</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flipV="1">
          <a:off x="20434300" y="10879531"/>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452" name="n_1aveValue【学校施設】&#10;一人当たり面積">
          <a:extLst>
            <a:ext uri="{FF2B5EF4-FFF2-40B4-BE49-F238E27FC236}">
              <a16:creationId xmlns:a16="http://schemas.microsoft.com/office/drawing/2014/main" id="{00000000-0008-0000-0F00-0000C4010000}"/>
            </a:ext>
          </a:extLst>
        </xdr:cNvPr>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453" name="n_2aveValue【学校施設】&#10;一人当たり面積">
          <a:extLst>
            <a:ext uri="{FF2B5EF4-FFF2-40B4-BE49-F238E27FC236}">
              <a16:creationId xmlns:a16="http://schemas.microsoft.com/office/drawing/2014/main" id="{00000000-0008-0000-0F00-0000C5010000}"/>
            </a:ext>
          </a:extLst>
        </xdr:cNvPr>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454" name="n_3aveValue【学校施設】&#10;一人当たり面積">
          <a:extLst>
            <a:ext uri="{FF2B5EF4-FFF2-40B4-BE49-F238E27FC236}">
              <a16:creationId xmlns:a16="http://schemas.microsoft.com/office/drawing/2014/main" id="{00000000-0008-0000-0F00-0000C6010000}"/>
            </a:ext>
          </a:extLst>
        </xdr:cNvPr>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120108</xdr:rowOff>
    </xdr:from>
    <xdr:ext cx="469744" cy="259045"/>
    <xdr:sp macro="" textlink="">
      <xdr:nvSpPr>
        <xdr:cNvPr id="455" name="n_1mainValue【学校施設】&#10;一人当たり面積">
          <a:extLst>
            <a:ext uri="{FF2B5EF4-FFF2-40B4-BE49-F238E27FC236}">
              <a16:creationId xmlns:a16="http://schemas.microsoft.com/office/drawing/2014/main" id="{00000000-0008-0000-0F00-0000C7010000}"/>
            </a:ext>
          </a:extLst>
        </xdr:cNvPr>
        <xdr:cNvSpPr txBox="1"/>
      </xdr:nvSpPr>
      <xdr:spPr>
        <a:xfrm>
          <a:off x="21075727" y="1092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121023</xdr:rowOff>
    </xdr:from>
    <xdr:ext cx="469744" cy="259045"/>
    <xdr:sp macro="" textlink="">
      <xdr:nvSpPr>
        <xdr:cNvPr id="456" name="n_2mainValue【学校施設】&#10;一人当たり面積">
          <a:extLst>
            <a:ext uri="{FF2B5EF4-FFF2-40B4-BE49-F238E27FC236}">
              <a16:creationId xmlns:a16="http://schemas.microsoft.com/office/drawing/2014/main" id="{00000000-0008-0000-0F00-0000C8010000}"/>
            </a:ext>
          </a:extLst>
        </xdr:cNvPr>
        <xdr:cNvSpPr txBox="1"/>
      </xdr:nvSpPr>
      <xdr:spPr>
        <a:xfrm>
          <a:off x="20199427" y="1092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1" name="【児童館】&#10;有形固定資産減価償却率グラフ枠">
          <a:extLst>
            <a:ext uri="{FF2B5EF4-FFF2-40B4-BE49-F238E27FC236}">
              <a16:creationId xmlns:a16="http://schemas.microsoft.com/office/drawing/2014/main" id="{00000000-0008-0000-0F00-0000E1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483" name="【児童館】&#10;有形固定資産減価償却率最小値テキスト">
          <a:extLst>
            <a:ext uri="{FF2B5EF4-FFF2-40B4-BE49-F238E27FC236}">
              <a16:creationId xmlns:a16="http://schemas.microsoft.com/office/drawing/2014/main" id="{00000000-0008-0000-0F00-0000E3010000}"/>
            </a:ext>
          </a:extLst>
        </xdr:cNvPr>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5" name="【児童館】&#10;有形固定資産減価償却率最大値テキスト">
          <a:extLst>
            <a:ext uri="{FF2B5EF4-FFF2-40B4-BE49-F238E27FC236}">
              <a16:creationId xmlns:a16="http://schemas.microsoft.com/office/drawing/2014/main" id="{00000000-0008-0000-0F00-0000E5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487" name="【児童館】&#10;有形固定資産減価償却率平均値テキスト">
          <a:extLst>
            <a:ext uri="{FF2B5EF4-FFF2-40B4-BE49-F238E27FC236}">
              <a16:creationId xmlns:a16="http://schemas.microsoft.com/office/drawing/2014/main" id="{00000000-0008-0000-0F00-0000E7010000}"/>
            </a:ext>
          </a:extLst>
        </xdr:cNvPr>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490" name="フローチャート: 判断 489">
          <a:extLst>
            <a:ext uri="{FF2B5EF4-FFF2-40B4-BE49-F238E27FC236}">
              <a16:creationId xmlns:a16="http://schemas.microsoft.com/office/drawing/2014/main" id="{00000000-0008-0000-0F00-0000EA010000}"/>
            </a:ext>
          </a:extLst>
        </xdr:cNvPr>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491" name="フローチャート: 判断 490">
          <a:extLst>
            <a:ext uri="{FF2B5EF4-FFF2-40B4-BE49-F238E27FC236}">
              <a16:creationId xmlns:a16="http://schemas.microsoft.com/office/drawing/2014/main" id="{00000000-0008-0000-0F00-0000EB010000}"/>
            </a:ext>
          </a:extLst>
        </xdr:cNvPr>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id="{00000000-0008-0000-0F00-0000E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37919</xdr:rowOff>
    </xdr:from>
    <xdr:to>
      <xdr:col>85</xdr:col>
      <xdr:colOff>177800</xdr:colOff>
      <xdr:row>81</xdr:row>
      <xdr:rowOff>139519</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16268700" y="1392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60796</xdr:rowOff>
    </xdr:from>
    <xdr:ext cx="405111" cy="259045"/>
    <xdr:sp macro="" textlink="">
      <xdr:nvSpPr>
        <xdr:cNvPr id="498" name="【児童館】&#10;有形固定資産減価償却率該当値テキスト">
          <a:extLst>
            <a:ext uri="{FF2B5EF4-FFF2-40B4-BE49-F238E27FC236}">
              <a16:creationId xmlns:a16="http://schemas.microsoft.com/office/drawing/2014/main" id="{00000000-0008-0000-0F00-0000F2010000}"/>
            </a:ext>
          </a:extLst>
        </xdr:cNvPr>
        <xdr:cNvSpPr txBox="1"/>
      </xdr:nvSpPr>
      <xdr:spPr>
        <a:xfrm>
          <a:off x="16357600" y="13776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72208</xdr:rowOff>
    </xdr:from>
    <xdr:to>
      <xdr:col>81</xdr:col>
      <xdr:colOff>101600</xdr:colOff>
      <xdr:row>82</xdr:row>
      <xdr:rowOff>2358</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5430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88719</xdr:rowOff>
    </xdr:from>
    <xdr:to>
      <xdr:col>85</xdr:col>
      <xdr:colOff>127000</xdr:colOff>
      <xdr:row>81</xdr:row>
      <xdr:rowOff>123008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15481300" y="139761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123008</xdr:rowOff>
    </xdr:from>
    <xdr:to>
      <xdr:col>81</xdr:col>
      <xdr:colOff>50800</xdr:colOff>
      <xdr:row>82</xdr:row>
      <xdr:rowOff>15239</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4592300" y="14010458"/>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03" name="n_1aveValue【児童館】&#10;有形固定資産減価償却率">
          <a:extLst>
            <a:ext uri="{FF2B5EF4-FFF2-40B4-BE49-F238E27FC236}">
              <a16:creationId xmlns:a16="http://schemas.microsoft.com/office/drawing/2014/main" id="{00000000-0008-0000-0F00-0000F7010000}"/>
            </a:ext>
          </a:extLst>
        </xdr:cNvPr>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04" name="n_2aveValue【児童館】&#10;有形固定資産減価償却率">
          <a:extLst>
            <a:ext uri="{FF2B5EF4-FFF2-40B4-BE49-F238E27FC236}">
              <a16:creationId xmlns:a16="http://schemas.microsoft.com/office/drawing/2014/main" id="{00000000-0008-0000-0F00-0000F8010000}"/>
            </a:ext>
          </a:extLst>
        </xdr:cNvPr>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05" name="n_3aveValue【児童館】&#10;有形固定資産減価償却率">
          <a:extLst>
            <a:ext uri="{FF2B5EF4-FFF2-40B4-BE49-F238E27FC236}">
              <a16:creationId xmlns:a16="http://schemas.microsoft.com/office/drawing/2014/main" id="{00000000-0008-0000-0F00-0000F9010000}"/>
            </a:ext>
          </a:extLst>
        </xdr:cNvPr>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18885</xdr:rowOff>
    </xdr:from>
    <xdr:ext cx="405111" cy="259045"/>
    <xdr:sp macro="" textlink="">
      <xdr:nvSpPr>
        <xdr:cNvPr id="506" name="n_1mainValue【児童館】&#10;有形固定資産減価償却率">
          <a:extLst>
            <a:ext uri="{FF2B5EF4-FFF2-40B4-BE49-F238E27FC236}">
              <a16:creationId xmlns:a16="http://schemas.microsoft.com/office/drawing/2014/main" id="{00000000-0008-0000-0F00-0000FA010000}"/>
            </a:ext>
          </a:extLst>
        </xdr:cNvPr>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507" name="n_2mainValue【児童館】&#10;有形固定資産減価償却率">
          <a:extLst>
            <a:ext uri="{FF2B5EF4-FFF2-40B4-BE49-F238E27FC236}">
              <a16:creationId xmlns:a16="http://schemas.microsoft.com/office/drawing/2014/main" id="{00000000-0008-0000-0F00-0000FB010000}"/>
            </a:ext>
          </a:extLst>
        </xdr:cNvPr>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8" name="【児童館】&#10;一人当たり面積グラフ枠">
          <a:extLst>
            <a:ext uri="{FF2B5EF4-FFF2-40B4-BE49-F238E27FC236}">
              <a16:creationId xmlns:a16="http://schemas.microsoft.com/office/drawing/2014/main" id="{00000000-0008-0000-0F00-00001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30" name="【児童館】&#10;一人当たり面積最小値テキスト">
          <a:extLst>
            <a:ext uri="{FF2B5EF4-FFF2-40B4-BE49-F238E27FC236}">
              <a16:creationId xmlns:a16="http://schemas.microsoft.com/office/drawing/2014/main" id="{00000000-0008-0000-0F00-000012020000}"/>
            </a:ext>
          </a:extLst>
        </xdr:cNvPr>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32" name="【児童館】&#10;一人当たり面積最大値テキスト">
          <a:extLst>
            <a:ext uri="{FF2B5EF4-FFF2-40B4-BE49-F238E27FC236}">
              <a16:creationId xmlns:a16="http://schemas.microsoft.com/office/drawing/2014/main" id="{00000000-0008-0000-0F00-000014020000}"/>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534" name="【児童館】&#10;一人当たり面積平均値テキスト">
          <a:extLst>
            <a:ext uri="{FF2B5EF4-FFF2-40B4-BE49-F238E27FC236}">
              <a16:creationId xmlns:a16="http://schemas.microsoft.com/office/drawing/2014/main" id="{00000000-0008-0000-0F00-000016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545" name="【児童館】&#10;一人当たり面積該当値テキスト">
          <a:extLst>
            <a:ext uri="{FF2B5EF4-FFF2-40B4-BE49-F238E27FC236}">
              <a16:creationId xmlns:a16="http://schemas.microsoft.com/office/drawing/2014/main" id="{00000000-0008-0000-0F00-000021020000}"/>
            </a:ext>
          </a:extLst>
        </xdr:cNvPr>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550" name="n_1aveValue【児童館】&#10;一人当たり面積">
          <a:extLst>
            <a:ext uri="{FF2B5EF4-FFF2-40B4-BE49-F238E27FC236}">
              <a16:creationId xmlns:a16="http://schemas.microsoft.com/office/drawing/2014/main" id="{00000000-0008-0000-0F00-000026020000}"/>
            </a:ext>
          </a:extLst>
        </xdr:cNvPr>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51" name="n_2aveValue【児童館】&#10;一人当たり面積">
          <a:extLst>
            <a:ext uri="{FF2B5EF4-FFF2-40B4-BE49-F238E27FC236}">
              <a16:creationId xmlns:a16="http://schemas.microsoft.com/office/drawing/2014/main" id="{00000000-0008-0000-0F00-000027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552" name="n_3aveValue【児童館】&#10;一人当たり面積">
          <a:extLst>
            <a:ext uri="{FF2B5EF4-FFF2-40B4-BE49-F238E27FC236}">
              <a16:creationId xmlns:a16="http://schemas.microsoft.com/office/drawing/2014/main" id="{00000000-0008-0000-0F00-000028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553" name="n_1mainValue【児童館】&#10;一人当たり面積">
          <a:extLst>
            <a:ext uri="{FF2B5EF4-FFF2-40B4-BE49-F238E27FC236}">
              <a16:creationId xmlns:a16="http://schemas.microsoft.com/office/drawing/2014/main" id="{00000000-0008-0000-0F00-00002902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554" name="n_2mainValue【児童館】&#10;一人当たり面積">
          <a:extLst>
            <a:ext uri="{FF2B5EF4-FFF2-40B4-BE49-F238E27FC236}">
              <a16:creationId xmlns:a16="http://schemas.microsoft.com/office/drawing/2014/main" id="{00000000-0008-0000-0F00-00002A02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9" name="【公民館】&#10;有形固定資産減価償却率グラフ枠">
          <a:extLst>
            <a:ext uri="{FF2B5EF4-FFF2-40B4-BE49-F238E27FC236}">
              <a16:creationId xmlns:a16="http://schemas.microsoft.com/office/drawing/2014/main" id="{00000000-0008-0000-0F00-00004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581" name="【公民館】&#10;有形固定資産減価償却率最小値テキスト">
          <a:extLst>
            <a:ext uri="{FF2B5EF4-FFF2-40B4-BE49-F238E27FC236}">
              <a16:creationId xmlns:a16="http://schemas.microsoft.com/office/drawing/2014/main" id="{00000000-0008-0000-0F00-000045020000}"/>
            </a:ext>
          </a:extLst>
        </xdr:cNvPr>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3" name="【公民館】&#10;有形固定資産減価償却率最大値テキスト">
          <a:extLst>
            <a:ext uri="{FF2B5EF4-FFF2-40B4-BE49-F238E27FC236}">
              <a16:creationId xmlns:a16="http://schemas.microsoft.com/office/drawing/2014/main" id="{00000000-0008-0000-0F00-000047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585" name="【公民館】&#10;有形固定資産減価償却率平均値テキスト">
          <a:extLst>
            <a:ext uri="{FF2B5EF4-FFF2-40B4-BE49-F238E27FC236}">
              <a16:creationId xmlns:a16="http://schemas.microsoft.com/office/drawing/2014/main" id="{00000000-0008-0000-0F00-000049020000}"/>
            </a:ext>
          </a:extLst>
        </xdr:cNvPr>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596" name="【公民館】&#10;有形固定資産減価償却率該当値テキスト">
          <a:extLst>
            <a:ext uri="{FF2B5EF4-FFF2-40B4-BE49-F238E27FC236}">
              <a16:creationId xmlns:a16="http://schemas.microsoft.com/office/drawing/2014/main" id="{00000000-0008-0000-0F00-000054020000}"/>
            </a:ext>
          </a:extLst>
        </xdr:cNvPr>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56606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5481300" y="1820091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27214</xdr:rowOff>
    </xdr:from>
    <xdr:to>
      <xdr:col>81</xdr:col>
      <xdr:colOff>50800</xdr:colOff>
      <xdr:row>106</xdr:row>
      <xdr:rowOff>59871</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4592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01" name="n_1aveValue【公民館】&#10;有形固定資産減価償却率">
          <a:extLst>
            <a:ext uri="{FF2B5EF4-FFF2-40B4-BE49-F238E27FC236}">
              <a16:creationId xmlns:a16="http://schemas.microsoft.com/office/drawing/2014/main" id="{00000000-0008-0000-0F00-000059020000}"/>
            </a:ext>
          </a:extLst>
        </xdr:cNvPr>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02" name="n_2aveValue【公民館】&#10;有形固定資産減価償却率">
          <a:extLst>
            <a:ext uri="{FF2B5EF4-FFF2-40B4-BE49-F238E27FC236}">
              <a16:creationId xmlns:a16="http://schemas.microsoft.com/office/drawing/2014/main" id="{00000000-0008-0000-0F00-00005A020000}"/>
            </a:ext>
          </a:extLst>
        </xdr:cNvPr>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03" name="n_3aveValue【公民館】&#10;有形固定資産減価償却率">
          <a:extLst>
            <a:ext uri="{FF2B5EF4-FFF2-40B4-BE49-F238E27FC236}">
              <a16:creationId xmlns:a16="http://schemas.microsoft.com/office/drawing/2014/main" id="{00000000-0008-0000-0F00-00005B020000}"/>
            </a:ext>
          </a:extLst>
        </xdr:cNvPr>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04" name="n_1mainValue【公民館】&#10;有形固定資産減価償却率">
          <a:extLst>
            <a:ext uri="{FF2B5EF4-FFF2-40B4-BE49-F238E27FC236}">
              <a16:creationId xmlns:a16="http://schemas.microsoft.com/office/drawing/2014/main" id="{00000000-0008-0000-0F00-00005C020000}"/>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05" name="n_2mainValue【公民館】&#10;有形固定資産減価償却率">
          <a:extLst>
            <a:ext uri="{FF2B5EF4-FFF2-40B4-BE49-F238E27FC236}">
              <a16:creationId xmlns:a16="http://schemas.microsoft.com/office/drawing/2014/main" id="{00000000-0008-0000-0F00-00005D020000}"/>
            </a:ext>
          </a:extLst>
        </xdr:cNvPr>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8" name="【公民館】&#10;一人当たり面積グラフ枠">
          <a:extLst>
            <a:ext uri="{FF2B5EF4-FFF2-40B4-BE49-F238E27FC236}">
              <a16:creationId xmlns:a16="http://schemas.microsoft.com/office/drawing/2014/main" id="{00000000-0008-0000-0F00-00007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30" name="【公民館】&#10;一人当たり面積最小値テキスト">
          <a:extLst>
            <a:ext uri="{FF2B5EF4-FFF2-40B4-BE49-F238E27FC236}">
              <a16:creationId xmlns:a16="http://schemas.microsoft.com/office/drawing/2014/main" id="{00000000-0008-0000-0F00-00007602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32" name="【公民館】&#10;一人当たり面積最大値テキスト">
          <a:extLst>
            <a:ext uri="{FF2B5EF4-FFF2-40B4-BE49-F238E27FC236}">
              <a16:creationId xmlns:a16="http://schemas.microsoft.com/office/drawing/2014/main" id="{00000000-0008-0000-0F00-000078020000}"/>
            </a:ext>
          </a:extLst>
        </xdr:cNvPr>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634" name="【公民館】&#10;一人当たり面積平均値テキスト">
          <a:extLst>
            <a:ext uri="{FF2B5EF4-FFF2-40B4-BE49-F238E27FC236}">
              <a16:creationId xmlns:a16="http://schemas.microsoft.com/office/drawing/2014/main" id="{00000000-0008-0000-0F00-00007A020000}"/>
            </a:ext>
          </a:extLst>
        </xdr:cNvPr>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21589</xdr:rowOff>
    </xdr:from>
    <xdr:to>
      <xdr:col>116</xdr:col>
      <xdr:colOff>114300</xdr:colOff>
      <xdr:row>108</xdr:row>
      <xdr:rowOff>123189</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21107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107966</xdr:rowOff>
    </xdr:from>
    <xdr:ext cx="469744" cy="259045"/>
    <xdr:sp macro="" textlink="">
      <xdr:nvSpPr>
        <xdr:cNvPr id="645" name="【公民館】&#10;一人当たり面積該当値テキスト">
          <a:extLst>
            <a:ext uri="{FF2B5EF4-FFF2-40B4-BE49-F238E27FC236}">
              <a16:creationId xmlns:a16="http://schemas.microsoft.com/office/drawing/2014/main" id="{00000000-0008-0000-0F00-000085020000}"/>
            </a:ext>
          </a:extLst>
        </xdr:cNvPr>
        <xdr:cNvSpPr txBox="1"/>
      </xdr:nvSpPr>
      <xdr:spPr>
        <a:xfrm>
          <a:off x="22199600" y="184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21589</xdr:rowOff>
    </xdr:from>
    <xdr:to>
      <xdr:col>112</xdr:col>
      <xdr:colOff>38100</xdr:colOff>
      <xdr:row>108</xdr:row>
      <xdr:rowOff>123189</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1272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72389</xdr:rowOff>
    </xdr:from>
    <xdr:to>
      <xdr:col>116</xdr:col>
      <xdr:colOff>63500</xdr:colOff>
      <xdr:row>108</xdr:row>
      <xdr:rowOff>72389</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1323300" y="185889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21589</xdr:rowOff>
    </xdr:from>
    <xdr:to>
      <xdr:col>107</xdr:col>
      <xdr:colOff>101600</xdr:colOff>
      <xdr:row>108</xdr:row>
      <xdr:rowOff>123189</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0383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72389</xdr:rowOff>
    </xdr:from>
    <xdr:to>
      <xdr:col>111</xdr:col>
      <xdr:colOff>177800</xdr:colOff>
      <xdr:row>108</xdr:row>
      <xdr:rowOff>72389</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0434300" y="185889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650" name="n_1aveValue【公民館】&#10;一人当たり面積">
          <a:extLst>
            <a:ext uri="{FF2B5EF4-FFF2-40B4-BE49-F238E27FC236}">
              <a16:creationId xmlns:a16="http://schemas.microsoft.com/office/drawing/2014/main" id="{00000000-0008-0000-0F00-00008A020000}"/>
            </a:ext>
          </a:extLst>
        </xdr:cNvPr>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651" name="n_2aveValue【公民館】&#10;一人当たり面積">
          <a:extLst>
            <a:ext uri="{FF2B5EF4-FFF2-40B4-BE49-F238E27FC236}">
              <a16:creationId xmlns:a16="http://schemas.microsoft.com/office/drawing/2014/main" id="{00000000-0008-0000-0F00-00008B020000}"/>
            </a:ext>
          </a:extLst>
        </xdr:cNvPr>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652" name="n_3aveValue【公民館】&#10;一人当たり面積">
          <a:extLst>
            <a:ext uri="{FF2B5EF4-FFF2-40B4-BE49-F238E27FC236}">
              <a16:creationId xmlns:a16="http://schemas.microsoft.com/office/drawing/2014/main" id="{00000000-0008-0000-0F00-00008C020000}"/>
            </a:ext>
          </a:extLst>
        </xdr:cNvPr>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114316</xdr:rowOff>
    </xdr:from>
    <xdr:ext cx="469744" cy="259045"/>
    <xdr:sp macro="" textlink="">
      <xdr:nvSpPr>
        <xdr:cNvPr id="653" name="n_1mainValue【公民館】&#10;一人当たり面積">
          <a:extLst>
            <a:ext uri="{FF2B5EF4-FFF2-40B4-BE49-F238E27FC236}">
              <a16:creationId xmlns:a16="http://schemas.microsoft.com/office/drawing/2014/main" id="{00000000-0008-0000-0F00-00008D020000}"/>
            </a:ext>
          </a:extLst>
        </xdr:cNvPr>
        <xdr:cNvSpPr txBox="1"/>
      </xdr:nvSpPr>
      <xdr:spPr>
        <a:xfrm>
          <a:off x="210757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114316</xdr:rowOff>
    </xdr:from>
    <xdr:ext cx="469744" cy="259045"/>
    <xdr:sp macro="" textlink="">
      <xdr:nvSpPr>
        <xdr:cNvPr id="654" name="n_2mainValue【公民館】&#10;一人当たり面積">
          <a:extLst>
            <a:ext uri="{FF2B5EF4-FFF2-40B4-BE49-F238E27FC236}">
              <a16:creationId xmlns:a16="http://schemas.microsoft.com/office/drawing/2014/main" id="{00000000-0008-0000-0F00-00008E020000}"/>
            </a:ext>
          </a:extLst>
        </xdr:cNvPr>
        <xdr:cNvSpPr txBox="1"/>
      </xdr:nvSpPr>
      <xdr:spPr>
        <a:xfrm>
          <a:off x="20199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F00-00008F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F00-000090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に公設保育所の改築工事を実施しているため、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が下がっている。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年度に公民館分館の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耐震化及び大規模修繕</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を実施したことにより、</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類似団体平均を大きく下回っている</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は、毎年大規模な改修工事を実施しているが、施設の老朽化も著しいため</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徐々に上がってきている。現在策定中の</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学校施設の長寿命化計画の内容を十分精査し、</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順次改修工事等を進めていく必要がある。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584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31949</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673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41728</xdr:rowOff>
    </xdr:from>
    <xdr:to>
      <xdr:col>20</xdr:col>
      <xdr:colOff>38100</xdr:colOff>
      <xdr:row>37</xdr:row>
      <xdr:rowOff>143328</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746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59872</xdr:rowOff>
    </xdr:from>
    <xdr:to>
      <xdr:col>24</xdr:col>
      <xdr:colOff>63500</xdr:colOff>
      <xdr:row>37</xdr:row>
      <xdr:rowOff>92528</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flipV="1">
          <a:off x="3797300" y="640352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85816</xdr:rowOff>
    </xdr:from>
    <xdr:to>
      <xdr:col>15</xdr:col>
      <xdr:colOff>101600</xdr:colOff>
      <xdr:row>38</xdr:row>
      <xdr:rowOff>15966</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857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92528</xdr:rowOff>
    </xdr:from>
    <xdr:to>
      <xdr:col>19</xdr:col>
      <xdr:colOff>177800</xdr:colOff>
      <xdr:row>37</xdr:row>
      <xdr:rowOff>136616</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flipV="1">
          <a:off x="2908300" y="64361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a:extLst>
            <a:ext uri="{FF2B5EF4-FFF2-40B4-BE49-F238E27FC236}">
              <a16:creationId xmlns:a16="http://schemas.microsoft.com/office/drawing/2014/main" id="{00000000-0008-0000-1000-00004E000000}"/>
            </a:ext>
          </a:extLst>
        </xdr:cNvPr>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a:extLst>
            <a:ext uri="{FF2B5EF4-FFF2-40B4-BE49-F238E27FC236}">
              <a16:creationId xmlns:a16="http://schemas.microsoft.com/office/drawing/2014/main" id="{00000000-0008-0000-1000-00004F000000}"/>
            </a:ext>
          </a:extLst>
        </xdr:cNvPr>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a:extLst>
            <a:ext uri="{FF2B5EF4-FFF2-40B4-BE49-F238E27FC236}">
              <a16:creationId xmlns:a16="http://schemas.microsoft.com/office/drawing/2014/main" id="{00000000-0008-0000-1000-000050000000}"/>
            </a:ext>
          </a:extLst>
        </xdr:cNvPr>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159855</xdr:rowOff>
    </xdr:from>
    <xdr:ext cx="405111" cy="259045"/>
    <xdr:sp macro="" textlink="">
      <xdr:nvSpPr>
        <xdr:cNvPr id="81" name="n_1mainValue【図書館】&#10;有形固定資産減価償却率">
          <a:extLst>
            <a:ext uri="{FF2B5EF4-FFF2-40B4-BE49-F238E27FC236}">
              <a16:creationId xmlns:a16="http://schemas.microsoft.com/office/drawing/2014/main" id="{00000000-0008-0000-1000-000051000000}"/>
            </a:ext>
          </a:extLst>
        </xdr:cNvPr>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2" name="n_2mainValue【図書館】&#10;有形固定資産減価償却率">
          <a:extLst>
            <a:ext uri="{FF2B5EF4-FFF2-40B4-BE49-F238E27FC236}">
              <a16:creationId xmlns:a16="http://schemas.microsoft.com/office/drawing/2014/main" id="{00000000-0008-0000-1000-000052000000}"/>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a:extLst>
            <a:ext uri="{FF2B5EF4-FFF2-40B4-BE49-F238E27FC236}">
              <a16:creationId xmlns:a16="http://schemas.microsoft.com/office/drawing/2014/main" id="{00000000-0008-0000-1000-000053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a:extLst>
            <a:ext uri="{FF2B5EF4-FFF2-40B4-BE49-F238E27FC236}">
              <a16:creationId xmlns:a16="http://schemas.microsoft.com/office/drawing/2014/main" id="{00000000-0008-0000-1000-000054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a:extLst>
            <a:ext uri="{FF2B5EF4-FFF2-40B4-BE49-F238E27FC236}">
              <a16:creationId xmlns:a16="http://schemas.microsoft.com/office/drawing/2014/main" id="{00000000-0008-0000-1000-000055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a:extLst>
            <a:ext uri="{FF2B5EF4-FFF2-40B4-BE49-F238E27FC236}">
              <a16:creationId xmlns:a16="http://schemas.microsoft.com/office/drawing/2014/main" id="{00000000-0008-0000-1000-000056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a:extLst>
            <a:ext uri="{FF2B5EF4-FFF2-40B4-BE49-F238E27FC236}">
              <a16:creationId xmlns:a16="http://schemas.microsoft.com/office/drawing/2014/main" id="{00000000-0008-0000-1000-000057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1000-000058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a:extLst>
            <a:ext uri="{FF2B5EF4-FFF2-40B4-BE49-F238E27FC236}">
              <a16:creationId xmlns:a16="http://schemas.microsoft.com/office/drawing/2014/main" id="{00000000-0008-0000-1000-00005B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a:extLst>
            <a:ext uri="{FF2B5EF4-FFF2-40B4-BE49-F238E27FC236}">
              <a16:creationId xmlns:a16="http://schemas.microsoft.com/office/drawing/2014/main" id="{00000000-0008-0000-1000-00005C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a:extLst>
            <a:ext uri="{FF2B5EF4-FFF2-40B4-BE49-F238E27FC236}">
              <a16:creationId xmlns:a16="http://schemas.microsoft.com/office/drawing/2014/main" id="{00000000-0008-0000-1000-000060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a:extLst>
            <a:ext uri="{FF2B5EF4-FFF2-40B4-BE49-F238E27FC236}">
              <a16:creationId xmlns:a16="http://schemas.microsoft.com/office/drawing/2014/main" id="{00000000-0008-0000-1000-000062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10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10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10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1000-00006B000000}"/>
            </a:ext>
          </a:extLst>
        </xdr:cNvPr>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1000-00006D000000}"/>
            </a:ext>
          </a:extLst>
        </xdr:cNvPr>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a:extLst>
            <a:ext uri="{FF2B5EF4-FFF2-40B4-BE49-F238E27FC236}">
              <a16:creationId xmlns:a16="http://schemas.microsoft.com/office/drawing/2014/main" id="{00000000-0008-0000-1000-00006E000000}"/>
            </a:ext>
          </a:extLst>
        </xdr:cNvPr>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1000-00006F000000}"/>
            </a:ext>
          </a:extLst>
        </xdr:cNvPr>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a:extLst>
            <a:ext uri="{FF2B5EF4-FFF2-40B4-BE49-F238E27FC236}">
              <a16:creationId xmlns:a16="http://schemas.microsoft.com/office/drawing/2014/main" id="{00000000-0008-0000-1000-000070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a:extLst>
            <a:ext uri="{FF2B5EF4-FFF2-40B4-BE49-F238E27FC236}">
              <a16:creationId xmlns:a16="http://schemas.microsoft.com/office/drawing/2014/main" id="{00000000-0008-0000-1000-000071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a:extLst>
            <a:ext uri="{FF2B5EF4-FFF2-40B4-BE49-F238E27FC236}">
              <a16:creationId xmlns:a16="http://schemas.microsoft.com/office/drawing/2014/main" id="{00000000-0008-0000-1000-000072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a:extLst>
            <a:ext uri="{FF2B5EF4-FFF2-40B4-BE49-F238E27FC236}">
              <a16:creationId xmlns:a16="http://schemas.microsoft.com/office/drawing/2014/main" id="{00000000-0008-0000-1000-000073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10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10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1" name="楕円 120">
          <a:extLst>
            <a:ext uri="{FF2B5EF4-FFF2-40B4-BE49-F238E27FC236}">
              <a16:creationId xmlns:a16="http://schemas.microsoft.com/office/drawing/2014/main" id="{00000000-0008-0000-1000-000079000000}"/>
            </a:ext>
          </a:extLst>
        </xdr:cNvPr>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1000-00007A000000}"/>
            </a:ext>
          </a:extLst>
        </xdr:cNvPr>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23" name="楕円 122">
          <a:extLst>
            <a:ext uri="{FF2B5EF4-FFF2-40B4-BE49-F238E27FC236}">
              <a16:creationId xmlns:a16="http://schemas.microsoft.com/office/drawing/2014/main" id="{00000000-0008-0000-1000-00007B000000}"/>
            </a:ext>
          </a:extLst>
        </xdr:cNvPr>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101600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9639300" y="661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5" name="楕円 124">
          <a:extLst>
            <a:ext uri="{FF2B5EF4-FFF2-40B4-BE49-F238E27FC236}">
              <a16:creationId xmlns:a16="http://schemas.microsoft.com/office/drawing/2014/main" id="{00000000-0008-0000-1000-00007D000000}"/>
            </a:ext>
          </a:extLst>
        </xdr:cNvPr>
        <xdr:cNvSpPr/>
      </xdr:nvSpPr>
      <xdr:spPr>
        <a:xfrm>
          <a:off x="8699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101600</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8750300" y="661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a:extLst>
            <a:ext uri="{FF2B5EF4-FFF2-40B4-BE49-F238E27FC236}">
              <a16:creationId xmlns:a16="http://schemas.microsoft.com/office/drawing/2014/main" id="{00000000-0008-0000-1000-00007F000000}"/>
            </a:ext>
          </a:extLst>
        </xdr:cNvPr>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a:extLst>
            <a:ext uri="{FF2B5EF4-FFF2-40B4-BE49-F238E27FC236}">
              <a16:creationId xmlns:a16="http://schemas.microsoft.com/office/drawing/2014/main" id="{00000000-0008-0000-1000-000080000000}"/>
            </a:ext>
          </a:extLst>
        </xdr:cNvPr>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a:extLst>
            <a:ext uri="{FF2B5EF4-FFF2-40B4-BE49-F238E27FC236}">
              <a16:creationId xmlns:a16="http://schemas.microsoft.com/office/drawing/2014/main" id="{00000000-0008-0000-1000-000081000000}"/>
            </a:ext>
          </a:extLst>
        </xdr:cNvPr>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30" name="n_1mainValue【図書館】&#10;一人当たり面積">
          <a:extLst>
            <a:ext uri="{FF2B5EF4-FFF2-40B4-BE49-F238E27FC236}">
              <a16:creationId xmlns:a16="http://schemas.microsoft.com/office/drawing/2014/main" id="{00000000-0008-0000-1000-000082000000}"/>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1" name="n_2mainValue【図書館】&#10;一人当たり面積">
          <a:extLst>
            <a:ext uri="{FF2B5EF4-FFF2-40B4-BE49-F238E27FC236}">
              <a16:creationId xmlns:a16="http://schemas.microsoft.com/office/drawing/2014/main" id="{00000000-0008-0000-1000-000083000000}"/>
            </a:ext>
          </a:extLst>
        </xdr:cNvPr>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00000000-0008-0000-1000-00008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00000000-0008-0000-1000-00008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00000000-0008-0000-1000-00008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00000000-0008-0000-1000-00008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00000000-0008-0000-1000-00008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0000000-0008-0000-1000-00008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00000000-0008-0000-1000-00008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00000000-0008-0000-1000-00008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00000000-0008-0000-1000-00008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0000000-0008-0000-1000-00008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00000000-0008-0000-1000-00009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00000000-0008-0000-1000-00009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00000000-0008-0000-1000-00009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00000000-0008-0000-1000-00009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00000000-0008-0000-1000-00009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00000000-0008-0000-1000-00009D000000}"/>
            </a:ext>
          </a:extLst>
        </xdr:cNvPr>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a:extLst>
            <a:ext uri="{FF2B5EF4-FFF2-40B4-BE49-F238E27FC236}">
              <a16:creationId xmlns:a16="http://schemas.microsoft.com/office/drawing/2014/main" id="{00000000-0008-0000-1000-00009E000000}"/>
            </a:ext>
          </a:extLst>
        </xdr:cNvPr>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00000000-0008-0000-1000-00009F000000}"/>
            </a:ext>
          </a:extLst>
        </xdr:cNvPr>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a:extLst>
            <a:ext uri="{FF2B5EF4-FFF2-40B4-BE49-F238E27FC236}">
              <a16:creationId xmlns:a16="http://schemas.microsoft.com/office/drawing/2014/main" id="{00000000-0008-0000-1000-0000A0000000}"/>
            </a:ext>
          </a:extLst>
        </xdr:cNvPr>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00000000-0008-0000-1000-0000A1000000}"/>
            </a:ext>
          </a:extLst>
        </xdr:cNvPr>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a:extLst>
            <a:ext uri="{FF2B5EF4-FFF2-40B4-BE49-F238E27FC236}">
              <a16:creationId xmlns:a16="http://schemas.microsoft.com/office/drawing/2014/main" id="{00000000-0008-0000-1000-0000A2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a:extLst>
            <a:ext uri="{FF2B5EF4-FFF2-40B4-BE49-F238E27FC236}">
              <a16:creationId xmlns:a16="http://schemas.microsoft.com/office/drawing/2014/main" id="{00000000-0008-0000-1000-0000A3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a:extLst>
            <a:ext uri="{FF2B5EF4-FFF2-40B4-BE49-F238E27FC236}">
              <a16:creationId xmlns:a16="http://schemas.microsoft.com/office/drawing/2014/main" id="{00000000-0008-0000-1000-0000A4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a:extLst>
            <a:ext uri="{FF2B5EF4-FFF2-40B4-BE49-F238E27FC236}">
              <a16:creationId xmlns:a16="http://schemas.microsoft.com/office/drawing/2014/main" id="{00000000-0008-0000-1000-0000A5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1000-0000A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00000000-0008-0000-1000-0000A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00000000-0008-0000-1000-0000A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1000-0000A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1000-0000A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171" name="楕円 170">
          <a:extLst>
            <a:ext uri="{FF2B5EF4-FFF2-40B4-BE49-F238E27FC236}">
              <a16:creationId xmlns:a16="http://schemas.microsoft.com/office/drawing/2014/main" id="{00000000-0008-0000-1000-0000AB000000}"/>
            </a:ext>
          </a:extLst>
        </xdr:cNvPr>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43832</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00000000-0008-0000-1000-0000AC000000}"/>
            </a:ext>
          </a:extLst>
        </xdr:cNvPr>
        <xdr:cNvSpPr txBox="1"/>
      </xdr:nvSpPr>
      <xdr:spPr>
        <a:xfrm>
          <a:off x="4673600"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107315</xdr:rowOff>
    </xdr:from>
    <xdr:to>
      <xdr:col>20</xdr:col>
      <xdr:colOff>38100</xdr:colOff>
      <xdr:row>61</xdr:row>
      <xdr:rowOff>37465</xdr:rowOff>
    </xdr:to>
    <xdr:sp macro="" textlink="">
      <xdr:nvSpPr>
        <xdr:cNvPr id="173" name="楕円 172">
          <a:extLst>
            <a:ext uri="{FF2B5EF4-FFF2-40B4-BE49-F238E27FC236}">
              <a16:creationId xmlns:a16="http://schemas.microsoft.com/office/drawing/2014/main" id="{00000000-0008-0000-1000-0000AD000000}"/>
            </a:ext>
          </a:extLst>
        </xdr:cNvPr>
        <xdr:cNvSpPr/>
      </xdr:nvSpPr>
      <xdr:spPr>
        <a:xfrm>
          <a:off x="3746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116205</xdr:rowOff>
    </xdr:from>
    <xdr:to>
      <xdr:col>24</xdr:col>
      <xdr:colOff>63500</xdr:colOff>
      <xdr:row>60</xdr:row>
      <xdr:rowOff>158115</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flipV="1">
          <a:off x="3797300" y="104032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75" name="楕円 174">
          <a:extLst>
            <a:ext uri="{FF2B5EF4-FFF2-40B4-BE49-F238E27FC236}">
              <a16:creationId xmlns:a16="http://schemas.microsoft.com/office/drawing/2014/main" id="{00000000-0008-0000-1000-0000AF000000}"/>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158115</xdr:rowOff>
    </xdr:from>
    <xdr:to>
      <xdr:col>19</xdr:col>
      <xdr:colOff>177800</xdr:colOff>
      <xdr:row>61</xdr:row>
      <xdr:rowOff>28575</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flipV="1">
          <a:off x="2908300" y="104451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77" name="n_1aveValue【体育館・プール】&#10;有形固定資産減価償却率">
          <a:extLst>
            <a:ext uri="{FF2B5EF4-FFF2-40B4-BE49-F238E27FC236}">
              <a16:creationId xmlns:a16="http://schemas.microsoft.com/office/drawing/2014/main" id="{00000000-0008-0000-1000-0000B1000000}"/>
            </a:ext>
          </a:extLst>
        </xdr:cNvPr>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78" name="n_2aveValue【体育館・プール】&#10;有形固定資産減価償却率">
          <a:extLst>
            <a:ext uri="{FF2B5EF4-FFF2-40B4-BE49-F238E27FC236}">
              <a16:creationId xmlns:a16="http://schemas.microsoft.com/office/drawing/2014/main" id="{00000000-0008-0000-1000-0000B2000000}"/>
            </a:ext>
          </a:extLst>
        </xdr:cNvPr>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a:extLst>
            <a:ext uri="{FF2B5EF4-FFF2-40B4-BE49-F238E27FC236}">
              <a16:creationId xmlns:a16="http://schemas.microsoft.com/office/drawing/2014/main" id="{00000000-0008-0000-1000-0000B3000000}"/>
            </a:ext>
          </a:extLst>
        </xdr:cNvPr>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28592</xdr:rowOff>
    </xdr:from>
    <xdr:ext cx="405111" cy="259045"/>
    <xdr:sp macro="" textlink="">
      <xdr:nvSpPr>
        <xdr:cNvPr id="180" name="n_1mainValue【体育館・プール】&#10;有形固定資産減価償却率">
          <a:extLst>
            <a:ext uri="{FF2B5EF4-FFF2-40B4-BE49-F238E27FC236}">
              <a16:creationId xmlns:a16="http://schemas.microsoft.com/office/drawing/2014/main" id="{00000000-0008-0000-1000-0000B4000000}"/>
            </a:ext>
          </a:extLst>
        </xdr:cNvPr>
        <xdr:cNvSpPr txBox="1"/>
      </xdr:nvSpPr>
      <xdr:spPr>
        <a:xfrm>
          <a:off x="35820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81" name="n_2mainValue【体育館・プール】&#10;有形固定資産減価償却率">
          <a:extLst>
            <a:ext uri="{FF2B5EF4-FFF2-40B4-BE49-F238E27FC236}">
              <a16:creationId xmlns:a16="http://schemas.microsoft.com/office/drawing/2014/main" id="{00000000-0008-0000-1000-0000B5000000}"/>
            </a:ext>
          </a:extLst>
        </xdr:cNvPr>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a:extLst>
            <a:ext uri="{FF2B5EF4-FFF2-40B4-BE49-F238E27FC236}">
              <a16:creationId xmlns:a16="http://schemas.microsoft.com/office/drawing/2014/main" id="{00000000-0008-0000-1000-0000B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a:extLst>
            <a:ext uri="{FF2B5EF4-FFF2-40B4-BE49-F238E27FC236}">
              <a16:creationId xmlns:a16="http://schemas.microsoft.com/office/drawing/2014/main" id="{00000000-0008-0000-1000-0000B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a:extLst>
            <a:ext uri="{FF2B5EF4-FFF2-40B4-BE49-F238E27FC236}">
              <a16:creationId xmlns:a16="http://schemas.microsoft.com/office/drawing/2014/main" id="{00000000-0008-0000-1000-0000B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a:extLst>
            <a:ext uri="{FF2B5EF4-FFF2-40B4-BE49-F238E27FC236}">
              <a16:creationId xmlns:a16="http://schemas.microsoft.com/office/drawing/2014/main" id="{00000000-0008-0000-1000-0000B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a:extLst>
            <a:ext uri="{FF2B5EF4-FFF2-40B4-BE49-F238E27FC236}">
              <a16:creationId xmlns:a16="http://schemas.microsoft.com/office/drawing/2014/main" id="{00000000-0008-0000-1000-0000B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a:extLst>
            <a:ext uri="{FF2B5EF4-FFF2-40B4-BE49-F238E27FC236}">
              <a16:creationId xmlns:a16="http://schemas.microsoft.com/office/drawing/2014/main" id="{00000000-0008-0000-1000-0000B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a:extLst>
            <a:ext uri="{FF2B5EF4-FFF2-40B4-BE49-F238E27FC236}">
              <a16:creationId xmlns:a16="http://schemas.microsoft.com/office/drawing/2014/main" id="{00000000-0008-0000-1000-0000B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a:extLst>
            <a:ext uri="{FF2B5EF4-FFF2-40B4-BE49-F238E27FC236}">
              <a16:creationId xmlns:a16="http://schemas.microsoft.com/office/drawing/2014/main" id="{00000000-0008-0000-1000-0000B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a:extLst>
            <a:ext uri="{FF2B5EF4-FFF2-40B4-BE49-F238E27FC236}">
              <a16:creationId xmlns:a16="http://schemas.microsoft.com/office/drawing/2014/main" id="{00000000-0008-0000-1000-0000B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a:extLst>
            <a:ext uri="{FF2B5EF4-FFF2-40B4-BE49-F238E27FC236}">
              <a16:creationId xmlns:a16="http://schemas.microsoft.com/office/drawing/2014/main" id="{00000000-0008-0000-1000-0000B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a:extLst>
            <a:ext uri="{FF2B5EF4-FFF2-40B4-BE49-F238E27FC236}">
              <a16:creationId xmlns:a16="http://schemas.microsoft.com/office/drawing/2014/main" id="{00000000-0008-0000-1000-0000C1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a:extLst>
            <a:ext uri="{FF2B5EF4-FFF2-40B4-BE49-F238E27FC236}">
              <a16:creationId xmlns:a16="http://schemas.microsoft.com/office/drawing/2014/main" id="{00000000-0008-0000-1000-0000C3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a:extLst>
            <a:ext uri="{FF2B5EF4-FFF2-40B4-BE49-F238E27FC236}">
              <a16:creationId xmlns:a16="http://schemas.microsoft.com/office/drawing/2014/main" id="{00000000-0008-0000-1000-0000C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a:extLst>
            <a:ext uri="{FF2B5EF4-FFF2-40B4-BE49-F238E27FC236}">
              <a16:creationId xmlns:a16="http://schemas.microsoft.com/office/drawing/2014/main" id="{00000000-0008-0000-1000-0000C5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a:extLst>
            <a:ext uri="{FF2B5EF4-FFF2-40B4-BE49-F238E27FC236}">
              <a16:creationId xmlns:a16="http://schemas.microsoft.com/office/drawing/2014/main" id="{00000000-0008-0000-1000-0000C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a:extLst>
            <a:ext uri="{FF2B5EF4-FFF2-40B4-BE49-F238E27FC236}">
              <a16:creationId xmlns:a16="http://schemas.microsoft.com/office/drawing/2014/main" id="{00000000-0008-0000-1000-0000C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a:extLst>
            <a:ext uri="{FF2B5EF4-FFF2-40B4-BE49-F238E27FC236}">
              <a16:creationId xmlns:a16="http://schemas.microsoft.com/office/drawing/2014/main" id="{00000000-0008-0000-1000-0000C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a:extLst>
            <a:ext uri="{FF2B5EF4-FFF2-40B4-BE49-F238E27FC236}">
              <a16:creationId xmlns:a16="http://schemas.microsoft.com/office/drawing/2014/main" id="{00000000-0008-0000-1000-0000CE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a:extLst>
            <a:ext uri="{FF2B5EF4-FFF2-40B4-BE49-F238E27FC236}">
              <a16:creationId xmlns:a16="http://schemas.microsoft.com/office/drawing/2014/main" id="{00000000-0008-0000-1000-0000D0000000}"/>
            </a:ext>
          </a:extLst>
        </xdr:cNvPr>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a:extLst>
            <a:ext uri="{FF2B5EF4-FFF2-40B4-BE49-F238E27FC236}">
              <a16:creationId xmlns:a16="http://schemas.microsoft.com/office/drawing/2014/main" id="{00000000-0008-0000-1000-0000D2000000}"/>
            </a:ext>
          </a:extLst>
        </xdr:cNvPr>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a:extLst>
            <a:ext uri="{FF2B5EF4-FFF2-40B4-BE49-F238E27FC236}">
              <a16:creationId xmlns:a16="http://schemas.microsoft.com/office/drawing/2014/main" id="{00000000-0008-0000-1000-0000D3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a:extLst>
            <a:ext uri="{FF2B5EF4-FFF2-40B4-BE49-F238E27FC236}">
              <a16:creationId xmlns:a16="http://schemas.microsoft.com/office/drawing/2014/main" id="{00000000-0008-0000-1000-0000D4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a:extLst>
            <a:ext uri="{FF2B5EF4-FFF2-40B4-BE49-F238E27FC236}">
              <a16:creationId xmlns:a16="http://schemas.microsoft.com/office/drawing/2014/main" id="{00000000-0008-0000-1000-0000D5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a:extLst>
            <a:ext uri="{FF2B5EF4-FFF2-40B4-BE49-F238E27FC236}">
              <a16:creationId xmlns:a16="http://schemas.microsoft.com/office/drawing/2014/main" id="{00000000-0008-0000-1000-0000D6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1000-0000D7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0000000-0008-0000-1000-0000D8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0000000-0008-0000-1000-0000D9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0000000-0008-0000-1000-0000DA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00000000-0008-0000-1000-0000DB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101600</xdr:rowOff>
    </xdr:from>
    <xdr:to>
      <xdr:col>55</xdr:col>
      <xdr:colOff>50800</xdr:colOff>
      <xdr:row>62</xdr:row>
      <xdr:rowOff>31750</xdr:rowOff>
    </xdr:to>
    <xdr:sp macro="" textlink="">
      <xdr:nvSpPr>
        <xdr:cNvPr id="220" name="楕円 219">
          <a:extLst>
            <a:ext uri="{FF2B5EF4-FFF2-40B4-BE49-F238E27FC236}">
              <a16:creationId xmlns:a16="http://schemas.microsoft.com/office/drawing/2014/main" id="{00000000-0008-0000-1000-0000DC000000}"/>
            </a:ext>
          </a:extLst>
        </xdr:cNvPr>
        <xdr:cNvSpPr/>
      </xdr:nvSpPr>
      <xdr:spPr>
        <a:xfrm>
          <a:off x="10426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80027</xdr:rowOff>
    </xdr:from>
    <xdr:ext cx="469744" cy="259045"/>
    <xdr:sp macro="" textlink="">
      <xdr:nvSpPr>
        <xdr:cNvPr id="221" name="【体育館・プール】&#10;一人当たり面積該当値テキスト">
          <a:extLst>
            <a:ext uri="{FF2B5EF4-FFF2-40B4-BE49-F238E27FC236}">
              <a16:creationId xmlns:a16="http://schemas.microsoft.com/office/drawing/2014/main" id="{00000000-0008-0000-1000-0000DD000000}"/>
            </a:ext>
          </a:extLst>
        </xdr:cNvPr>
        <xdr:cNvSpPr txBox="1"/>
      </xdr:nvSpPr>
      <xdr:spPr>
        <a:xfrm>
          <a:off x="10515600"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101600</xdr:rowOff>
    </xdr:from>
    <xdr:to>
      <xdr:col>50</xdr:col>
      <xdr:colOff>165100</xdr:colOff>
      <xdr:row>62</xdr:row>
      <xdr:rowOff>31750</xdr:rowOff>
    </xdr:to>
    <xdr:sp macro="" textlink="">
      <xdr:nvSpPr>
        <xdr:cNvPr id="222" name="楕円 221">
          <a:extLst>
            <a:ext uri="{FF2B5EF4-FFF2-40B4-BE49-F238E27FC236}">
              <a16:creationId xmlns:a16="http://schemas.microsoft.com/office/drawing/2014/main" id="{00000000-0008-0000-1000-0000DE000000}"/>
            </a:ext>
          </a:extLst>
        </xdr:cNvPr>
        <xdr:cNvSpPr/>
      </xdr:nvSpPr>
      <xdr:spPr>
        <a:xfrm>
          <a:off x="9588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152400</xdr:rowOff>
    </xdr:from>
    <xdr:to>
      <xdr:col>55</xdr:col>
      <xdr:colOff>0</xdr:colOff>
      <xdr:row>61</xdr:row>
      <xdr:rowOff>152400</xdr:rowOff>
    </xdr:to>
    <xdr:cxnSp macro="">
      <xdr:nvCxnSpPr>
        <xdr:cNvPr id="223" name="直線コネクタ 222">
          <a:extLst>
            <a:ext uri="{FF2B5EF4-FFF2-40B4-BE49-F238E27FC236}">
              <a16:creationId xmlns:a16="http://schemas.microsoft.com/office/drawing/2014/main" id="{00000000-0008-0000-1000-0000DF000000}"/>
            </a:ext>
          </a:extLst>
        </xdr:cNvPr>
        <xdr:cNvCxnSpPr/>
      </xdr:nvCxnSpPr>
      <xdr:spPr>
        <a:xfrm>
          <a:off x="9639300" y="10610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24" name="楕円 223">
          <a:extLst>
            <a:ext uri="{FF2B5EF4-FFF2-40B4-BE49-F238E27FC236}">
              <a16:creationId xmlns:a16="http://schemas.microsoft.com/office/drawing/2014/main" id="{00000000-0008-0000-1000-0000E0000000}"/>
            </a:ext>
          </a:extLst>
        </xdr:cNvPr>
        <xdr:cNvSpPr/>
      </xdr:nvSpPr>
      <xdr:spPr>
        <a:xfrm>
          <a:off x="8699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152400</xdr:rowOff>
    </xdr:from>
    <xdr:to>
      <xdr:col>50</xdr:col>
      <xdr:colOff>114300</xdr:colOff>
      <xdr:row>61</xdr:row>
      <xdr:rowOff>152400</xdr:rowOff>
    </xdr:to>
    <xdr:cxnSp macro="">
      <xdr:nvCxnSpPr>
        <xdr:cNvPr id="225" name="直線コネクタ 224">
          <a:extLst>
            <a:ext uri="{FF2B5EF4-FFF2-40B4-BE49-F238E27FC236}">
              <a16:creationId xmlns:a16="http://schemas.microsoft.com/office/drawing/2014/main" id="{00000000-0008-0000-1000-0000E1000000}"/>
            </a:ext>
          </a:extLst>
        </xdr:cNvPr>
        <xdr:cNvCxnSpPr/>
      </xdr:nvCxnSpPr>
      <xdr:spPr>
        <a:xfrm>
          <a:off x="8750300" y="1061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a:extLst>
            <a:ext uri="{FF2B5EF4-FFF2-40B4-BE49-F238E27FC236}">
              <a16:creationId xmlns:a16="http://schemas.microsoft.com/office/drawing/2014/main" id="{00000000-0008-0000-1000-0000E2000000}"/>
            </a:ext>
          </a:extLst>
        </xdr:cNvPr>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a:extLst>
            <a:ext uri="{FF2B5EF4-FFF2-40B4-BE49-F238E27FC236}">
              <a16:creationId xmlns:a16="http://schemas.microsoft.com/office/drawing/2014/main" id="{00000000-0008-0000-1000-0000E3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a:extLst>
            <a:ext uri="{FF2B5EF4-FFF2-40B4-BE49-F238E27FC236}">
              <a16:creationId xmlns:a16="http://schemas.microsoft.com/office/drawing/2014/main" id="{00000000-0008-0000-1000-0000E4000000}"/>
            </a:ext>
          </a:extLst>
        </xdr:cNvPr>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22877</xdr:rowOff>
    </xdr:from>
    <xdr:ext cx="469744" cy="259045"/>
    <xdr:sp macro="" textlink="">
      <xdr:nvSpPr>
        <xdr:cNvPr id="229" name="n_1mainValue【体育館・プール】&#10;一人当たり面積">
          <a:extLst>
            <a:ext uri="{FF2B5EF4-FFF2-40B4-BE49-F238E27FC236}">
              <a16:creationId xmlns:a16="http://schemas.microsoft.com/office/drawing/2014/main" id="{00000000-0008-0000-1000-0000E5000000}"/>
            </a:ext>
          </a:extLst>
        </xdr:cNvPr>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30" name="n_2mainValue【体育館・プール】&#10;一人当たり面積">
          <a:extLst>
            <a:ext uri="{FF2B5EF4-FFF2-40B4-BE49-F238E27FC236}">
              <a16:creationId xmlns:a16="http://schemas.microsoft.com/office/drawing/2014/main" id="{00000000-0008-0000-1000-0000E6000000}"/>
            </a:ext>
          </a:extLst>
        </xdr:cNvPr>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a:extLst>
            <a:ext uri="{FF2B5EF4-FFF2-40B4-BE49-F238E27FC236}">
              <a16:creationId xmlns:a16="http://schemas.microsoft.com/office/drawing/2014/main" id="{00000000-0008-0000-1000-0000E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a:extLst>
            <a:ext uri="{FF2B5EF4-FFF2-40B4-BE49-F238E27FC236}">
              <a16:creationId xmlns:a16="http://schemas.microsoft.com/office/drawing/2014/main" id="{00000000-0008-0000-1000-0000E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a:extLst>
            <a:ext uri="{FF2B5EF4-FFF2-40B4-BE49-F238E27FC236}">
              <a16:creationId xmlns:a16="http://schemas.microsoft.com/office/drawing/2014/main" id="{00000000-0008-0000-1000-0000E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a:extLst>
            <a:ext uri="{FF2B5EF4-FFF2-40B4-BE49-F238E27FC236}">
              <a16:creationId xmlns:a16="http://schemas.microsoft.com/office/drawing/2014/main" id="{00000000-0008-0000-1000-0000E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a:extLst>
            <a:ext uri="{FF2B5EF4-FFF2-40B4-BE49-F238E27FC236}">
              <a16:creationId xmlns:a16="http://schemas.microsoft.com/office/drawing/2014/main" id="{00000000-0008-0000-1000-0000E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a:extLst>
            <a:ext uri="{FF2B5EF4-FFF2-40B4-BE49-F238E27FC236}">
              <a16:creationId xmlns:a16="http://schemas.microsoft.com/office/drawing/2014/main" id="{00000000-0008-0000-1000-0000E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a:extLst>
            <a:ext uri="{FF2B5EF4-FFF2-40B4-BE49-F238E27FC236}">
              <a16:creationId xmlns:a16="http://schemas.microsoft.com/office/drawing/2014/main" id="{00000000-0008-0000-1000-0000E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a:extLst>
            <a:ext uri="{FF2B5EF4-FFF2-40B4-BE49-F238E27FC236}">
              <a16:creationId xmlns:a16="http://schemas.microsoft.com/office/drawing/2014/main" id="{00000000-0008-0000-1000-0000F2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a:extLst>
            <a:ext uri="{FF2B5EF4-FFF2-40B4-BE49-F238E27FC236}">
              <a16:creationId xmlns:a16="http://schemas.microsoft.com/office/drawing/2014/main" id="{00000000-0008-0000-1000-0000F4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a:extLst>
            <a:ext uri="{FF2B5EF4-FFF2-40B4-BE49-F238E27FC236}">
              <a16:creationId xmlns:a16="http://schemas.microsoft.com/office/drawing/2014/main" id="{00000000-0008-0000-1000-0000F5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a:extLst>
            <a:ext uri="{FF2B5EF4-FFF2-40B4-BE49-F238E27FC236}">
              <a16:creationId xmlns:a16="http://schemas.microsoft.com/office/drawing/2014/main" id="{00000000-0008-0000-1000-0000F6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a:extLst>
            <a:ext uri="{FF2B5EF4-FFF2-40B4-BE49-F238E27FC236}">
              <a16:creationId xmlns:a16="http://schemas.microsoft.com/office/drawing/2014/main" id="{00000000-0008-0000-1000-0000F7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a:extLst>
            <a:ext uri="{FF2B5EF4-FFF2-40B4-BE49-F238E27FC236}">
              <a16:creationId xmlns:a16="http://schemas.microsoft.com/office/drawing/2014/main" id="{00000000-0008-0000-1000-0000F8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a:extLst>
            <a:ext uri="{FF2B5EF4-FFF2-40B4-BE49-F238E27FC236}">
              <a16:creationId xmlns:a16="http://schemas.microsoft.com/office/drawing/2014/main" id="{00000000-0008-0000-1000-0000F9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a:extLst>
            <a:ext uri="{FF2B5EF4-FFF2-40B4-BE49-F238E27FC236}">
              <a16:creationId xmlns:a16="http://schemas.microsoft.com/office/drawing/2014/main" id="{00000000-0008-0000-1000-0000F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a:extLst>
            <a:ext uri="{FF2B5EF4-FFF2-40B4-BE49-F238E27FC236}">
              <a16:creationId xmlns:a16="http://schemas.microsoft.com/office/drawing/2014/main" id="{00000000-0008-0000-1000-0000F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a:extLst>
            <a:ext uri="{FF2B5EF4-FFF2-40B4-BE49-F238E27FC236}">
              <a16:creationId xmlns:a16="http://schemas.microsoft.com/office/drawing/2014/main" id="{00000000-0008-0000-1000-0000FD000000}"/>
            </a:ext>
          </a:extLst>
        </xdr:cNvPr>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a:extLst>
            <a:ext uri="{FF2B5EF4-FFF2-40B4-BE49-F238E27FC236}">
              <a16:creationId xmlns:a16="http://schemas.microsoft.com/office/drawing/2014/main" id="{00000000-0008-0000-1000-0000FE000000}"/>
            </a:ext>
          </a:extLst>
        </xdr:cNvPr>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a:extLst>
            <a:ext uri="{FF2B5EF4-FFF2-40B4-BE49-F238E27FC236}">
              <a16:creationId xmlns:a16="http://schemas.microsoft.com/office/drawing/2014/main" id="{00000000-0008-0000-1000-0000FF000000}"/>
            </a:ext>
          </a:extLst>
        </xdr:cNvPr>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a:extLst>
            <a:ext uri="{FF2B5EF4-FFF2-40B4-BE49-F238E27FC236}">
              <a16:creationId xmlns:a16="http://schemas.microsoft.com/office/drawing/2014/main" id="{00000000-0008-0000-1000-00000001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a:extLst>
            <a:ext uri="{FF2B5EF4-FFF2-40B4-BE49-F238E27FC236}">
              <a16:creationId xmlns:a16="http://schemas.microsoft.com/office/drawing/2014/main" id="{00000000-0008-0000-1000-00000101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a:extLst>
            <a:ext uri="{FF2B5EF4-FFF2-40B4-BE49-F238E27FC236}">
              <a16:creationId xmlns:a16="http://schemas.microsoft.com/office/drawing/2014/main" id="{00000000-0008-0000-1000-000002010000}"/>
            </a:ext>
          </a:extLst>
        </xdr:cNvPr>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a:extLst>
            <a:ext uri="{FF2B5EF4-FFF2-40B4-BE49-F238E27FC236}">
              <a16:creationId xmlns:a16="http://schemas.microsoft.com/office/drawing/2014/main" id="{00000000-0008-0000-1000-000003010000}"/>
            </a:ext>
          </a:extLst>
        </xdr:cNvPr>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a:extLst>
            <a:ext uri="{FF2B5EF4-FFF2-40B4-BE49-F238E27FC236}">
              <a16:creationId xmlns:a16="http://schemas.microsoft.com/office/drawing/2014/main" id="{00000000-0008-0000-1000-000004010000}"/>
            </a:ext>
          </a:extLst>
        </xdr:cNvPr>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a:extLst>
            <a:ext uri="{FF2B5EF4-FFF2-40B4-BE49-F238E27FC236}">
              <a16:creationId xmlns:a16="http://schemas.microsoft.com/office/drawing/2014/main" id="{00000000-0008-0000-1000-000005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a:extLst>
            <a:ext uri="{FF2B5EF4-FFF2-40B4-BE49-F238E27FC236}">
              <a16:creationId xmlns:a16="http://schemas.microsoft.com/office/drawing/2014/main" id="{00000000-0008-0000-1000-000006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1000-00000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1000-00000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1000-00000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a:extLst>
            <a:ext uri="{FF2B5EF4-FFF2-40B4-BE49-F238E27FC236}">
              <a16:creationId xmlns:a16="http://schemas.microsoft.com/office/drawing/2014/main" id="{00000000-0008-0000-1000-00000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68" name="楕円 267">
          <a:extLst>
            <a:ext uri="{FF2B5EF4-FFF2-40B4-BE49-F238E27FC236}">
              <a16:creationId xmlns:a16="http://schemas.microsoft.com/office/drawing/2014/main" id="{00000000-0008-0000-1000-00000C010000}"/>
            </a:ext>
          </a:extLst>
        </xdr:cNvPr>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101616</xdr:rowOff>
    </xdr:from>
    <xdr:ext cx="405111" cy="259045"/>
    <xdr:sp macro="" textlink="">
      <xdr:nvSpPr>
        <xdr:cNvPr id="269" name="【福祉施設】&#10;有形固定資産減価償却率該当値テキスト">
          <a:extLst>
            <a:ext uri="{FF2B5EF4-FFF2-40B4-BE49-F238E27FC236}">
              <a16:creationId xmlns:a16="http://schemas.microsoft.com/office/drawing/2014/main" id="{00000000-0008-0000-1000-00000D010000}"/>
            </a:ext>
          </a:extLst>
        </xdr:cNvPr>
        <xdr:cNvSpPr txBox="1"/>
      </xdr:nvSpPr>
      <xdr:spPr>
        <a:xfrm>
          <a:off x="4673600" y="1416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110744</xdr:rowOff>
    </xdr:from>
    <xdr:to>
      <xdr:col>20</xdr:col>
      <xdr:colOff>38100</xdr:colOff>
      <xdr:row>84</xdr:row>
      <xdr:rowOff>40894</xdr:rowOff>
    </xdr:to>
    <xdr:sp macro="" textlink="">
      <xdr:nvSpPr>
        <xdr:cNvPr id="270" name="楕円 269">
          <a:extLst>
            <a:ext uri="{FF2B5EF4-FFF2-40B4-BE49-F238E27FC236}">
              <a16:creationId xmlns:a16="http://schemas.microsoft.com/office/drawing/2014/main" id="{00000000-0008-0000-1000-00000E010000}"/>
            </a:ext>
          </a:extLst>
        </xdr:cNvPr>
        <xdr:cNvSpPr/>
      </xdr:nvSpPr>
      <xdr:spPr>
        <a:xfrm>
          <a:off x="3746500" y="143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161544</xdr:rowOff>
    </xdr:to>
    <xdr:cxnSp macro="">
      <xdr:nvCxnSpPr>
        <xdr:cNvPr id="271" name="直線コネクタ 270">
          <a:extLst>
            <a:ext uri="{FF2B5EF4-FFF2-40B4-BE49-F238E27FC236}">
              <a16:creationId xmlns:a16="http://schemas.microsoft.com/office/drawing/2014/main" id="{00000000-0008-0000-1000-00000F010000}"/>
            </a:ext>
          </a:extLst>
        </xdr:cNvPr>
        <xdr:cNvCxnSpPr/>
      </xdr:nvCxnSpPr>
      <xdr:spPr>
        <a:xfrm flipV="1">
          <a:off x="3797300" y="1435988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140463</xdr:rowOff>
    </xdr:from>
    <xdr:to>
      <xdr:col>15</xdr:col>
      <xdr:colOff>101600</xdr:colOff>
      <xdr:row>84</xdr:row>
      <xdr:rowOff>70613</xdr:rowOff>
    </xdr:to>
    <xdr:sp macro="" textlink="">
      <xdr:nvSpPr>
        <xdr:cNvPr id="272" name="楕円 271">
          <a:extLst>
            <a:ext uri="{FF2B5EF4-FFF2-40B4-BE49-F238E27FC236}">
              <a16:creationId xmlns:a16="http://schemas.microsoft.com/office/drawing/2014/main" id="{00000000-0008-0000-1000-000010010000}"/>
            </a:ext>
          </a:extLst>
        </xdr:cNvPr>
        <xdr:cNvSpPr/>
      </xdr:nvSpPr>
      <xdr:spPr>
        <a:xfrm>
          <a:off x="28575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161544</xdr:rowOff>
    </xdr:from>
    <xdr:to>
      <xdr:col>19</xdr:col>
      <xdr:colOff>177800</xdr:colOff>
      <xdr:row>84</xdr:row>
      <xdr:rowOff>19813</xdr:rowOff>
    </xdr:to>
    <xdr:cxnSp macro="">
      <xdr:nvCxnSpPr>
        <xdr:cNvPr id="273" name="直線コネクタ 272">
          <a:extLst>
            <a:ext uri="{FF2B5EF4-FFF2-40B4-BE49-F238E27FC236}">
              <a16:creationId xmlns:a16="http://schemas.microsoft.com/office/drawing/2014/main" id="{00000000-0008-0000-1000-000011010000}"/>
            </a:ext>
          </a:extLst>
        </xdr:cNvPr>
        <xdr:cNvCxnSpPr/>
      </xdr:nvCxnSpPr>
      <xdr:spPr>
        <a:xfrm flipV="1">
          <a:off x="2908300" y="1439189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a:extLst>
            <a:ext uri="{FF2B5EF4-FFF2-40B4-BE49-F238E27FC236}">
              <a16:creationId xmlns:a16="http://schemas.microsoft.com/office/drawing/2014/main" id="{00000000-0008-0000-1000-000012010000}"/>
            </a:ext>
          </a:extLst>
        </xdr:cNvPr>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a:extLst>
            <a:ext uri="{FF2B5EF4-FFF2-40B4-BE49-F238E27FC236}">
              <a16:creationId xmlns:a16="http://schemas.microsoft.com/office/drawing/2014/main" id="{00000000-0008-0000-1000-000013010000}"/>
            </a:ext>
          </a:extLst>
        </xdr:cNvPr>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a:extLst>
            <a:ext uri="{FF2B5EF4-FFF2-40B4-BE49-F238E27FC236}">
              <a16:creationId xmlns:a16="http://schemas.microsoft.com/office/drawing/2014/main" id="{00000000-0008-0000-1000-000014010000}"/>
            </a:ext>
          </a:extLst>
        </xdr:cNvPr>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57421</xdr:rowOff>
    </xdr:from>
    <xdr:ext cx="405111" cy="259045"/>
    <xdr:sp macro="" textlink="">
      <xdr:nvSpPr>
        <xdr:cNvPr id="277" name="n_1mainValue【福祉施設】&#10;有形固定資産減価償却率">
          <a:extLst>
            <a:ext uri="{FF2B5EF4-FFF2-40B4-BE49-F238E27FC236}">
              <a16:creationId xmlns:a16="http://schemas.microsoft.com/office/drawing/2014/main" id="{00000000-0008-0000-1000-000015010000}"/>
            </a:ext>
          </a:extLst>
        </xdr:cNvPr>
        <xdr:cNvSpPr txBox="1"/>
      </xdr:nvSpPr>
      <xdr:spPr>
        <a:xfrm>
          <a:off x="3582044" y="1411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87140</xdr:rowOff>
    </xdr:from>
    <xdr:ext cx="405111" cy="259045"/>
    <xdr:sp macro="" textlink="">
      <xdr:nvSpPr>
        <xdr:cNvPr id="278" name="n_2mainValue【福祉施設】&#10;有形固定資産減価償却率">
          <a:extLst>
            <a:ext uri="{FF2B5EF4-FFF2-40B4-BE49-F238E27FC236}">
              <a16:creationId xmlns:a16="http://schemas.microsoft.com/office/drawing/2014/main" id="{00000000-0008-0000-1000-000016010000}"/>
            </a:ext>
          </a:extLst>
        </xdr:cNvPr>
        <xdr:cNvSpPr txBox="1"/>
      </xdr:nvSpPr>
      <xdr:spPr>
        <a:xfrm>
          <a:off x="2705744" y="14146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a:extLst>
            <a:ext uri="{FF2B5EF4-FFF2-40B4-BE49-F238E27FC236}">
              <a16:creationId xmlns:a16="http://schemas.microsoft.com/office/drawing/2014/main" id="{00000000-0008-0000-1000-00001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a:extLst>
            <a:ext uri="{FF2B5EF4-FFF2-40B4-BE49-F238E27FC236}">
              <a16:creationId xmlns:a16="http://schemas.microsoft.com/office/drawing/2014/main" id="{00000000-0008-0000-1000-000021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a:extLst>
            <a:ext uri="{FF2B5EF4-FFF2-40B4-BE49-F238E27FC236}">
              <a16:creationId xmlns:a16="http://schemas.microsoft.com/office/drawing/2014/main" id="{00000000-0008-0000-1000-000022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a:extLst>
            <a:ext uri="{FF2B5EF4-FFF2-40B4-BE49-F238E27FC236}">
              <a16:creationId xmlns:a16="http://schemas.microsoft.com/office/drawing/2014/main" id="{00000000-0008-0000-1000-00002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a:extLst>
            <a:ext uri="{FF2B5EF4-FFF2-40B4-BE49-F238E27FC236}">
              <a16:creationId xmlns:a16="http://schemas.microsoft.com/office/drawing/2014/main" id="{00000000-0008-0000-1000-00002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a:extLst>
            <a:ext uri="{FF2B5EF4-FFF2-40B4-BE49-F238E27FC236}">
              <a16:creationId xmlns:a16="http://schemas.microsoft.com/office/drawing/2014/main" id="{00000000-0008-0000-1000-000025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a:extLst>
            <a:ext uri="{FF2B5EF4-FFF2-40B4-BE49-F238E27FC236}">
              <a16:creationId xmlns:a16="http://schemas.microsoft.com/office/drawing/2014/main" id="{00000000-0008-0000-1000-000026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a:extLst>
            <a:ext uri="{FF2B5EF4-FFF2-40B4-BE49-F238E27FC236}">
              <a16:creationId xmlns:a16="http://schemas.microsoft.com/office/drawing/2014/main" id="{00000000-0008-0000-1000-00002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a:extLst>
            <a:ext uri="{FF2B5EF4-FFF2-40B4-BE49-F238E27FC236}">
              <a16:creationId xmlns:a16="http://schemas.microsoft.com/office/drawing/2014/main" id="{00000000-0008-0000-1000-00002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a:extLst>
            <a:ext uri="{FF2B5EF4-FFF2-40B4-BE49-F238E27FC236}">
              <a16:creationId xmlns:a16="http://schemas.microsoft.com/office/drawing/2014/main" id="{00000000-0008-0000-1000-00002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a:extLst>
            <a:ext uri="{FF2B5EF4-FFF2-40B4-BE49-F238E27FC236}">
              <a16:creationId xmlns:a16="http://schemas.microsoft.com/office/drawing/2014/main" id="{00000000-0008-0000-1000-00002A010000}"/>
            </a:ext>
          </a:extLst>
        </xdr:cNvPr>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a:extLst>
            <a:ext uri="{FF2B5EF4-FFF2-40B4-BE49-F238E27FC236}">
              <a16:creationId xmlns:a16="http://schemas.microsoft.com/office/drawing/2014/main" id="{00000000-0008-0000-1000-00002B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a:extLst>
            <a:ext uri="{FF2B5EF4-FFF2-40B4-BE49-F238E27FC236}">
              <a16:creationId xmlns:a16="http://schemas.microsoft.com/office/drawing/2014/main" id="{00000000-0008-0000-1000-00002C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a:extLst>
            <a:ext uri="{FF2B5EF4-FFF2-40B4-BE49-F238E27FC236}">
              <a16:creationId xmlns:a16="http://schemas.microsoft.com/office/drawing/2014/main" id="{00000000-0008-0000-1000-00002D010000}"/>
            </a:ext>
          </a:extLst>
        </xdr:cNvPr>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a:extLst>
            <a:ext uri="{FF2B5EF4-FFF2-40B4-BE49-F238E27FC236}">
              <a16:creationId xmlns:a16="http://schemas.microsoft.com/office/drawing/2014/main" id="{00000000-0008-0000-1000-00002E010000}"/>
            </a:ext>
          </a:extLst>
        </xdr:cNvPr>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a:extLst>
            <a:ext uri="{FF2B5EF4-FFF2-40B4-BE49-F238E27FC236}">
              <a16:creationId xmlns:a16="http://schemas.microsoft.com/office/drawing/2014/main" id="{00000000-0008-0000-1000-00002F010000}"/>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a:extLst>
            <a:ext uri="{FF2B5EF4-FFF2-40B4-BE49-F238E27FC236}">
              <a16:creationId xmlns:a16="http://schemas.microsoft.com/office/drawing/2014/main" id="{00000000-0008-0000-1000-000030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a:extLst>
            <a:ext uri="{FF2B5EF4-FFF2-40B4-BE49-F238E27FC236}">
              <a16:creationId xmlns:a16="http://schemas.microsoft.com/office/drawing/2014/main" id="{00000000-0008-0000-1000-000031010000}"/>
            </a:ext>
          </a:extLst>
        </xdr:cNvPr>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a:extLst>
            <a:ext uri="{FF2B5EF4-FFF2-40B4-BE49-F238E27FC236}">
              <a16:creationId xmlns:a16="http://schemas.microsoft.com/office/drawing/2014/main" id="{00000000-0008-0000-1000-000032010000}"/>
            </a:ext>
          </a:extLst>
        </xdr:cNvPr>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a:extLst>
            <a:ext uri="{FF2B5EF4-FFF2-40B4-BE49-F238E27FC236}">
              <a16:creationId xmlns:a16="http://schemas.microsoft.com/office/drawing/2014/main" id="{00000000-0008-0000-1000-000033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1000-00003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1000-00003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a:extLst>
            <a:ext uri="{FF2B5EF4-FFF2-40B4-BE49-F238E27FC236}">
              <a16:creationId xmlns:a16="http://schemas.microsoft.com/office/drawing/2014/main" id="{00000000-0008-0000-1000-00003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13" name="楕円 312">
          <a:extLst>
            <a:ext uri="{FF2B5EF4-FFF2-40B4-BE49-F238E27FC236}">
              <a16:creationId xmlns:a16="http://schemas.microsoft.com/office/drawing/2014/main" id="{00000000-0008-0000-1000-000039010000}"/>
            </a:ext>
          </a:extLst>
        </xdr:cNvPr>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14" name="【福祉施設】&#10;一人当たり面積該当値テキスト">
          <a:extLst>
            <a:ext uri="{FF2B5EF4-FFF2-40B4-BE49-F238E27FC236}">
              <a16:creationId xmlns:a16="http://schemas.microsoft.com/office/drawing/2014/main" id="{00000000-0008-0000-1000-00003A010000}"/>
            </a:ext>
          </a:extLst>
        </xdr:cNvPr>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15" name="楕円 314">
          <a:extLst>
            <a:ext uri="{FF2B5EF4-FFF2-40B4-BE49-F238E27FC236}">
              <a16:creationId xmlns:a16="http://schemas.microsoft.com/office/drawing/2014/main" id="{00000000-0008-0000-1000-00003B010000}"/>
            </a:ext>
          </a:extLst>
        </xdr:cNvPr>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16" name="直線コネクタ 315">
          <a:extLst>
            <a:ext uri="{FF2B5EF4-FFF2-40B4-BE49-F238E27FC236}">
              <a16:creationId xmlns:a16="http://schemas.microsoft.com/office/drawing/2014/main" id="{00000000-0008-0000-1000-00003C010000}"/>
            </a:ext>
          </a:extLst>
        </xdr:cNvPr>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17" name="楕円 316">
          <a:extLst>
            <a:ext uri="{FF2B5EF4-FFF2-40B4-BE49-F238E27FC236}">
              <a16:creationId xmlns:a16="http://schemas.microsoft.com/office/drawing/2014/main" id="{00000000-0008-0000-1000-00003D010000}"/>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18" name="直線コネクタ 317">
          <a:extLst>
            <a:ext uri="{FF2B5EF4-FFF2-40B4-BE49-F238E27FC236}">
              <a16:creationId xmlns:a16="http://schemas.microsoft.com/office/drawing/2014/main" id="{00000000-0008-0000-1000-00003E010000}"/>
            </a:ext>
          </a:extLst>
        </xdr:cNvPr>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a:extLst>
            <a:ext uri="{FF2B5EF4-FFF2-40B4-BE49-F238E27FC236}">
              <a16:creationId xmlns:a16="http://schemas.microsoft.com/office/drawing/2014/main" id="{00000000-0008-0000-1000-00003F010000}"/>
            </a:ext>
          </a:extLst>
        </xdr:cNvPr>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a:extLst>
            <a:ext uri="{FF2B5EF4-FFF2-40B4-BE49-F238E27FC236}">
              <a16:creationId xmlns:a16="http://schemas.microsoft.com/office/drawing/2014/main" id="{00000000-0008-0000-1000-000040010000}"/>
            </a:ext>
          </a:extLst>
        </xdr:cNvPr>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a:extLst>
            <a:ext uri="{FF2B5EF4-FFF2-40B4-BE49-F238E27FC236}">
              <a16:creationId xmlns:a16="http://schemas.microsoft.com/office/drawing/2014/main" id="{00000000-0008-0000-1000-000041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22" name="n_1mainValue【福祉施設】&#10;一人当たり面積">
          <a:extLst>
            <a:ext uri="{FF2B5EF4-FFF2-40B4-BE49-F238E27FC236}">
              <a16:creationId xmlns:a16="http://schemas.microsoft.com/office/drawing/2014/main" id="{00000000-0008-0000-1000-000042010000}"/>
            </a:ext>
          </a:extLst>
        </xdr:cNvPr>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23" name="n_2mainValue【福祉施設】&#10;一人当たり面積">
          <a:extLst>
            <a:ext uri="{FF2B5EF4-FFF2-40B4-BE49-F238E27FC236}">
              <a16:creationId xmlns:a16="http://schemas.microsoft.com/office/drawing/2014/main" id="{00000000-0008-0000-1000-000043010000}"/>
            </a:ext>
          </a:extLst>
        </xdr:cNvPr>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a:extLst>
            <a:ext uri="{FF2B5EF4-FFF2-40B4-BE49-F238E27FC236}">
              <a16:creationId xmlns:a16="http://schemas.microsoft.com/office/drawing/2014/main" id="{00000000-0008-0000-1000-00004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a:extLst>
            <a:ext uri="{FF2B5EF4-FFF2-40B4-BE49-F238E27FC236}">
              <a16:creationId xmlns:a16="http://schemas.microsoft.com/office/drawing/2014/main" id="{00000000-0008-0000-1000-00004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a:extLst>
            <a:ext uri="{FF2B5EF4-FFF2-40B4-BE49-F238E27FC236}">
              <a16:creationId xmlns:a16="http://schemas.microsoft.com/office/drawing/2014/main" id="{00000000-0008-0000-1000-00004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a:extLst>
            <a:ext uri="{FF2B5EF4-FFF2-40B4-BE49-F238E27FC236}">
              <a16:creationId xmlns:a16="http://schemas.microsoft.com/office/drawing/2014/main" id="{00000000-0008-0000-1000-00004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a:extLst>
            <a:ext uri="{FF2B5EF4-FFF2-40B4-BE49-F238E27FC236}">
              <a16:creationId xmlns:a16="http://schemas.microsoft.com/office/drawing/2014/main" id="{00000000-0008-0000-1000-00004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a:extLst>
            <a:ext uri="{FF2B5EF4-FFF2-40B4-BE49-F238E27FC236}">
              <a16:creationId xmlns:a16="http://schemas.microsoft.com/office/drawing/2014/main" id="{00000000-0008-0000-1000-00004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a:extLst>
            <a:ext uri="{FF2B5EF4-FFF2-40B4-BE49-F238E27FC236}">
              <a16:creationId xmlns:a16="http://schemas.microsoft.com/office/drawing/2014/main" id="{00000000-0008-0000-1000-00004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a:extLst>
            <a:ext uri="{FF2B5EF4-FFF2-40B4-BE49-F238E27FC236}">
              <a16:creationId xmlns:a16="http://schemas.microsoft.com/office/drawing/2014/main" id="{00000000-0008-0000-1000-00004B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a:extLst>
            <a:ext uri="{FF2B5EF4-FFF2-40B4-BE49-F238E27FC236}">
              <a16:creationId xmlns:a16="http://schemas.microsoft.com/office/drawing/2014/main" id="{00000000-0008-0000-1000-00004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a:extLst>
            <a:ext uri="{FF2B5EF4-FFF2-40B4-BE49-F238E27FC236}">
              <a16:creationId xmlns:a16="http://schemas.microsoft.com/office/drawing/2014/main" id="{00000000-0008-0000-1000-00004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a:extLst>
            <a:ext uri="{FF2B5EF4-FFF2-40B4-BE49-F238E27FC236}">
              <a16:creationId xmlns:a16="http://schemas.microsoft.com/office/drawing/2014/main" id="{00000000-0008-0000-1000-00004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a:extLst>
            <a:ext uri="{FF2B5EF4-FFF2-40B4-BE49-F238E27FC236}">
              <a16:creationId xmlns:a16="http://schemas.microsoft.com/office/drawing/2014/main" id="{00000000-0008-0000-1000-00004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a:extLst>
            <a:ext uri="{FF2B5EF4-FFF2-40B4-BE49-F238E27FC236}">
              <a16:creationId xmlns:a16="http://schemas.microsoft.com/office/drawing/2014/main" id="{00000000-0008-0000-1000-00005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a:extLst>
            <a:ext uri="{FF2B5EF4-FFF2-40B4-BE49-F238E27FC236}">
              <a16:creationId xmlns:a16="http://schemas.microsoft.com/office/drawing/2014/main" id="{00000000-0008-0000-1000-00005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a:extLst>
            <a:ext uri="{FF2B5EF4-FFF2-40B4-BE49-F238E27FC236}">
              <a16:creationId xmlns:a16="http://schemas.microsoft.com/office/drawing/2014/main" id="{00000000-0008-0000-1000-00005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a:extLst>
            <a:ext uri="{FF2B5EF4-FFF2-40B4-BE49-F238E27FC236}">
              <a16:creationId xmlns:a16="http://schemas.microsoft.com/office/drawing/2014/main" id="{00000000-0008-0000-1000-000053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a:extLst>
            <a:ext uri="{FF2B5EF4-FFF2-40B4-BE49-F238E27FC236}">
              <a16:creationId xmlns:a16="http://schemas.microsoft.com/office/drawing/2014/main" id="{00000000-0008-0000-1000-00005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a:extLst>
            <a:ext uri="{FF2B5EF4-FFF2-40B4-BE49-F238E27FC236}">
              <a16:creationId xmlns:a16="http://schemas.microsoft.com/office/drawing/2014/main" id="{00000000-0008-0000-1000-00005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a:extLst>
            <a:ext uri="{FF2B5EF4-FFF2-40B4-BE49-F238E27FC236}">
              <a16:creationId xmlns:a16="http://schemas.microsoft.com/office/drawing/2014/main" id="{00000000-0008-0000-1000-00005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a:extLst>
            <a:ext uri="{FF2B5EF4-FFF2-40B4-BE49-F238E27FC236}">
              <a16:creationId xmlns:a16="http://schemas.microsoft.com/office/drawing/2014/main" id="{00000000-0008-0000-1000-00005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a:extLst>
            <a:ext uri="{FF2B5EF4-FFF2-40B4-BE49-F238E27FC236}">
              <a16:creationId xmlns:a16="http://schemas.microsoft.com/office/drawing/2014/main" id="{00000000-0008-0000-1000-00005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a:extLst>
            <a:ext uri="{FF2B5EF4-FFF2-40B4-BE49-F238E27FC236}">
              <a16:creationId xmlns:a16="http://schemas.microsoft.com/office/drawing/2014/main" id="{00000000-0008-0000-1000-00005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a:extLst>
            <a:ext uri="{FF2B5EF4-FFF2-40B4-BE49-F238E27FC236}">
              <a16:creationId xmlns:a16="http://schemas.microsoft.com/office/drawing/2014/main" id="{00000000-0008-0000-1000-00005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0" name="直線コネクタ 349">
          <a:extLst>
            <a:ext uri="{FF2B5EF4-FFF2-40B4-BE49-F238E27FC236}">
              <a16:creationId xmlns:a16="http://schemas.microsoft.com/office/drawing/2014/main" id="{00000000-0008-0000-1000-00005E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1" name="テキスト ボックス 350">
          <a:extLst>
            <a:ext uri="{FF2B5EF4-FFF2-40B4-BE49-F238E27FC236}">
              <a16:creationId xmlns:a16="http://schemas.microsoft.com/office/drawing/2014/main" id="{00000000-0008-0000-1000-00005F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一般廃棄物処理施設】&#10;有形固定資産減価償却率グラフ枠">
          <a:extLst>
            <a:ext uri="{FF2B5EF4-FFF2-40B4-BE49-F238E27FC236}">
              <a16:creationId xmlns:a16="http://schemas.microsoft.com/office/drawing/2014/main" id="{00000000-0008-0000-1000-00006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366" name="【一般廃棄物処理施設】&#10;有形固定資産減価償却率最小値テキスト">
          <a:extLst>
            <a:ext uri="{FF2B5EF4-FFF2-40B4-BE49-F238E27FC236}">
              <a16:creationId xmlns:a16="http://schemas.microsoft.com/office/drawing/2014/main" id="{00000000-0008-0000-1000-00006E010000}"/>
            </a:ext>
          </a:extLst>
        </xdr:cNvPr>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368" name="【一般廃棄物処理施設】&#10;有形固定資産減価償却率最大値テキスト">
          <a:extLst>
            <a:ext uri="{FF2B5EF4-FFF2-40B4-BE49-F238E27FC236}">
              <a16:creationId xmlns:a16="http://schemas.microsoft.com/office/drawing/2014/main" id="{00000000-0008-0000-1000-000070010000}"/>
            </a:ext>
          </a:extLst>
        </xdr:cNvPr>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370" name="【一般廃棄物処理施設】&#10;有形固定資産減価償却率平均値テキスト">
          <a:extLst>
            <a:ext uri="{FF2B5EF4-FFF2-40B4-BE49-F238E27FC236}">
              <a16:creationId xmlns:a16="http://schemas.microsoft.com/office/drawing/2014/main" id="{00000000-0008-0000-1000-000072010000}"/>
            </a:ext>
          </a:extLst>
        </xdr:cNvPr>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371" name="フローチャート: 判断 370">
          <a:extLst>
            <a:ext uri="{FF2B5EF4-FFF2-40B4-BE49-F238E27FC236}">
              <a16:creationId xmlns:a16="http://schemas.microsoft.com/office/drawing/2014/main" id="{00000000-0008-0000-1000-000073010000}"/>
            </a:ext>
          </a:extLst>
        </xdr:cNvPr>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72" name="フローチャート: 判断 371">
          <a:extLst>
            <a:ext uri="{FF2B5EF4-FFF2-40B4-BE49-F238E27FC236}">
              <a16:creationId xmlns:a16="http://schemas.microsoft.com/office/drawing/2014/main" id="{00000000-0008-0000-1000-000074010000}"/>
            </a:ext>
          </a:extLst>
        </xdr:cNvPr>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3" name="フローチャート: 判断 372">
          <a:extLst>
            <a:ext uri="{FF2B5EF4-FFF2-40B4-BE49-F238E27FC236}">
              <a16:creationId xmlns:a16="http://schemas.microsoft.com/office/drawing/2014/main" id="{00000000-0008-0000-1000-000075010000}"/>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374" name="フローチャート: 判断 373">
          <a:extLst>
            <a:ext uri="{FF2B5EF4-FFF2-40B4-BE49-F238E27FC236}">
              <a16:creationId xmlns:a16="http://schemas.microsoft.com/office/drawing/2014/main" id="{00000000-0008-0000-1000-000076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1000-00007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82550</xdr:rowOff>
    </xdr:from>
    <xdr:to>
      <xdr:col>85</xdr:col>
      <xdr:colOff>177800</xdr:colOff>
      <xdr:row>35</xdr:row>
      <xdr:rowOff>12700</xdr:rowOff>
    </xdr:to>
    <xdr:sp macro="" textlink="">
      <xdr:nvSpPr>
        <xdr:cNvPr id="380" name="楕円 379">
          <a:extLst>
            <a:ext uri="{FF2B5EF4-FFF2-40B4-BE49-F238E27FC236}">
              <a16:creationId xmlns:a16="http://schemas.microsoft.com/office/drawing/2014/main" id="{00000000-0008-0000-1000-00007C010000}"/>
            </a:ext>
          </a:extLst>
        </xdr:cNvPr>
        <xdr:cNvSpPr/>
      </xdr:nvSpPr>
      <xdr:spPr>
        <a:xfrm>
          <a:off x="1626870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105427</xdr:rowOff>
    </xdr:from>
    <xdr:ext cx="405111" cy="259045"/>
    <xdr:sp macro="" textlink="">
      <xdr:nvSpPr>
        <xdr:cNvPr id="381" name="【一般廃棄物処理施設】&#10;有形固定資産減価償却率該当値テキスト">
          <a:extLst>
            <a:ext uri="{FF2B5EF4-FFF2-40B4-BE49-F238E27FC236}">
              <a16:creationId xmlns:a16="http://schemas.microsoft.com/office/drawing/2014/main" id="{00000000-0008-0000-1000-00007D010000}"/>
            </a:ext>
          </a:extLst>
        </xdr:cNvPr>
        <xdr:cNvSpPr txBox="1"/>
      </xdr:nvSpPr>
      <xdr:spPr>
        <a:xfrm>
          <a:off x="16357600" y="57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79284</xdr:rowOff>
    </xdr:from>
    <xdr:to>
      <xdr:col>81</xdr:col>
      <xdr:colOff>101600</xdr:colOff>
      <xdr:row>35</xdr:row>
      <xdr:rowOff>9434</xdr:rowOff>
    </xdr:to>
    <xdr:sp macro="" textlink="">
      <xdr:nvSpPr>
        <xdr:cNvPr id="382" name="楕円 381">
          <a:extLst>
            <a:ext uri="{FF2B5EF4-FFF2-40B4-BE49-F238E27FC236}">
              <a16:creationId xmlns:a16="http://schemas.microsoft.com/office/drawing/2014/main" id="{00000000-0008-0000-1000-00007E010000}"/>
            </a:ext>
          </a:extLst>
        </xdr:cNvPr>
        <xdr:cNvSpPr/>
      </xdr:nvSpPr>
      <xdr:spPr>
        <a:xfrm>
          <a:off x="15430500" y="59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130084</xdr:rowOff>
    </xdr:from>
    <xdr:to>
      <xdr:col>85</xdr:col>
      <xdr:colOff>127000</xdr:colOff>
      <xdr:row>34</xdr:row>
      <xdr:rowOff>133350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a:off x="15481300" y="595938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100511</xdr:rowOff>
    </xdr:from>
    <xdr:to>
      <xdr:col>76</xdr:col>
      <xdr:colOff>165100</xdr:colOff>
      <xdr:row>35</xdr:row>
      <xdr:rowOff>30661</xdr:rowOff>
    </xdr:to>
    <xdr:sp macro="" textlink="">
      <xdr:nvSpPr>
        <xdr:cNvPr id="384" name="楕円 383">
          <a:extLst>
            <a:ext uri="{FF2B5EF4-FFF2-40B4-BE49-F238E27FC236}">
              <a16:creationId xmlns:a16="http://schemas.microsoft.com/office/drawing/2014/main" id="{00000000-0008-0000-1000-000080010000}"/>
            </a:ext>
          </a:extLst>
        </xdr:cNvPr>
        <xdr:cNvSpPr/>
      </xdr:nvSpPr>
      <xdr:spPr>
        <a:xfrm>
          <a:off x="14541500" y="592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130084</xdr:rowOff>
    </xdr:from>
    <xdr:to>
      <xdr:col>81</xdr:col>
      <xdr:colOff>50800</xdr:colOff>
      <xdr:row>34</xdr:row>
      <xdr:rowOff>151311</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flipV="1">
          <a:off x="14592300" y="5959384"/>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386" name="n_1aveValue【一般廃棄物処理施設】&#10;有形固定資産減価償却率">
          <a:extLst>
            <a:ext uri="{FF2B5EF4-FFF2-40B4-BE49-F238E27FC236}">
              <a16:creationId xmlns:a16="http://schemas.microsoft.com/office/drawing/2014/main" id="{00000000-0008-0000-1000-000082010000}"/>
            </a:ext>
          </a:extLst>
        </xdr:cNvPr>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387" name="n_2aveValue【一般廃棄物処理施設】&#10;有形固定資産減価償却率">
          <a:extLst>
            <a:ext uri="{FF2B5EF4-FFF2-40B4-BE49-F238E27FC236}">
              <a16:creationId xmlns:a16="http://schemas.microsoft.com/office/drawing/2014/main" id="{00000000-0008-0000-1000-000083010000}"/>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388" name="n_3aveValue【一般廃棄物処理施設】&#10;有形固定資産減価償却率">
          <a:extLst>
            <a:ext uri="{FF2B5EF4-FFF2-40B4-BE49-F238E27FC236}">
              <a16:creationId xmlns:a16="http://schemas.microsoft.com/office/drawing/2014/main" id="{00000000-0008-0000-1000-000084010000}"/>
            </a:ext>
          </a:extLst>
        </xdr:cNvPr>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25961</xdr:rowOff>
    </xdr:from>
    <xdr:ext cx="405111" cy="259045"/>
    <xdr:sp macro="" textlink="">
      <xdr:nvSpPr>
        <xdr:cNvPr id="389" name="n_1mainValue【一般廃棄物処理施設】&#10;有形固定資産減価償却率">
          <a:extLst>
            <a:ext uri="{FF2B5EF4-FFF2-40B4-BE49-F238E27FC236}">
              <a16:creationId xmlns:a16="http://schemas.microsoft.com/office/drawing/2014/main" id="{00000000-0008-0000-1000-000085010000}"/>
            </a:ext>
          </a:extLst>
        </xdr:cNvPr>
        <xdr:cNvSpPr txBox="1"/>
      </xdr:nvSpPr>
      <xdr:spPr>
        <a:xfrm>
          <a:off x="15266044" y="568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47188</xdr:rowOff>
    </xdr:from>
    <xdr:ext cx="405111" cy="259045"/>
    <xdr:sp macro="" textlink="">
      <xdr:nvSpPr>
        <xdr:cNvPr id="390" name="n_2mainValue【一般廃棄物処理施設】&#10;有形固定資産減価償却率">
          <a:extLst>
            <a:ext uri="{FF2B5EF4-FFF2-40B4-BE49-F238E27FC236}">
              <a16:creationId xmlns:a16="http://schemas.microsoft.com/office/drawing/2014/main" id="{00000000-0008-0000-1000-000086010000}"/>
            </a:ext>
          </a:extLst>
        </xdr:cNvPr>
        <xdr:cNvSpPr txBox="1"/>
      </xdr:nvSpPr>
      <xdr:spPr>
        <a:xfrm>
          <a:off x="14389744" y="5705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a:extLst>
            <a:ext uri="{FF2B5EF4-FFF2-40B4-BE49-F238E27FC236}">
              <a16:creationId xmlns:a16="http://schemas.microsoft.com/office/drawing/2014/main" id="{00000000-0008-0000-1000-00008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a:extLst>
            <a:ext uri="{FF2B5EF4-FFF2-40B4-BE49-F238E27FC236}">
              <a16:creationId xmlns:a16="http://schemas.microsoft.com/office/drawing/2014/main" id="{00000000-0008-0000-1000-00008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a:extLst>
            <a:ext uri="{FF2B5EF4-FFF2-40B4-BE49-F238E27FC236}">
              <a16:creationId xmlns:a16="http://schemas.microsoft.com/office/drawing/2014/main" id="{00000000-0008-0000-1000-00008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1000-00008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1000-00008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a:extLst>
            <a:ext uri="{FF2B5EF4-FFF2-40B4-BE49-F238E27FC236}">
              <a16:creationId xmlns:a16="http://schemas.microsoft.com/office/drawing/2014/main" id="{00000000-0008-0000-1000-00008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1" name="直線コネクタ 400">
          <a:extLst>
            <a:ext uri="{FF2B5EF4-FFF2-40B4-BE49-F238E27FC236}">
              <a16:creationId xmlns:a16="http://schemas.microsoft.com/office/drawing/2014/main" id="{00000000-0008-0000-1000-000091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2" name="テキスト ボックス 401">
          <a:extLst>
            <a:ext uri="{FF2B5EF4-FFF2-40B4-BE49-F238E27FC236}">
              <a16:creationId xmlns:a16="http://schemas.microsoft.com/office/drawing/2014/main" id="{00000000-0008-0000-1000-000092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3" name="直線コネクタ 402">
          <a:extLst>
            <a:ext uri="{FF2B5EF4-FFF2-40B4-BE49-F238E27FC236}">
              <a16:creationId xmlns:a16="http://schemas.microsoft.com/office/drawing/2014/main" id="{00000000-0008-0000-1000-000093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04" name="テキスト ボックス 403">
          <a:extLst>
            <a:ext uri="{FF2B5EF4-FFF2-40B4-BE49-F238E27FC236}">
              <a16:creationId xmlns:a16="http://schemas.microsoft.com/office/drawing/2014/main" id="{00000000-0008-0000-1000-00009401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6" name="テキスト ボックス 405">
          <a:extLst>
            <a:ext uri="{FF2B5EF4-FFF2-40B4-BE49-F238E27FC236}">
              <a16:creationId xmlns:a16="http://schemas.microsoft.com/office/drawing/2014/main" id="{00000000-0008-0000-1000-000096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7" name="直線コネクタ 406">
          <a:extLst>
            <a:ext uri="{FF2B5EF4-FFF2-40B4-BE49-F238E27FC236}">
              <a16:creationId xmlns:a16="http://schemas.microsoft.com/office/drawing/2014/main" id="{00000000-0008-0000-1000-000097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8" name="テキスト ボックス 407">
          <a:extLst>
            <a:ext uri="{FF2B5EF4-FFF2-40B4-BE49-F238E27FC236}">
              <a16:creationId xmlns:a16="http://schemas.microsoft.com/office/drawing/2014/main" id="{00000000-0008-0000-1000-000098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9" name="直線コネクタ 408">
          <a:extLst>
            <a:ext uri="{FF2B5EF4-FFF2-40B4-BE49-F238E27FC236}">
              <a16:creationId xmlns:a16="http://schemas.microsoft.com/office/drawing/2014/main" id="{00000000-0008-0000-1000-000099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10" name="テキスト ボックス 409">
          <a:extLst>
            <a:ext uri="{FF2B5EF4-FFF2-40B4-BE49-F238E27FC236}">
              <a16:creationId xmlns:a16="http://schemas.microsoft.com/office/drawing/2014/main" id="{00000000-0008-0000-1000-00009A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00000000-0008-0000-1000-00009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12" name="テキスト ボックス 411">
          <a:extLst>
            <a:ext uri="{FF2B5EF4-FFF2-40B4-BE49-F238E27FC236}">
              <a16:creationId xmlns:a16="http://schemas.microsoft.com/office/drawing/2014/main" id="{00000000-0008-0000-1000-00009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一般廃棄物処理施設】&#10;一人当たり有形固定資産（償却資産）額グラフ枠">
          <a:extLst>
            <a:ext uri="{FF2B5EF4-FFF2-40B4-BE49-F238E27FC236}">
              <a16:creationId xmlns:a16="http://schemas.microsoft.com/office/drawing/2014/main" id="{00000000-0008-0000-1000-00009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15" name="【一般廃棄物処理施設】&#10;一人当たり有形固定資産（償却資産）額最小値テキスト">
          <a:extLst>
            <a:ext uri="{FF2B5EF4-FFF2-40B4-BE49-F238E27FC236}">
              <a16:creationId xmlns:a16="http://schemas.microsoft.com/office/drawing/2014/main" id="{00000000-0008-0000-1000-00009F010000}"/>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417" name="【一般廃棄物処理施設】&#10;一人当たり有形固定資産（償却資産）額最大値テキスト">
          <a:extLst>
            <a:ext uri="{FF2B5EF4-FFF2-40B4-BE49-F238E27FC236}">
              <a16:creationId xmlns:a16="http://schemas.microsoft.com/office/drawing/2014/main" id="{00000000-0008-0000-1000-0000A1010000}"/>
            </a:ext>
          </a:extLst>
        </xdr:cNvPr>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418" name="直線コネクタ 417">
          <a:extLst>
            <a:ext uri="{FF2B5EF4-FFF2-40B4-BE49-F238E27FC236}">
              <a16:creationId xmlns:a16="http://schemas.microsoft.com/office/drawing/2014/main" id="{00000000-0008-0000-1000-0000A2010000}"/>
            </a:ext>
          </a:extLst>
        </xdr:cNvPr>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419" name="【一般廃棄物処理施設】&#10;一人当たり有形固定資産（償却資産）額平均値テキスト">
          <a:extLst>
            <a:ext uri="{FF2B5EF4-FFF2-40B4-BE49-F238E27FC236}">
              <a16:creationId xmlns:a16="http://schemas.microsoft.com/office/drawing/2014/main" id="{00000000-0008-0000-1000-0000A3010000}"/>
            </a:ext>
          </a:extLst>
        </xdr:cNvPr>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420" name="フローチャート: 判断 419">
          <a:extLst>
            <a:ext uri="{FF2B5EF4-FFF2-40B4-BE49-F238E27FC236}">
              <a16:creationId xmlns:a16="http://schemas.microsoft.com/office/drawing/2014/main" id="{00000000-0008-0000-1000-0000A4010000}"/>
            </a:ext>
          </a:extLst>
        </xdr:cNvPr>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421" name="フローチャート: 判断 420">
          <a:extLst>
            <a:ext uri="{FF2B5EF4-FFF2-40B4-BE49-F238E27FC236}">
              <a16:creationId xmlns:a16="http://schemas.microsoft.com/office/drawing/2014/main" id="{00000000-0008-0000-1000-0000A5010000}"/>
            </a:ext>
          </a:extLst>
        </xdr:cNvPr>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422" name="フローチャート: 判断 421">
          <a:extLst>
            <a:ext uri="{FF2B5EF4-FFF2-40B4-BE49-F238E27FC236}">
              <a16:creationId xmlns:a16="http://schemas.microsoft.com/office/drawing/2014/main" id="{00000000-0008-0000-1000-0000A6010000}"/>
            </a:ext>
          </a:extLst>
        </xdr:cNvPr>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423" name="フローチャート: 判断 422">
          <a:extLst>
            <a:ext uri="{FF2B5EF4-FFF2-40B4-BE49-F238E27FC236}">
              <a16:creationId xmlns:a16="http://schemas.microsoft.com/office/drawing/2014/main" id="{00000000-0008-0000-1000-0000A7010000}"/>
            </a:ext>
          </a:extLst>
        </xdr:cNvPr>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10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10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10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10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10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168755</xdr:rowOff>
    </xdr:from>
    <xdr:to>
      <xdr:col>116</xdr:col>
      <xdr:colOff>114300</xdr:colOff>
      <xdr:row>37</xdr:row>
      <xdr:rowOff>98905</xdr:rowOff>
    </xdr:to>
    <xdr:sp macro="" textlink="">
      <xdr:nvSpPr>
        <xdr:cNvPr id="429" name="楕円 428">
          <a:extLst>
            <a:ext uri="{FF2B5EF4-FFF2-40B4-BE49-F238E27FC236}">
              <a16:creationId xmlns:a16="http://schemas.microsoft.com/office/drawing/2014/main" id="{00000000-0008-0000-1000-0000AD010000}"/>
            </a:ext>
          </a:extLst>
        </xdr:cNvPr>
        <xdr:cNvSpPr/>
      </xdr:nvSpPr>
      <xdr:spPr>
        <a:xfrm>
          <a:off x="22110700" y="634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20182</xdr:rowOff>
    </xdr:from>
    <xdr:ext cx="599010" cy="259045"/>
    <xdr:sp macro="" textlink="">
      <xdr:nvSpPr>
        <xdr:cNvPr id="430" name="【一般廃棄物処理施設】&#10;一人当たり有形固定資産（償却資産）額該当値テキスト">
          <a:extLst>
            <a:ext uri="{FF2B5EF4-FFF2-40B4-BE49-F238E27FC236}">
              <a16:creationId xmlns:a16="http://schemas.microsoft.com/office/drawing/2014/main" id="{00000000-0008-0000-1000-0000AE010000}"/>
            </a:ext>
          </a:extLst>
        </xdr:cNvPr>
        <xdr:cNvSpPr txBox="1"/>
      </xdr:nvSpPr>
      <xdr:spPr>
        <a:xfrm>
          <a:off x="22199600" y="61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36556</xdr:rowOff>
    </xdr:from>
    <xdr:to>
      <xdr:col>112</xdr:col>
      <xdr:colOff>38100</xdr:colOff>
      <xdr:row>36</xdr:row>
      <xdr:rowOff>138156</xdr:rowOff>
    </xdr:to>
    <xdr:sp macro="" textlink="">
      <xdr:nvSpPr>
        <xdr:cNvPr id="431" name="楕円 430">
          <a:extLst>
            <a:ext uri="{FF2B5EF4-FFF2-40B4-BE49-F238E27FC236}">
              <a16:creationId xmlns:a16="http://schemas.microsoft.com/office/drawing/2014/main" id="{00000000-0008-0000-1000-0000AF010000}"/>
            </a:ext>
          </a:extLst>
        </xdr:cNvPr>
        <xdr:cNvSpPr/>
      </xdr:nvSpPr>
      <xdr:spPr>
        <a:xfrm>
          <a:off x="21272500" y="62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87356</xdr:rowOff>
    </xdr:from>
    <xdr:to>
      <xdr:col>116</xdr:col>
      <xdr:colOff>63500</xdr:colOff>
      <xdr:row>37</xdr:row>
      <xdr:rowOff>48105</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21323300" y="6259556"/>
          <a:ext cx="838200" cy="1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39863</xdr:rowOff>
    </xdr:from>
    <xdr:to>
      <xdr:col>107</xdr:col>
      <xdr:colOff>101600</xdr:colOff>
      <xdr:row>36</xdr:row>
      <xdr:rowOff>141463</xdr:rowOff>
    </xdr:to>
    <xdr:sp macro="" textlink="">
      <xdr:nvSpPr>
        <xdr:cNvPr id="433" name="楕円 432">
          <a:extLst>
            <a:ext uri="{FF2B5EF4-FFF2-40B4-BE49-F238E27FC236}">
              <a16:creationId xmlns:a16="http://schemas.microsoft.com/office/drawing/2014/main" id="{00000000-0008-0000-1000-0000B1010000}"/>
            </a:ext>
          </a:extLst>
        </xdr:cNvPr>
        <xdr:cNvSpPr/>
      </xdr:nvSpPr>
      <xdr:spPr>
        <a:xfrm>
          <a:off x="20383500" y="621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87356</xdr:rowOff>
    </xdr:from>
    <xdr:to>
      <xdr:col>111</xdr:col>
      <xdr:colOff>177800</xdr:colOff>
      <xdr:row>36</xdr:row>
      <xdr:rowOff>90663</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flipV="1">
          <a:off x="20434300" y="6259556"/>
          <a:ext cx="889000" cy="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435" name="n_1aveValue【一般廃棄物処理施設】&#10;一人当たり有形固定資産（償却資産）額">
          <a:extLst>
            <a:ext uri="{FF2B5EF4-FFF2-40B4-BE49-F238E27FC236}">
              <a16:creationId xmlns:a16="http://schemas.microsoft.com/office/drawing/2014/main" id="{00000000-0008-0000-1000-0000B3010000}"/>
            </a:ext>
          </a:extLst>
        </xdr:cNvPr>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436" name="n_2aveValue【一般廃棄物処理施設】&#10;一人当たり有形固定資産（償却資産）額">
          <a:extLst>
            <a:ext uri="{FF2B5EF4-FFF2-40B4-BE49-F238E27FC236}">
              <a16:creationId xmlns:a16="http://schemas.microsoft.com/office/drawing/2014/main" id="{00000000-0008-0000-1000-0000B4010000}"/>
            </a:ext>
          </a:extLst>
        </xdr:cNvPr>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437" name="n_3aveValue【一般廃棄物処理施設】&#10;一人当たり有形固定資産（償却資産）額">
          <a:extLst>
            <a:ext uri="{FF2B5EF4-FFF2-40B4-BE49-F238E27FC236}">
              <a16:creationId xmlns:a16="http://schemas.microsoft.com/office/drawing/2014/main" id="{00000000-0008-0000-1000-0000B5010000}"/>
            </a:ext>
          </a:extLst>
        </xdr:cNvPr>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154683</xdr:rowOff>
    </xdr:from>
    <xdr:ext cx="599010" cy="259045"/>
    <xdr:sp macro="" textlink="">
      <xdr:nvSpPr>
        <xdr:cNvPr id="438" name="n_1mainValue【一般廃棄物処理施設】&#10;一人当たり有形固定資産（償却資産）額">
          <a:extLst>
            <a:ext uri="{FF2B5EF4-FFF2-40B4-BE49-F238E27FC236}">
              <a16:creationId xmlns:a16="http://schemas.microsoft.com/office/drawing/2014/main" id="{00000000-0008-0000-1000-0000B6010000}"/>
            </a:ext>
          </a:extLst>
        </xdr:cNvPr>
        <xdr:cNvSpPr txBox="1"/>
      </xdr:nvSpPr>
      <xdr:spPr>
        <a:xfrm>
          <a:off x="21011095" y="59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157990</xdr:rowOff>
    </xdr:from>
    <xdr:ext cx="599010" cy="259045"/>
    <xdr:sp macro="" textlink="">
      <xdr:nvSpPr>
        <xdr:cNvPr id="439" name="n_2mainValue【一般廃棄物処理施設】&#10;一人当たり有形固定資産（償却資産）額">
          <a:extLst>
            <a:ext uri="{FF2B5EF4-FFF2-40B4-BE49-F238E27FC236}">
              <a16:creationId xmlns:a16="http://schemas.microsoft.com/office/drawing/2014/main" id="{00000000-0008-0000-1000-0000B7010000}"/>
            </a:ext>
          </a:extLst>
        </xdr:cNvPr>
        <xdr:cNvSpPr txBox="1"/>
      </xdr:nvSpPr>
      <xdr:spPr>
        <a:xfrm>
          <a:off x="20134795" y="598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0000000-0008-0000-1000-0000B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00000000-0008-0000-1000-0000B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0000000-0008-0000-1000-0000B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0000000-0008-0000-1000-0000B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1000-0000B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0000000-0008-0000-1000-0000B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1000-0000B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00000000-0008-0000-1000-0000B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0000000-0008-0000-1000-0000C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a:extLst>
            <a:ext uri="{FF2B5EF4-FFF2-40B4-BE49-F238E27FC236}">
              <a16:creationId xmlns:a16="http://schemas.microsoft.com/office/drawing/2014/main" id="{00000000-0008-0000-1000-0000C2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1" name="テキスト ボックス 450">
          <a:extLst>
            <a:ext uri="{FF2B5EF4-FFF2-40B4-BE49-F238E27FC236}">
              <a16:creationId xmlns:a16="http://schemas.microsoft.com/office/drawing/2014/main" id="{00000000-0008-0000-1000-0000C3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a:extLst>
            <a:ext uri="{FF2B5EF4-FFF2-40B4-BE49-F238E27FC236}">
              <a16:creationId xmlns:a16="http://schemas.microsoft.com/office/drawing/2014/main" id="{00000000-0008-0000-1000-0000C4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a:extLst>
            <a:ext uri="{FF2B5EF4-FFF2-40B4-BE49-F238E27FC236}">
              <a16:creationId xmlns:a16="http://schemas.microsoft.com/office/drawing/2014/main" id="{00000000-0008-0000-1000-0000C5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a:extLst>
            <a:ext uri="{FF2B5EF4-FFF2-40B4-BE49-F238E27FC236}">
              <a16:creationId xmlns:a16="http://schemas.microsoft.com/office/drawing/2014/main" id="{00000000-0008-0000-1000-0000C6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a:extLst>
            <a:ext uri="{FF2B5EF4-FFF2-40B4-BE49-F238E27FC236}">
              <a16:creationId xmlns:a16="http://schemas.microsoft.com/office/drawing/2014/main" id="{00000000-0008-0000-1000-0000C7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a:extLst>
            <a:ext uri="{FF2B5EF4-FFF2-40B4-BE49-F238E27FC236}">
              <a16:creationId xmlns:a16="http://schemas.microsoft.com/office/drawing/2014/main" id="{00000000-0008-0000-1000-0000C8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a:extLst>
            <a:ext uri="{FF2B5EF4-FFF2-40B4-BE49-F238E27FC236}">
              <a16:creationId xmlns:a16="http://schemas.microsoft.com/office/drawing/2014/main" id="{00000000-0008-0000-1000-0000C9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保健センター・保健所】&#10;有形固定資産減価償却率グラフ枠">
          <a:extLst>
            <a:ext uri="{FF2B5EF4-FFF2-40B4-BE49-F238E27FC236}">
              <a16:creationId xmlns:a16="http://schemas.microsoft.com/office/drawing/2014/main" id="{00000000-0008-0000-1000-0000D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465" name="直線コネクタ 464">
          <a:extLst>
            <a:ext uri="{FF2B5EF4-FFF2-40B4-BE49-F238E27FC236}">
              <a16:creationId xmlns:a16="http://schemas.microsoft.com/office/drawing/2014/main" id="{00000000-0008-0000-1000-0000D1010000}"/>
            </a:ext>
          </a:extLst>
        </xdr:cNvPr>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66" name="【保健センター・保健所】&#10;有形固定資産減価償却率最小値テキスト">
          <a:extLst>
            <a:ext uri="{FF2B5EF4-FFF2-40B4-BE49-F238E27FC236}">
              <a16:creationId xmlns:a16="http://schemas.microsoft.com/office/drawing/2014/main" id="{00000000-0008-0000-1000-0000D201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67" name="直線コネクタ 466">
          <a:extLst>
            <a:ext uri="{FF2B5EF4-FFF2-40B4-BE49-F238E27FC236}">
              <a16:creationId xmlns:a16="http://schemas.microsoft.com/office/drawing/2014/main" id="{00000000-0008-0000-1000-0000D301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468" name="【保健センター・保健所】&#10;有形固定資産減価償却率最大値テキスト">
          <a:extLst>
            <a:ext uri="{FF2B5EF4-FFF2-40B4-BE49-F238E27FC236}">
              <a16:creationId xmlns:a16="http://schemas.microsoft.com/office/drawing/2014/main" id="{00000000-0008-0000-1000-0000D4010000}"/>
            </a:ext>
          </a:extLst>
        </xdr:cNvPr>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469" name="直線コネクタ 468">
          <a:extLst>
            <a:ext uri="{FF2B5EF4-FFF2-40B4-BE49-F238E27FC236}">
              <a16:creationId xmlns:a16="http://schemas.microsoft.com/office/drawing/2014/main" id="{00000000-0008-0000-1000-0000D5010000}"/>
            </a:ext>
          </a:extLst>
        </xdr:cNvPr>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470" name="【保健センター・保健所】&#10;有形固定資産減価償却率平均値テキスト">
          <a:extLst>
            <a:ext uri="{FF2B5EF4-FFF2-40B4-BE49-F238E27FC236}">
              <a16:creationId xmlns:a16="http://schemas.microsoft.com/office/drawing/2014/main" id="{00000000-0008-0000-1000-0000D6010000}"/>
            </a:ext>
          </a:extLst>
        </xdr:cNvPr>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471" name="フローチャート: 判断 470">
          <a:extLst>
            <a:ext uri="{FF2B5EF4-FFF2-40B4-BE49-F238E27FC236}">
              <a16:creationId xmlns:a16="http://schemas.microsoft.com/office/drawing/2014/main" id="{00000000-0008-0000-1000-0000D7010000}"/>
            </a:ext>
          </a:extLst>
        </xdr:cNvPr>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472" name="フローチャート: 判断 471">
          <a:extLst>
            <a:ext uri="{FF2B5EF4-FFF2-40B4-BE49-F238E27FC236}">
              <a16:creationId xmlns:a16="http://schemas.microsoft.com/office/drawing/2014/main" id="{00000000-0008-0000-1000-0000D801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473" name="フローチャート: 判断 472">
          <a:extLst>
            <a:ext uri="{FF2B5EF4-FFF2-40B4-BE49-F238E27FC236}">
              <a16:creationId xmlns:a16="http://schemas.microsoft.com/office/drawing/2014/main" id="{00000000-0008-0000-1000-0000D9010000}"/>
            </a:ext>
          </a:extLst>
        </xdr:cNvPr>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474" name="フローチャート: 判断 473">
          <a:extLst>
            <a:ext uri="{FF2B5EF4-FFF2-40B4-BE49-F238E27FC236}">
              <a16:creationId xmlns:a16="http://schemas.microsoft.com/office/drawing/2014/main" id="{00000000-0008-0000-1000-0000DA01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a:extLst>
            <a:ext uri="{FF2B5EF4-FFF2-40B4-BE49-F238E27FC236}">
              <a16:creationId xmlns:a16="http://schemas.microsoft.com/office/drawing/2014/main" id="{00000000-0008-0000-1000-0000D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1000-0000D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1000-0000D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1000-0000D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1000-0000D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60234</xdr:rowOff>
    </xdr:from>
    <xdr:to>
      <xdr:col>85</xdr:col>
      <xdr:colOff>177800</xdr:colOff>
      <xdr:row>56</xdr:row>
      <xdr:rowOff>161834</xdr:rowOff>
    </xdr:to>
    <xdr:sp macro="" textlink="">
      <xdr:nvSpPr>
        <xdr:cNvPr id="480" name="楕円 479">
          <a:extLst>
            <a:ext uri="{FF2B5EF4-FFF2-40B4-BE49-F238E27FC236}">
              <a16:creationId xmlns:a16="http://schemas.microsoft.com/office/drawing/2014/main" id="{00000000-0008-0000-1000-0000E0010000}"/>
            </a:ext>
          </a:extLst>
        </xdr:cNvPr>
        <xdr:cNvSpPr/>
      </xdr:nvSpPr>
      <xdr:spPr>
        <a:xfrm>
          <a:off x="162687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83111</xdr:rowOff>
    </xdr:from>
    <xdr:ext cx="405111" cy="259045"/>
    <xdr:sp macro="" textlink="">
      <xdr:nvSpPr>
        <xdr:cNvPr id="481" name="【保健センター・保健所】&#10;有形固定資産減価償却率該当値テキスト">
          <a:extLst>
            <a:ext uri="{FF2B5EF4-FFF2-40B4-BE49-F238E27FC236}">
              <a16:creationId xmlns:a16="http://schemas.microsoft.com/office/drawing/2014/main" id="{00000000-0008-0000-1000-0000E1010000}"/>
            </a:ext>
          </a:extLst>
        </xdr:cNvPr>
        <xdr:cNvSpPr txBox="1"/>
      </xdr:nvSpPr>
      <xdr:spPr>
        <a:xfrm>
          <a:off x="16357600" y="951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70031</xdr:rowOff>
    </xdr:from>
    <xdr:to>
      <xdr:col>81</xdr:col>
      <xdr:colOff>101600</xdr:colOff>
      <xdr:row>57</xdr:row>
      <xdr:rowOff>181</xdr:rowOff>
    </xdr:to>
    <xdr:sp macro="" textlink="">
      <xdr:nvSpPr>
        <xdr:cNvPr id="482" name="楕円 481">
          <a:extLst>
            <a:ext uri="{FF2B5EF4-FFF2-40B4-BE49-F238E27FC236}">
              <a16:creationId xmlns:a16="http://schemas.microsoft.com/office/drawing/2014/main" id="{00000000-0008-0000-1000-0000E2010000}"/>
            </a:ext>
          </a:extLst>
        </xdr:cNvPr>
        <xdr:cNvSpPr/>
      </xdr:nvSpPr>
      <xdr:spPr>
        <a:xfrm>
          <a:off x="154305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111034</xdr:rowOff>
    </xdr:from>
    <xdr:to>
      <xdr:col>85</xdr:col>
      <xdr:colOff>127000</xdr:colOff>
      <xdr:row>56</xdr:row>
      <xdr:rowOff>120831</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flipV="1">
          <a:off x="15481300" y="9712234"/>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79828</xdr:rowOff>
    </xdr:from>
    <xdr:to>
      <xdr:col>76</xdr:col>
      <xdr:colOff>165100</xdr:colOff>
      <xdr:row>57</xdr:row>
      <xdr:rowOff>9978</xdr:rowOff>
    </xdr:to>
    <xdr:sp macro="" textlink="">
      <xdr:nvSpPr>
        <xdr:cNvPr id="484" name="楕円 483">
          <a:extLst>
            <a:ext uri="{FF2B5EF4-FFF2-40B4-BE49-F238E27FC236}">
              <a16:creationId xmlns:a16="http://schemas.microsoft.com/office/drawing/2014/main" id="{00000000-0008-0000-1000-0000E4010000}"/>
            </a:ext>
          </a:extLst>
        </xdr:cNvPr>
        <xdr:cNvSpPr/>
      </xdr:nvSpPr>
      <xdr:spPr>
        <a:xfrm>
          <a:off x="14541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120831</xdr:rowOff>
    </xdr:from>
    <xdr:to>
      <xdr:col>81</xdr:col>
      <xdr:colOff>50800</xdr:colOff>
      <xdr:row>56</xdr:row>
      <xdr:rowOff>130628</xdr:rowOff>
    </xdr:to>
    <xdr:cxnSp macro="">
      <xdr:nvCxnSpPr>
        <xdr:cNvPr id="485" name="直線コネクタ 484">
          <a:extLst>
            <a:ext uri="{FF2B5EF4-FFF2-40B4-BE49-F238E27FC236}">
              <a16:creationId xmlns:a16="http://schemas.microsoft.com/office/drawing/2014/main" id="{00000000-0008-0000-1000-0000E5010000}"/>
            </a:ext>
          </a:extLst>
        </xdr:cNvPr>
        <xdr:cNvCxnSpPr/>
      </xdr:nvCxnSpPr>
      <xdr:spPr>
        <a:xfrm flipV="1">
          <a:off x="14592300" y="972203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486" name="n_1aveValue【保健センター・保健所】&#10;有形固定資産減価償却率">
          <a:extLst>
            <a:ext uri="{FF2B5EF4-FFF2-40B4-BE49-F238E27FC236}">
              <a16:creationId xmlns:a16="http://schemas.microsoft.com/office/drawing/2014/main" id="{00000000-0008-0000-1000-0000E6010000}"/>
            </a:ext>
          </a:extLst>
        </xdr:cNvPr>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487" name="n_2aveValue【保健センター・保健所】&#10;有形固定資産減価償却率">
          <a:extLst>
            <a:ext uri="{FF2B5EF4-FFF2-40B4-BE49-F238E27FC236}">
              <a16:creationId xmlns:a16="http://schemas.microsoft.com/office/drawing/2014/main" id="{00000000-0008-0000-1000-0000E7010000}"/>
            </a:ext>
          </a:extLst>
        </xdr:cNvPr>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488" name="n_3aveValue【保健センター・保健所】&#10;有形固定資産減価償却率">
          <a:extLst>
            <a:ext uri="{FF2B5EF4-FFF2-40B4-BE49-F238E27FC236}">
              <a16:creationId xmlns:a16="http://schemas.microsoft.com/office/drawing/2014/main" id="{00000000-0008-0000-1000-0000E8010000}"/>
            </a:ext>
          </a:extLst>
        </xdr:cNvPr>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16708</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00000000-0008-0000-1000-0000E9010000}"/>
            </a:ext>
          </a:extLst>
        </xdr:cNvPr>
        <xdr:cNvSpPr txBox="1"/>
      </xdr:nvSpPr>
      <xdr:spPr>
        <a:xfrm>
          <a:off x="15266044" y="944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26505</xdr:rowOff>
    </xdr:from>
    <xdr:ext cx="405111" cy="259045"/>
    <xdr:sp macro="" textlink="">
      <xdr:nvSpPr>
        <xdr:cNvPr id="490" name="n_2mainValue【保健センター・保健所】&#10;有形固定資産減価償却率">
          <a:extLst>
            <a:ext uri="{FF2B5EF4-FFF2-40B4-BE49-F238E27FC236}">
              <a16:creationId xmlns:a16="http://schemas.microsoft.com/office/drawing/2014/main" id="{00000000-0008-0000-1000-0000EA010000}"/>
            </a:ext>
          </a:extLst>
        </xdr:cNvPr>
        <xdr:cNvSpPr txBox="1"/>
      </xdr:nvSpPr>
      <xdr:spPr>
        <a:xfrm>
          <a:off x="143897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a:extLst>
            <a:ext uri="{FF2B5EF4-FFF2-40B4-BE49-F238E27FC236}">
              <a16:creationId xmlns:a16="http://schemas.microsoft.com/office/drawing/2014/main" id="{00000000-0008-0000-1000-0000EB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a:extLst>
            <a:ext uri="{FF2B5EF4-FFF2-40B4-BE49-F238E27FC236}">
              <a16:creationId xmlns:a16="http://schemas.microsoft.com/office/drawing/2014/main" id="{00000000-0008-0000-1000-0000EC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a:extLst>
            <a:ext uri="{FF2B5EF4-FFF2-40B4-BE49-F238E27FC236}">
              <a16:creationId xmlns:a16="http://schemas.microsoft.com/office/drawing/2014/main" id="{00000000-0008-0000-1000-0000ED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a:extLst>
            <a:ext uri="{FF2B5EF4-FFF2-40B4-BE49-F238E27FC236}">
              <a16:creationId xmlns:a16="http://schemas.microsoft.com/office/drawing/2014/main" id="{00000000-0008-0000-1000-0000EE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a:extLst>
            <a:ext uri="{FF2B5EF4-FFF2-40B4-BE49-F238E27FC236}">
              <a16:creationId xmlns:a16="http://schemas.microsoft.com/office/drawing/2014/main" id="{00000000-0008-0000-1000-0000EF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a:extLst>
            <a:ext uri="{FF2B5EF4-FFF2-40B4-BE49-F238E27FC236}">
              <a16:creationId xmlns:a16="http://schemas.microsoft.com/office/drawing/2014/main" id="{00000000-0008-0000-1000-0000F0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a:extLst>
            <a:ext uri="{FF2B5EF4-FFF2-40B4-BE49-F238E27FC236}">
              <a16:creationId xmlns:a16="http://schemas.microsoft.com/office/drawing/2014/main" id="{00000000-0008-0000-1000-0000F1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a:extLst>
            <a:ext uri="{FF2B5EF4-FFF2-40B4-BE49-F238E27FC236}">
              <a16:creationId xmlns:a16="http://schemas.microsoft.com/office/drawing/2014/main" id="{00000000-0008-0000-1000-0000F2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a:extLst>
            <a:ext uri="{FF2B5EF4-FFF2-40B4-BE49-F238E27FC236}">
              <a16:creationId xmlns:a16="http://schemas.microsoft.com/office/drawing/2014/main" id="{00000000-0008-0000-1000-0000F3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5" name="直線コネクタ 504">
          <a:extLst>
            <a:ext uri="{FF2B5EF4-FFF2-40B4-BE49-F238E27FC236}">
              <a16:creationId xmlns:a16="http://schemas.microsoft.com/office/drawing/2014/main" id="{00000000-0008-0000-1000-0000F9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7" name="直線コネクタ 506">
          <a:extLst>
            <a:ext uri="{FF2B5EF4-FFF2-40B4-BE49-F238E27FC236}">
              <a16:creationId xmlns:a16="http://schemas.microsoft.com/office/drawing/2014/main" id="{00000000-0008-0000-1000-0000FB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a:extLst>
            <a:ext uri="{FF2B5EF4-FFF2-40B4-BE49-F238E27FC236}">
              <a16:creationId xmlns:a16="http://schemas.microsoft.com/office/drawing/2014/main" id="{00000000-0008-0000-1000-0000F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a:extLst>
            <a:ext uri="{FF2B5EF4-FFF2-40B4-BE49-F238E27FC236}">
              <a16:creationId xmlns:a16="http://schemas.microsoft.com/office/drawing/2014/main" id="{00000000-0008-0000-1000-0000F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a:extLst>
            <a:ext uri="{FF2B5EF4-FFF2-40B4-BE49-F238E27FC236}">
              <a16:creationId xmlns:a16="http://schemas.microsoft.com/office/drawing/2014/main" id="{00000000-0008-0000-1000-0000F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13" name="【保健センター・保健所】&#10;一人当たり面積最小値テキスト">
          <a:extLst>
            <a:ext uri="{FF2B5EF4-FFF2-40B4-BE49-F238E27FC236}">
              <a16:creationId xmlns:a16="http://schemas.microsoft.com/office/drawing/2014/main" id="{00000000-0008-0000-1000-000001020000}"/>
            </a:ext>
          </a:extLst>
        </xdr:cNvPr>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15" name="【保健センター・保健所】&#10;一人当たり面積最大値テキスト">
          <a:extLst>
            <a:ext uri="{FF2B5EF4-FFF2-40B4-BE49-F238E27FC236}">
              <a16:creationId xmlns:a16="http://schemas.microsoft.com/office/drawing/2014/main" id="{00000000-0008-0000-1000-000003020000}"/>
            </a:ext>
          </a:extLst>
        </xdr:cNvPr>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517" name="【保健センター・保健所】&#10;一人当たり面積平均値テキスト">
          <a:extLst>
            <a:ext uri="{FF2B5EF4-FFF2-40B4-BE49-F238E27FC236}">
              <a16:creationId xmlns:a16="http://schemas.microsoft.com/office/drawing/2014/main" id="{00000000-0008-0000-1000-000005020000}"/>
            </a:ext>
          </a:extLst>
        </xdr:cNvPr>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518" name="フローチャート: 判断 517">
          <a:extLst>
            <a:ext uri="{FF2B5EF4-FFF2-40B4-BE49-F238E27FC236}">
              <a16:creationId xmlns:a16="http://schemas.microsoft.com/office/drawing/2014/main" id="{00000000-0008-0000-1000-000006020000}"/>
            </a:ext>
          </a:extLst>
        </xdr:cNvPr>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519" name="フローチャート: 判断 518">
          <a:extLst>
            <a:ext uri="{FF2B5EF4-FFF2-40B4-BE49-F238E27FC236}">
              <a16:creationId xmlns:a16="http://schemas.microsoft.com/office/drawing/2014/main" id="{00000000-0008-0000-1000-000007020000}"/>
            </a:ext>
          </a:extLst>
        </xdr:cNvPr>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520" name="フローチャート: 判断 519">
          <a:extLst>
            <a:ext uri="{FF2B5EF4-FFF2-40B4-BE49-F238E27FC236}">
              <a16:creationId xmlns:a16="http://schemas.microsoft.com/office/drawing/2014/main" id="{00000000-0008-0000-1000-000008020000}"/>
            </a:ext>
          </a:extLst>
        </xdr:cNvPr>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521" name="フローチャート: 判断 520">
          <a:extLst>
            <a:ext uri="{FF2B5EF4-FFF2-40B4-BE49-F238E27FC236}">
              <a16:creationId xmlns:a16="http://schemas.microsoft.com/office/drawing/2014/main" id="{00000000-0008-0000-1000-000009020000}"/>
            </a:ext>
          </a:extLst>
        </xdr:cNvPr>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1000-00000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1000-00000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1000-00000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1000-00000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56642</xdr:rowOff>
    </xdr:from>
    <xdr:to>
      <xdr:col>116</xdr:col>
      <xdr:colOff>114300</xdr:colOff>
      <xdr:row>63</xdr:row>
      <xdr:rowOff>158242</xdr:rowOff>
    </xdr:to>
    <xdr:sp macro="" textlink="">
      <xdr:nvSpPr>
        <xdr:cNvPr id="527" name="楕円 526">
          <a:extLst>
            <a:ext uri="{FF2B5EF4-FFF2-40B4-BE49-F238E27FC236}">
              <a16:creationId xmlns:a16="http://schemas.microsoft.com/office/drawing/2014/main" id="{00000000-0008-0000-1000-00000F020000}"/>
            </a:ext>
          </a:extLst>
        </xdr:cNvPr>
        <xdr:cNvSpPr/>
      </xdr:nvSpPr>
      <xdr:spPr>
        <a:xfrm>
          <a:off x="221107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143019</xdr:rowOff>
    </xdr:from>
    <xdr:ext cx="469744" cy="259045"/>
    <xdr:sp macro="" textlink="">
      <xdr:nvSpPr>
        <xdr:cNvPr id="528" name="【保健センター・保健所】&#10;一人当たり面積該当値テキスト">
          <a:extLst>
            <a:ext uri="{FF2B5EF4-FFF2-40B4-BE49-F238E27FC236}">
              <a16:creationId xmlns:a16="http://schemas.microsoft.com/office/drawing/2014/main" id="{00000000-0008-0000-1000-000010020000}"/>
            </a:ext>
          </a:extLst>
        </xdr:cNvPr>
        <xdr:cNvSpPr txBox="1"/>
      </xdr:nvSpPr>
      <xdr:spPr>
        <a:xfrm>
          <a:off x="22199600" y="107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56642</xdr:rowOff>
    </xdr:from>
    <xdr:to>
      <xdr:col>112</xdr:col>
      <xdr:colOff>38100</xdr:colOff>
      <xdr:row>63</xdr:row>
      <xdr:rowOff>158242</xdr:rowOff>
    </xdr:to>
    <xdr:sp macro="" textlink="">
      <xdr:nvSpPr>
        <xdr:cNvPr id="529" name="楕円 528">
          <a:extLst>
            <a:ext uri="{FF2B5EF4-FFF2-40B4-BE49-F238E27FC236}">
              <a16:creationId xmlns:a16="http://schemas.microsoft.com/office/drawing/2014/main" id="{00000000-0008-0000-1000-000011020000}"/>
            </a:ext>
          </a:extLst>
        </xdr:cNvPr>
        <xdr:cNvSpPr/>
      </xdr:nvSpPr>
      <xdr:spPr>
        <a:xfrm>
          <a:off x="21272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107442</xdr:rowOff>
    </xdr:from>
    <xdr:to>
      <xdr:col>116</xdr:col>
      <xdr:colOff>63500</xdr:colOff>
      <xdr:row>63</xdr:row>
      <xdr:rowOff>107442</xdr:rowOff>
    </xdr:to>
    <xdr:cxnSp macro="">
      <xdr:nvCxnSpPr>
        <xdr:cNvPr id="530" name="直線コネクタ 529">
          <a:extLst>
            <a:ext uri="{FF2B5EF4-FFF2-40B4-BE49-F238E27FC236}">
              <a16:creationId xmlns:a16="http://schemas.microsoft.com/office/drawing/2014/main" id="{00000000-0008-0000-1000-000012020000}"/>
            </a:ext>
          </a:extLst>
        </xdr:cNvPr>
        <xdr:cNvCxnSpPr/>
      </xdr:nvCxnSpPr>
      <xdr:spPr>
        <a:xfrm>
          <a:off x="21323300" y="1090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31" name="楕円 530">
          <a:extLst>
            <a:ext uri="{FF2B5EF4-FFF2-40B4-BE49-F238E27FC236}">
              <a16:creationId xmlns:a16="http://schemas.microsoft.com/office/drawing/2014/main" id="{00000000-0008-0000-1000-000013020000}"/>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107442</xdr:rowOff>
    </xdr:from>
    <xdr:to>
      <xdr:col>111</xdr:col>
      <xdr:colOff>177800</xdr:colOff>
      <xdr:row>63</xdr:row>
      <xdr:rowOff>107442</xdr:rowOff>
    </xdr:to>
    <xdr:cxnSp macro="">
      <xdr:nvCxnSpPr>
        <xdr:cNvPr id="532" name="直線コネクタ 531">
          <a:extLst>
            <a:ext uri="{FF2B5EF4-FFF2-40B4-BE49-F238E27FC236}">
              <a16:creationId xmlns:a16="http://schemas.microsoft.com/office/drawing/2014/main" id="{00000000-0008-0000-1000-000014020000}"/>
            </a:ext>
          </a:extLst>
        </xdr:cNvPr>
        <xdr:cNvCxnSpPr/>
      </xdr:nvCxnSpPr>
      <xdr:spPr>
        <a:xfrm>
          <a:off x="20434300" y="1090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533" name="n_1aveValue【保健センター・保健所】&#10;一人当たり面積">
          <a:extLst>
            <a:ext uri="{FF2B5EF4-FFF2-40B4-BE49-F238E27FC236}">
              <a16:creationId xmlns:a16="http://schemas.microsoft.com/office/drawing/2014/main" id="{00000000-0008-0000-1000-000015020000}"/>
            </a:ext>
          </a:extLst>
        </xdr:cNvPr>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534" name="n_2aveValue【保健センター・保健所】&#10;一人当たり面積">
          <a:extLst>
            <a:ext uri="{FF2B5EF4-FFF2-40B4-BE49-F238E27FC236}">
              <a16:creationId xmlns:a16="http://schemas.microsoft.com/office/drawing/2014/main" id="{00000000-0008-0000-1000-000016020000}"/>
            </a:ext>
          </a:extLst>
        </xdr:cNvPr>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535" name="n_3aveValue【保健センター・保健所】&#10;一人当たり面積">
          <a:extLst>
            <a:ext uri="{FF2B5EF4-FFF2-40B4-BE49-F238E27FC236}">
              <a16:creationId xmlns:a16="http://schemas.microsoft.com/office/drawing/2014/main" id="{00000000-0008-0000-1000-000017020000}"/>
            </a:ext>
          </a:extLst>
        </xdr:cNvPr>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149369</xdr:rowOff>
    </xdr:from>
    <xdr:ext cx="469744" cy="259045"/>
    <xdr:sp macro="" textlink="">
      <xdr:nvSpPr>
        <xdr:cNvPr id="536" name="n_1mainValue【保健センター・保健所】&#10;一人当たり面積">
          <a:extLst>
            <a:ext uri="{FF2B5EF4-FFF2-40B4-BE49-F238E27FC236}">
              <a16:creationId xmlns:a16="http://schemas.microsoft.com/office/drawing/2014/main" id="{00000000-0008-0000-1000-000018020000}"/>
            </a:ext>
          </a:extLst>
        </xdr:cNvPr>
        <xdr:cNvSpPr txBox="1"/>
      </xdr:nvSpPr>
      <xdr:spPr>
        <a:xfrm>
          <a:off x="210757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37" name="n_2mainValue【保健センター・保健所】&#10;一人当たり面積">
          <a:extLst>
            <a:ext uri="{FF2B5EF4-FFF2-40B4-BE49-F238E27FC236}">
              <a16:creationId xmlns:a16="http://schemas.microsoft.com/office/drawing/2014/main" id="{00000000-0008-0000-1000-000019020000}"/>
            </a:ext>
          </a:extLst>
        </xdr:cNvPr>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8" name="正方形/長方形 537">
          <a:extLst>
            <a:ext uri="{FF2B5EF4-FFF2-40B4-BE49-F238E27FC236}">
              <a16:creationId xmlns:a16="http://schemas.microsoft.com/office/drawing/2014/main" id="{00000000-0008-0000-1000-00001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9" name="正方形/長方形 538">
          <a:extLst>
            <a:ext uri="{FF2B5EF4-FFF2-40B4-BE49-F238E27FC236}">
              <a16:creationId xmlns:a16="http://schemas.microsoft.com/office/drawing/2014/main" id="{00000000-0008-0000-1000-00001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0" name="正方形/長方形 539">
          <a:extLst>
            <a:ext uri="{FF2B5EF4-FFF2-40B4-BE49-F238E27FC236}">
              <a16:creationId xmlns:a16="http://schemas.microsoft.com/office/drawing/2014/main" id="{00000000-0008-0000-1000-00001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1" name="正方形/長方形 540">
          <a:extLst>
            <a:ext uri="{FF2B5EF4-FFF2-40B4-BE49-F238E27FC236}">
              <a16:creationId xmlns:a16="http://schemas.microsoft.com/office/drawing/2014/main" id="{00000000-0008-0000-1000-00001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2" name="正方形/長方形 541">
          <a:extLst>
            <a:ext uri="{FF2B5EF4-FFF2-40B4-BE49-F238E27FC236}">
              <a16:creationId xmlns:a16="http://schemas.microsoft.com/office/drawing/2014/main" id="{00000000-0008-0000-1000-00001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1000-00002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5" name="正方形/長方形 544">
          <a:extLst>
            <a:ext uri="{FF2B5EF4-FFF2-40B4-BE49-F238E27FC236}">
              <a16:creationId xmlns:a16="http://schemas.microsoft.com/office/drawing/2014/main" id="{00000000-0008-0000-1000-00002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6" name="テキスト ボックス 545">
          <a:extLst>
            <a:ext uri="{FF2B5EF4-FFF2-40B4-BE49-F238E27FC236}">
              <a16:creationId xmlns:a16="http://schemas.microsoft.com/office/drawing/2014/main" id="{00000000-0008-0000-1000-00002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a:extLst>
            <a:ext uri="{FF2B5EF4-FFF2-40B4-BE49-F238E27FC236}">
              <a16:creationId xmlns:a16="http://schemas.microsoft.com/office/drawing/2014/main" id="{00000000-0008-0000-1000-000024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49" name="テキスト ボックス 548">
          <a:extLst>
            <a:ext uri="{FF2B5EF4-FFF2-40B4-BE49-F238E27FC236}">
              <a16:creationId xmlns:a16="http://schemas.microsoft.com/office/drawing/2014/main" id="{00000000-0008-0000-1000-000025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a:extLst>
            <a:ext uri="{FF2B5EF4-FFF2-40B4-BE49-F238E27FC236}">
              <a16:creationId xmlns:a16="http://schemas.microsoft.com/office/drawing/2014/main" id="{00000000-0008-0000-1000-000026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a:extLst>
            <a:ext uri="{FF2B5EF4-FFF2-40B4-BE49-F238E27FC236}">
              <a16:creationId xmlns:a16="http://schemas.microsoft.com/office/drawing/2014/main" id="{00000000-0008-0000-1000-000027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a:extLst>
            <a:ext uri="{FF2B5EF4-FFF2-40B4-BE49-F238E27FC236}">
              <a16:creationId xmlns:a16="http://schemas.microsoft.com/office/drawing/2014/main" id="{00000000-0008-0000-1000-000028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a:extLst>
            <a:ext uri="{FF2B5EF4-FFF2-40B4-BE49-F238E27FC236}">
              <a16:creationId xmlns:a16="http://schemas.microsoft.com/office/drawing/2014/main" id="{00000000-0008-0000-1000-000029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a:extLst>
            <a:ext uri="{FF2B5EF4-FFF2-40B4-BE49-F238E27FC236}">
              <a16:creationId xmlns:a16="http://schemas.microsoft.com/office/drawing/2014/main" id="{00000000-0008-0000-1000-00002A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a:extLst>
            <a:ext uri="{FF2B5EF4-FFF2-40B4-BE49-F238E27FC236}">
              <a16:creationId xmlns:a16="http://schemas.microsoft.com/office/drawing/2014/main" id="{00000000-0008-0000-1000-00002C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a:extLst>
            <a:ext uri="{FF2B5EF4-FFF2-40B4-BE49-F238E27FC236}">
              <a16:creationId xmlns:a16="http://schemas.microsoft.com/office/drawing/2014/main" id="{00000000-0008-0000-1000-00002D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a:extLst>
            <a:ext uri="{FF2B5EF4-FFF2-40B4-BE49-F238E27FC236}">
              <a16:creationId xmlns:a16="http://schemas.microsoft.com/office/drawing/2014/main" id="{00000000-0008-0000-1000-00002E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59" name="テキスト ボックス 558">
          <a:extLst>
            <a:ext uri="{FF2B5EF4-FFF2-40B4-BE49-F238E27FC236}">
              <a16:creationId xmlns:a16="http://schemas.microsoft.com/office/drawing/2014/main" id="{00000000-0008-0000-1000-00002F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a:extLst>
            <a:ext uri="{FF2B5EF4-FFF2-40B4-BE49-F238E27FC236}">
              <a16:creationId xmlns:a16="http://schemas.microsoft.com/office/drawing/2014/main" id="{00000000-0008-0000-1000-00003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1" name="テキスト ボックス 560">
          <a:extLst>
            <a:ext uri="{FF2B5EF4-FFF2-40B4-BE49-F238E27FC236}">
              <a16:creationId xmlns:a16="http://schemas.microsoft.com/office/drawing/2014/main" id="{00000000-0008-0000-1000-000031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a:extLst>
            <a:ext uri="{FF2B5EF4-FFF2-40B4-BE49-F238E27FC236}">
              <a16:creationId xmlns:a16="http://schemas.microsoft.com/office/drawing/2014/main" id="{00000000-0008-0000-1000-00003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64" name="【消防施設】&#10;有形固定資産減価償却率最小値テキスト">
          <a:extLst>
            <a:ext uri="{FF2B5EF4-FFF2-40B4-BE49-F238E27FC236}">
              <a16:creationId xmlns:a16="http://schemas.microsoft.com/office/drawing/2014/main" id="{00000000-0008-0000-1000-000034020000}"/>
            </a:ext>
          </a:extLst>
        </xdr:cNvPr>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566" name="【消防施設】&#10;有形固定資産減価償却率最大値テキスト">
          <a:extLst>
            <a:ext uri="{FF2B5EF4-FFF2-40B4-BE49-F238E27FC236}">
              <a16:creationId xmlns:a16="http://schemas.microsoft.com/office/drawing/2014/main" id="{00000000-0008-0000-1000-000036020000}"/>
            </a:ext>
          </a:extLst>
        </xdr:cNvPr>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67" name="直線コネクタ 566">
          <a:extLst>
            <a:ext uri="{FF2B5EF4-FFF2-40B4-BE49-F238E27FC236}">
              <a16:creationId xmlns:a16="http://schemas.microsoft.com/office/drawing/2014/main" id="{00000000-0008-0000-1000-000037020000}"/>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568" name="【消防施設】&#10;有形固定資産減価償却率平均値テキスト">
          <a:extLst>
            <a:ext uri="{FF2B5EF4-FFF2-40B4-BE49-F238E27FC236}">
              <a16:creationId xmlns:a16="http://schemas.microsoft.com/office/drawing/2014/main" id="{00000000-0008-0000-1000-000038020000}"/>
            </a:ext>
          </a:extLst>
        </xdr:cNvPr>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569" name="フローチャート: 判断 568">
          <a:extLst>
            <a:ext uri="{FF2B5EF4-FFF2-40B4-BE49-F238E27FC236}">
              <a16:creationId xmlns:a16="http://schemas.microsoft.com/office/drawing/2014/main" id="{00000000-0008-0000-1000-000039020000}"/>
            </a:ext>
          </a:extLst>
        </xdr:cNvPr>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570" name="フローチャート: 判断 569">
          <a:extLst>
            <a:ext uri="{FF2B5EF4-FFF2-40B4-BE49-F238E27FC236}">
              <a16:creationId xmlns:a16="http://schemas.microsoft.com/office/drawing/2014/main" id="{00000000-0008-0000-1000-00003A020000}"/>
            </a:ext>
          </a:extLst>
        </xdr:cNvPr>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571" name="フローチャート: 判断 570">
          <a:extLst>
            <a:ext uri="{FF2B5EF4-FFF2-40B4-BE49-F238E27FC236}">
              <a16:creationId xmlns:a16="http://schemas.microsoft.com/office/drawing/2014/main" id="{00000000-0008-0000-1000-00003B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572" name="フローチャート: 判断 571">
          <a:extLst>
            <a:ext uri="{FF2B5EF4-FFF2-40B4-BE49-F238E27FC236}">
              <a16:creationId xmlns:a16="http://schemas.microsoft.com/office/drawing/2014/main" id="{00000000-0008-0000-1000-00003C020000}"/>
            </a:ext>
          </a:extLst>
        </xdr:cNvPr>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78" name="楕円 577">
          <a:extLst>
            <a:ext uri="{FF2B5EF4-FFF2-40B4-BE49-F238E27FC236}">
              <a16:creationId xmlns:a16="http://schemas.microsoft.com/office/drawing/2014/main" id="{00000000-0008-0000-1000-000042020000}"/>
            </a:ext>
          </a:extLst>
        </xdr:cNvPr>
        <xdr:cNvSpPr/>
      </xdr:nvSpPr>
      <xdr:spPr>
        <a:xfrm>
          <a:off x="16268700" y="1419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111051</xdr:rowOff>
    </xdr:from>
    <xdr:ext cx="405111" cy="259045"/>
    <xdr:sp macro="" textlink="">
      <xdr:nvSpPr>
        <xdr:cNvPr id="579" name="【消防施設】&#10;有形固定資産減価償却率該当値テキスト">
          <a:extLst>
            <a:ext uri="{FF2B5EF4-FFF2-40B4-BE49-F238E27FC236}">
              <a16:creationId xmlns:a16="http://schemas.microsoft.com/office/drawing/2014/main" id="{00000000-0008-0000-1000-000043020000}"/>
            </a:ext>
          </a:extLst>
        </xdr:cNvPr>
        <xdr:cNvSpPr txBox="1"/>
      </xdr:nvSpPr>
      <xdr:spPr>
        <a:xfrm>
          <a:off x="16357600"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166914</xdr:rowOff>
    </xdr:from>
    <xdr:to>
      <xdr:col>81</xdr:col>
      <xdr:colOff>101600</xdr:colOff>
      <xdr:row>83</xdr:row>
      <xdr:rowOff>97064</xdr:rowOff>
    </xdr:to>
    <xdr:sp macro="" textlink="">
      <xdr:nvSpPr>
        <xdr:cNvPr id="580" name="楕円 579">
          <a:extLst>
            <a:ext uri="{FF2B5EF4-FFF2-40B4-BE49-F238E27FC236}">
              <a16:creationId xmlns:a16="http://schemas.microsoft.com/office/drawing/2014/main" id="{00000000-0008-0000-1000-000044020000}"/>
            </a:ext>
          </a:extLst>
        </xdr:cNvPr>
        <xdr:cNvSpPr/>
      </xdr:nvSpPr>
      <xdr:spPr>
        <a:xfrm>
          <a:off x="15430500" y="142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11974</xdr:rowOff>
    </xdr:from>
    <xdr:to>
      <xdr:col>85</xdr:col>
      <xdr:colOff>127000</xdr:colOff>
      <xdr:row>83</xdr:row>
      <xdr:rowOff>46264</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flipV="1">
          <a:off x="15481300" y="142423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31387</xdr:rowOff>
    </xdr:from>
    <xdr:to>
      <xdr:col>76</xdr:col>
      <xdr:colOff>165100</xdr:colOff>
      <xdr:row>83</xdr:row>
      <xdr:rowOff>132987</xdr:rowOff>
    </xdr:to>
    <xdr:sp macro="" textlink="">
      <xdr:nvSpPr>
        <xdr:cNvPr id="582" name="楕円 581">
          <a:extLst>
            <a:ext uri="{FF2B5EF4-FFF2-40B4-BE49-F238E27FC236}">
              <a16:creationId xmlns:a16="http://schemas.microsoft.com/office/drawing/2014/main" id="{00000000-0008-0000-1000-000046020000}"/>
            </a:ext>
          </a:extLst>
        </xdr:cNvPr>
        <xdr:cNvSpPr/>
      </xdr:nvSpPr>
      <xdr:spPr>
        <a:xfrm>
          <a:off x="145415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46264</xdr:rowOff>
    </xdr:from>
    <xdr:to>
      <xdr:col>81</xdr:col>
      <xdr:colOff>50800</xdr:colOff>
      <xdr:row>83</xdr:row>
      <xdr:rowOff>82187</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flipV="1">
          <a:off x="14592300" y="1427661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584" name="n_1aveValue【消防施設】&#10;有形固定資産減価償却率">
          <a:extLst>
            <a:ext uri="{FF2B5EF4-FFF2-40B4-BE49-F238E27FC236}">
              <a16:creationId xmlns:a16="http://schemas.microsoft.com/office/drawing/2014/main" id="{00000000-0008-0000-1000-000048020000}"/>
            </a:ext>
          </a:extLst>
        </xdr:cNvPr>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585" name="n_2aveValue【消防施設】&#10;有形固定資産減価償却率">
          <a:extLst>
            <a:ext uri="{FF2B5EF4-FFF2-40B4-BE49-F238E27FC236}">
              <a16:creationId xmlns:a16="http://schemas.microsoft.com/office/drawing/2014/main" id="{00000000-0008-0000-1000-000049020000}"/>
            </a:ext>
          </a:extLst>
        </xdr:cNvPr>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586" name="n_3aveValue【消防施設】&#10;有形固定資産減価償却率">
          <a:extLst>
            <a:ext uri="{FF2B5EF4-FFF2-40B4-BE49-F238E27FC236}">
              <a16:creationId xmlns:a16="http://schemas.microsoft.com/office/drawing/2014/main" id="{00000000-0008-0000-1000-00004A020000}"/>
            </a:ext>
          </a:extLst>
        </xdr:cNvPr>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88191</xdr:rowOff>
    </xdr:from>
    <xdr:ext cx="405111" cy="259045"/>
    <xdr:sp macro="" textlink="">
      <xdr:nvSpPr>
        <xdr:cNvPr id="587" name="n_1mainValue【消防施設】&#10;有形固定資産減価償却率">
          <a:extLst>
            <a:ext uri="{FF2B5EF4-FFF2-40B4-BE49-F238E27FC236}">
              <a16:creationId xmlns:a16="http://schemas.microsoft.com/office/drawing/2014/main" id="{00000000-0008-0000-1000-00004B020000}"/>
            </a:ext>
          </a:extLst>
        </xdr:cNvPr>
        <xdr:cNvSpPr txBox="1"/>
      </xdr:nvSpPr>
      <xdr:spPr>
        <a:xfrm>
          <a:off x="15266044"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124114</xdr:rowOff>
    </xdr:from>
    <xdr:ext cx="405111" cy="259045"/>
    <xdr:sp macro="" textlink="">
      <xdr:nvSpPr>
        <xdr:cNvPr id="588" name="n_2mainValue【消防施設】&#10;有形固定資産減価償却率">
          <a:extLst>
            <a:ext uri="{FF2B5EF4-FFF2-40B4-BE49-F238E27FC236}">
              <a16:creationId xmlns:a16="http://schemas.microsoft.com/office/drawing/2014/main" id="{00000000-0008-0000-1000-00004C020000}"/>
            </a:ext>
          </a:extLst>
        </xdr:cNvPr>
        <xdr:cNvSpPr txBox="1"/>
      </xdr:nvSpPr>
      <xdr:spPr>
        <a:xfrm>
          <a:off x="14389744"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9" name="正方形/長方形 588">
          <a:extLst>
            <a:ext uri="{FF2B5EF4-FFF2-40B4-BE49-F238E27FC236}">
              <a16:creationId xmlns:a16="http://schemas.microsoft.com/office/drawing/2014/main" id="{00000000-0008-0000-1000-00004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0" name="正方形/長方形 589">
          <a:extLst>
            <a:ext uri="{FF2B5EF4-FFF2-40B4-BE49-F238E27FC236}">
              <a16:creationId xmlns:a16="http://schemas.microsoft.com/office/drawing/2014/main" id="{00000000-0008-0000-1000-00004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1" name="正方形/長方形 590">
          <a:extLst>
            <a:ext uri="{FF2B5EF4-FFF2-40B4-BE49-F238E27FC236}">
              <a16:creationId xmlns:a16="http://schemas.microsoft.com/office/drawing/2014/main" id="{00000000-0008-0000-1000-00004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2" name="正方形/長方形 591">
          <a:extLst>
            <a:ext uri="{FF2B5EF4-FFF2-40B4-BE49-F238E27FC236}">
              <a16:creationId xmlns:a16="http://schemas.microsoft.com/office/drawing/2014/main" id="{00000000-0008-0000-1000-00005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3" name="正方形/長方形 592">
          <a:extLst>
            <a:ext uri="{FF2B5EF4-FFF2-40B4-BE49-F238E27FC236}">
              <a16:creationId xmlns:a16="http://schemas.microsoft.com/office/drawing/2014/main" id="{00000000-0008-0000-1000-00005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4" name="正方形/長方形 593">
          <a:extLst>
            <a:ext uri="{FF2B5EF4-FFF2-40B4-BE49-F238E27FC236}">
              <a16:creationId xmlns:a16="http://schemas.microsoft.com/office/drawing/2014/main" id="{00000000-0008-0000-1000-00005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5" name="正方形/長方形 594">
          <a:extLst>
            <a:ext uri="{FF2B5EF4-FFF2-40B4-BE49-F238E27FC236}">
              <a16:creationId xmlns:a16="http://schemas.microsoft.com/office/drawing/2014/main" id="{00000000-0008-0000-1000-00005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6" name="正方形/長方形 595">
          <a:extLst>
            <a:ext uri="{FF2B5EF4-FFF2-40B4-BE49-F238E27FC236}">
              <a16:creationId xmlns:a16="http://schemas.microsoft.com/office/drawing/2014/main" id="{00000000-0008-0000-1000-00005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7" name="テキスト ボックス 596">
          <a:extLst>
            <a:ext uri="{FF2B5EF4-FFF2-40B4-BE49-F238E27FC236}">
              <a16:creationId xmlns:a16="http://schemas.microsoft.com/office/drawing/2014/main" id="{00000000-0008-0000-1000-00005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8" name="直線コネクタ 597">
          <a:extLst>
            <a:ext uri="{FF2B5EF4-FFF2-40B4-BE49-F238E27FC236}">
              <a16:creationId xmlns:a16="http://schemas.microsoft.com/office/drawing/2014/main" id="{00000000-0008-0000-1000-00005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3" name="直線コネクタ 602">
          <a:extLst>
            <a:ext uri="{FF2B5EF4-FFF2-40B4-BE49-F238E27FC236}">
              <a16:creationId xmlns:a16="http://schemas.microsoft.com/office/drawing/2014/main" id="{00000000-0008-0000-1000-00005B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5" name="直線コネクタ 604">
          <a:extLst>
            <a:ext uri="{FF2B5EF4-FFF2-40B4-BE49-F238E27FC236}">
              <a16:creationId xmlns:a16="http://schemas.microsoft.com/office/drawing/2014/main" id="{00000000-0008-0000-1000-00005D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6" name="テキスト ボックス 605">
          <a:extLst>
            <a:ext uri="{FF2B5EF4-FFF2-40B4-BE49-F238E27FC236}">
              <a16:creationId xmlns:a16="http://schemas.microsoft.com/office/drawing/2014/main" id="{00000000-0008-0000-1000-00005E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a:extLst>
            <a:ext uri="{FF2B5EF4-FFF2-40B4-BE49-F238E27FC236}">
              <a16:creationId xmlns:a16="http://schemas.microsoft.com/office/drawing/2014/main" id="{00000000-0008-0000-1000-00005F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a:extLst>
            <a:ext uri="{FF2B5EF4-FFF2-40B4-BE49-F238E27FC236}">
              <a16:creationId xmlns:a16="http://schemas.microsoft.com/office/drawing/2014/main" id="{00000000-0008-0000-1000-000060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消防施設】&#10;一人当たり面積グラフ枠">
          <a:extLst>
            <a:ext uri="{FF2B5EF4-FFF2-40B4-BE49-F238E27FC236}">
              <a16:creationId xmlns:a16="http://schemas.microsoft.com/office/drawing/2014/main" id="{00000000-0008-0000-1000-000061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11" name="【消防施設】&#10;一人当たり面積最小値テキスト">
          <a:extLst>
            <a:ext uri="{FF2B5EF4-FFF2-40B4-BE49-F238E27FC236}">
              <a16:creationId xmlns:a16="http://schemas.microsoft.com/office/drawing/2014/main" id="{00000000-0008-0000-1000-000063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12" name="直線コネクタ 611">
          <a:extLst>
            <a:ext uri="{FF2B5EF4-FFF2-40B4-BE49-F238E27FC236}">
              <a16:creationId xmlns:a16="http://schemas.microsoft.com/office/drawing/2014/main" id="{00000000-0008-0000-1000-000064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13" name="【消防施設】&#10;一人当たり面積最大値テキスト">
          <a:extLst>
            <a:ext uri="{FF2B5EF4-FFF2-40B4-BE49-F238E27FC236}">
              <a16:creationId xmlns:a16="http://schemas.microsoft.com/office/drawing/2014/main" id="{00000000-0008-0000-1000-000065020000}"/>
            </a:ext>
          </a:extLst>
        </xdr:cNvPr>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14" name="直線コネクタ 613">
          <a:extLst>
            <a:ext uri="{FF2B5EF4-FFF2-40B4-BE49-F238E27FC236}">
              <a16:creationId xmlns:a16="http://schemas.microsoft.com/office/drawing/2014/main" id="{00000000-0008-0000-1000-000066020000}"/>
            </a:ext>
          </a:extLst>
        </xdr:cNvPr>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615" name="【消防施設】&#10;一人当たり面積平均値テキスト">
          <a:extLst>
            <a:ext uri="{FF2B5EF4-FFF2-40B4-BE49-F238E27FC236}">
              <a16:creationId xmlns:a16="http://schemas.microsoft.com/office/drawing/2014/main" id="{00000000-0008-0000-1000-000067020000}"/>
            </a:ext>
          </a:extLst>
        </xdr:cNvPr>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616" name="フローチャート: 判断 615">
          <a:extLst>
            <a:ext uri="{FF2B5EF4-FFF2-40B4-BE49-F238E27FC236}">
              <a16:creationId xmlns:a16="http://schemas.microsoft.com/office/drawing/2014/main" id="{00000000-0008-0000-1000-000068020000}"/>
            </a:ext>
          </a:extLst>
        </xdr:cNvPr>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617" name="フローチャート: 判断 616">
          <a:extLst>
            <a:ext uri="{FF2B5EF4-FFF2-40B4-BE49-F238E27FC236}">
              <a16:creationId xmlns:a16="http://schemas.microsoft.com/office/drawing/2014/main" id="{00000000-0008-0000-1000-000069020000}"/>
            </a:ext>
          </a:extLst>
        </xdr:cNvPr>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618" name="フローチャート: 判断 617">
          <a:extLst>
            <a:ext uri="{FF2B5EF4-FFF2-40B4-BE49-F238E27FC236}">
              <a16:creationId xmlns:a16="http://schemas.microsoft.com/office/drawing/2014/main" id="{00000000-0008-0000-1000-00006A020000}"/>
            </a:ext>
          </a:extLst>
        </xdr:cNvPr>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619" name="フローチャート: 判断 618">
          <a:extLst>
            <a:ext uri="{FF2B5EF4-FFF2-40B4-BE49-F238E27FC236}">
              <a16:creationId xmlns:a16="http://schemas.microsoft.com/office/drawing/2014/main" id="{00000000-0008-0000-1000-00006B020000}"/>
            </a:ext>
          </a:extLst>
        </xdr:cNvPr>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0000000-0008-0000-1000-00006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1000-00006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1000-00007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25" name="楕円 624">
          <a:extLst>
            <a:ext uri="{FF2B5EF4-FFF2-40B4-BE49-F238E27FC236}">
              <a16:creationId xmlns:a16="http://schemas.microsoft.com/office/drawing/2014/main" id="{00000000-0008-0000-1000-000071020000}"/>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626" name="【消防施設】&#10;一人当たり面積該当値テキスト">
          <a:extLst>
            <a:ext uri="{FF2B5EF4-FFF2-40B4-BE49-F238E27FC236}">
              <a16:creationId xmlns:a16="http://schemas.microsoft.com/office/drawing/2014/main" id="{00000000-0008-0000-1000-000072020000}"/>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627" name="楕円 626">
          <a:extLst>
            <a:ext uri="{FF2B5EF4-FFF2-40B4-BE49-F238E27FC236}">
              <a16:creationId xmlns:a16="http://schemas.microsoft.com/office/drawing/2014/main" id="{00000000-0008-0000-1000-000073020000}"/>
            </a:ext>
          </a:extLst>
        </xdr:cNvPr>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115315</xdr:rowOff>
    </xdr:from>
    <xdr:to>
      <xdr:col>107</xdr:col>
      <xdr:colOff>101600</xdr:colOff>
      <xdr:row>85</xdr:row>
      <xdr:rowOff>45465</xdr:rowOff>
    </xdr:to>
    <xdr:sp macro="" textlink="">
      <xdr:nvSpPr>
        <xdr:cNvPr id="629" name="楕円 628">
          <a:extLst>
            <a:ext uri="{FF2B5EF4-FFF2-40B4-BE49-F238E27FC236}">
              <a16:creationId xmlns:a16="http://schemas.microsoft.com/office/drawing/2014/main" id="{00000000-0008-0000-1000-000075020000}"/>
            </a:ext>
          </a:extLst>
        </xdr:cNvPr>
        <xdr:cNvSpPr/>
      </xdr:nvSpPr>
      <xdr:spPr>
        <a:xfrm>
          <a:off x="20383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166115</xdr:rowOff>
    </xdr:from>
    <xdr:to>
      <xdr:col>111</xdr:col>
      <xdr:colOff>177800</xdr:colOff>
      <xdr:row>84</xdr:row>
      <xdr:rowOff>166115</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20434300" y="14567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631" name="n_1aveValue【消防施設】&#10;一人当たり面積">
          <a:extLst>
            <a:ext uri="{FF2B5EF4-FFF2-40B4-BE49-F238E27FC236}">
              <a16:creationId xmlns:a16="http://schemas.microsoft.com/office/drawing/2014/main" id="{00000000-0008-0000-1000-000077020000}"/>
            </a:ext>
          </a:extLst>
        </xdr:cNvPr>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632" name="n_2aveValue【消防施設】&#10;一人当たり面積">
          <a:extLst>
            <a:ext uri="{FF2B5EF4-FFF2-40B4-BE49-F238E27FC236}">
              <a16:creationId xmlns:a16="http://schemas.microsoft.com/office/drawing/2014/main" id="{00000000-0008-0000-1000-000078020000}"/>
            </a:ext>
          </a:extLst>
        </xdr:cNvPr>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633" name="n_3aveValue【消防施設】&#10;一人当たり面積">
          <a:extLst>
            <a:ext uri="{FF2B5EF4-FFF2-40B4-BE49-F238E27FC236}">
              <a16:creationId xmlns:a16="http://schemas.microsoft.com/office/drawing/2014/main" id="{00000000-0008-0000-1000-000079020000}"/>
            </a:ext>
          </a:extLst>
        </xdr:cNvPr>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634" name="n_1mainValue【消防施設】&#10;一人当たり面積">
          <a:extLst>
            <a:ext uri="{FF2B5EF4-FFF2-40B4-BE49-F238E27FC236}">
              <a16:creationId xmlns:a16="http://schemas.microsoft.com/office/drawing/2014/main" id="{00000000-0008-0000-1000-00007A020000}"/>
            </a:ext>
          </a:extLst>
        </xdr:cNvPr>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36592</xdr:rowOff>
    </xdr:from>
    <xdr:ext cx="469744" cy="259045"/>
    <xdr:sp macro="" textlink="">
      <xdr:nvSpPr>
        <xdr:cNvPr id="635" name="n_2mainValue【消防施設】&#10;一人当たり面積">
          <a:extLst>
            <a:ext uri="{FF2B5EF4-FFF2-40B4-BE49-F238E27FC236}">
              <a16:creationId xmlns:a16="http://schemas.microsoft.com/office/drawing/2014/main" id="{00000000-0008-0000-1000-00007B020000}"/>
            </a:ext>
          </a:extLst>
        </xdr:cNvPr>
        <xdr:cNvSpPr txBox="1"/>
      </xdr:nvSpPr>
      <xdr:spPr>
        <a:xfrm>
          <a:off x="20199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10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10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10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10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10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10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10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10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10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6" name="直線コネクタ 645">
          <a:extLst>
            <a:ext uri="{FF2B5EF4-FFF2-40B4-BE49-F238E27FC236}">
              <a16:creationId xmlns:a16="http://schemas.microsoft.com/office/drawing/2014/main" id="{00000000-0008-0000-1000-000086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7" name="テキスト ボックス 646">
          <a:extLst>
            <a:ext uri="{FF2B5EF4-FFF2-40B4-BE49-F238E27FC236}">
              <a16:creationId xmlns:a16="http://schemas.microsoft.com/office/drawing/2014/main" id="{00000000-0008-0000-1000-000087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8" name="直線コネクタ 647">
          <a:extLst>
            <a:ext uri="{FF2B5EF4-FFF2-40B4-BE49-F238E27FC236}">
              <a16:creationId xmlns:a16="http://schemas.microsoft.com/office/drawing/2014/main" id="{00000000-0008-0000-1000-000088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0" name="直線コネクタ 649">
          <a:extLst>
            <a:ext uri="{FF2B5EF4-FFF2-40B4-BE49-F238E27FC236}">
              <a16:creationId xmlns:a16="http://schemas.microsoft.com/office/drawing/2014/main" id="{00000000-0008-0000-1000-00008A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2" name="直線コネクタ 651">
          <a:extLst>
            <a:ext uri="{FF2B5EF4-FFF2-40B4-BE49-F238E27FC236}">
              <a16:creationId xmlns:a16="http://schemas.microsoft.com/office/drawing/2014/main" id="{00000000-0008-0000-1000-00008C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3" name="テキスト ボックス 652">
          <a:extLst>
            <a:ext uri="{FF2B5EF4-FFF2-40B4-BE49-F238E27FC236}">
              <a16:creationId xmlns:a16="http://schemas.microsoft.com/office/drawing/2014/main" id="{00000000-0008-0000-1000-00008D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4" name="直線コネクタ 653">
          <a:extLst>
            <a:ext uri="{FF2B5EF4-FFF2-40B4-BE49-F238E27FC236}">
              <a16:creationId xmlns:a16="http://schemas.microsoft.com/office/drawing/2014/main" id="{00000000-0008-0000-1000-00008E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5" name="テキスト ボックス 654">
          <a:extLst>
            <a:ext uri="{FF2B5EF4-FFF2-40B4-BE49-F238E27FC236}">
              <a16:creationId xmlns:a16="http://schemas.microsoft.com/office/drawing/2014/main" id="{00000000-0008-0000-1000-00008F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7" name="テキスト ボックス 656">
          <a:extLst>
            <a:ext uri="{FF2B5EF4-FFF2-40B4-BE49-F238E27FC236}">
              <a16:creationId xmlns:a16="http://schemas.microsoft.com/office/drawing/2014/main" id="{00000000-0008-0000-1000-000091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9" name="テキスト ボックス 658">
          <a:extLst>
            <a:ext uri="{FF2B5EF4-FFF2-40B4-BE49-F238E27FC236}">
              <a16:creationId xmlns:a16="http://schemas.microsoft.com/office/drawing/2014/main" id="{00000000-0008-0000-1000-000093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a:extLst>
            <a:ext uri="{FF2B5EF4-FFF2-40B4-BE49-F238E27FC236}">
              <a16:creationId xmlns:a16="http://schemas.microsoft.com/office/drawing/2014/main" id="{00000000-0008-0000-10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661" name="直線コネクタ 660">
          <a:extLst>
            <a:ext uri="{FF2B5EF4-FFF2-40B4-BE49-F238E27FC236}">
              <a16:creationId xmlns:a16="http://schemas.microsoft.com/office/drawing/2014/main" id="{00000000-0008-0000-1000-000095020000}"/>
            </a:ext>
          </a:extLst>
        </xdr:cNvPr>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662" name="【庁舎】&#10;有形固定資産減価償却率最小値テキスト">
          <a:extLst>
            <a:ext uri="{FF2B5EF4-FFF2-40B4-BE49-F238E27FC236}">
              <a16:creationId xmlns:a16="http://schemas.microsoft.com/office/drawing/2014/main" id="{00000000-0008-0000-1000-000096020000}"/>
            </a:ext>
          </a:extLst>
        </xdr:cNvPr>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663" name="直線コネクタ 662">
          <a:extLst>
            <a:ext uri="{FF2B5EF4-FFF2-40B4-BE49-F238E27FC236}">
              <a16:creationId xmlns:a16="http://schemas.microsoft.com/office/drawing/2014/main" id="{00000000-0008-0000-1000-000097020000}"/>
            </a:ext>
          </a:extLst>
        </xdr:cNvPr>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664" name="【庁舎】&#10;有形固定資産減価償却率最大値テキスト">
          <a:extLst>
            <a:ext uri="{FF2B5EF4-FFF2-40B4-BE49-F238E27FC236}">
              <a16:creationId xmlns:a16="http://schemas.microsoft.com/office/drawing/2014/main" id="{00000000-0008-0000-1000-000098020000}"/>
            </a:ext>
          </a:extLst>
        </xdr:cNvPr>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5" name="直線コネクタ 664">
          <a:extLst>
            <a:ext uri="{FF2B5EF4-FFF2-40B4-BE49-F238E27FC236}">
              <a16:creationId xmlns:a16="http://schemas.microsoft.com/office/drawing/2014/main" id="{00000000-0008-0000-1000-000099020000}"/>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666" name="【庁舎】&#10;有形固定資産減価償却率平均値テキスト">
          <a:extLst>
            <a:ext uri="{FF2B5EF4-FFF2-40B4-BE49-F238E27FC236}">
              <a16:creationId xmlns:a16="http://schemas.microsoft.com/office/drawing/2014/main" id="{00000000-0008-0000-1000-00009A020000}"/>
            </a:ext>
          </a:extLst>
        </xdr:cNvPr>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667" name="フローチャート: 判断 666">
          <a:extLst>
            <a:ext uri="{FF2B5EF4-FFF2-40B4-BE49-F238E27FC236}">
              <a16:creationId xmlns:a16="http://schemas.microsoft.com/office/drawing/2014/main" id="{00000000-0008-0000-1000-00009B020000}"/>
            </a:ext>
          </a:extLst>
        </xdr:cNvPr>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668" name="フローチャート: 判断 667">
          <a:extLst>
            <a:ext uri="{FF2B5EF4-FFF2-40B4-BE49-F238E27FC236}">
              <a16:creationId xmlns:a16="http://schemas.microsoft.com/office/drawing/2014/main" id="{00000000-0008-0000-1000-00009C02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669" name="フローチャート: 判断 668">
          <a:extLst>
            <a:ext uri="{FF2B5EF4-FFF2-40B4-BE49-F238E27FC236}">
              <a16:creationId xmlns:a16="http://schemas.microsoft.com/office/drawing/2014/main" id="{00000000-0008-0000-1000-00009D020000}"/>
            </a:ext>
          </a:extLst>
        </xdr:cNvPr>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670" name="フローチャート: 判断 669">
          <a:extLst>
            <a:ext uri="{FF2B5EF4-FFF2-40B4-BE49-F238E27FC236}">
              <a16:creationId xmlns:a16="http://schemas.microsoft.com/office/drawing/2014/main" id="{00000000-0008-0000-1000-00009E020000}"/>
            </a:ext>
          </a:extLst>
        </xdr:cNvPr>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1000-0000A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676" name="楕円 675">
          <a:extLst>
            <a:ext uri="{FF2B5EF4-FFF2-40B4-BE49-F238E27FC236}">
              <a16:creationId xmlns:a16="http://schemas.microsoft.com/office/drawing/2014/main" id="{00000000-0008-0000-1000-0000A4020000}"/>
            </a:ext>
          </a:extLst>
        </xdr:cNvPr>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677" name="【庁舎】&#10;有形固定資産減価償却率該当値テキスト">
          <a:extLst>
            <a:ext uri="{FF2B5EF4-FFF2-40B4-BE49-F238E27FC236}">
              <a16:creationId xmlns:a16="http://schemas.microsoft.com/office/drawing/2014/main" id="{00000000-0008-0000-1000-0000A5020000}"/>
            </a:ext>
          </a:extLst>
        </xdr:cNvPr>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15602</xdr:rowOff>
    </xdr:from>
    <xdr:to>
      <xdr:col>81</xdr:col>
      <xdr:colOff>101600</xdr:colOff>
      <xdr:row>103</xdr:row>
      <xdr:rowOff>117202</xdr:rowOff>
    </xdr:to>
    <xdr:sp macro="" textlink="">
      <xdr:nvSpPr>
        <xdr:cNvPr id="678" name="楕円 677">
          <a:extLst>
            <a:ext uri="{FF2B5EF4-FFF2-40B4-BE49-F238E27FC236}">
              <a16:creationId xmlns:a16="http://schemas.microsoft.com/office/drawing/2014/main" id="{00000000-0008-0000-1000-0000A6020000}"/>
            </a:ext>
          </a:extLst>
        </xdr:cNvPr>
        <xdr:cNvSpPr/>
      </xdr:nvSpPr>
      <xdr:spPr>
        <a:xfrm>
          <a:off x="15430500"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40277</xdr:rowOff>
    </xdr:from>
    <xdr:to>
      <xdr:col>85</xdr:col>
      <xdr:colOff>127000</xdr:colOff>
      <xdr:row>103</xdr:row>
      <xdr:rowOff>66402</xdr:rowOff>
    </xdr:to>
    <xdr:cxnSp macro="">
      <xdr:nvCxnSpPr>
        <xdr:cNvPr id="679" name="直線コネクタ 678">
          <a:extLst>
            <a:ext uri="{FF2B5EF4-FFF2-40B4-BE49-F238E27FC236}">
              <a16:creationId xmlns:a16="http://schemas.microsoft.com/office/drawing/2014/main" id="{00000000-0008-0000-1000-0000A7020000}"/>
            </a:ext>
          </a:extLst>
        </xdr:cNvPr>
        <xdr:cNvCxnSpPr/>
      </xdr:nvCxnSpPr>
      <xdr:spPr>
        <a:xfrm flipV="1">
          <a:off x="15481300" y="17699627"/>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49893</xdr:rowOff>
    </xdr:from>
    <xdr:to>
      <xdr:col>76</xdr:col>
      <xdr:colOff>165100</xdr:colOff>
      <xdr:row>103</xdr:row>
      <xdr:rowOff>151493</xdr:rowOff>
    </xdr:to>
    <xdr:sp macro="" textlink="">
      <xdr:nvSpPr>
        <xdr:cNvPr id="680" name="楕円 679">
          <a:extLst>
            <a:ext uri="{FF2B5EF4-FFF2-40B4-BE49-F238E27FC236}">
              <a16:creationId xmlns:a16="http://schemas.microsoft.com/office/drawing/2014/main" id="{00000000-0008-0000-1000-0000A8020000}"/>
            </a:ext>
          </a:extLst>
        </xdr:cNvPr>
        <xdr:cNvSpPr/>
      </xdr:nvSpPr>
      <xdr:spPr>
        <a:xfrm>
          <a:off x="14541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66402</xdr:rowOff>
    </xdr:from>
    <xdr:to>
      <xdr:col>81</xdr:col>
      <xdr:colOff>50800</xdr:colOff>
      <xdr:row>103</xdr:row>
      <xdr:rowOff>100693</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flipV="1">
          <a:off x="14592300" y="177257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682" name="n_1aveValue【庁舎】&#10;有形固定資産減価償却率">
          <a:extLst>
            <a:ext uri="{FF2B5EF4-FFF2-40B4-BE49-F238E27FC236}">
              <a16:creationId xmlns:a16="http://schemas.microsoft.com/office/drawing/2014/main" id="{00000000-0008-0000-1000-0000AA020000}"/>
            </a:ext>
          </a:extLst>
        </xdr:cNvPr>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683" name="n_2aveValue【庁舎】&#10;有形固定資産減価償却率">
          <a:extLst>
            <a:ext uri="{FF2B5EF4-FFF2-40B4-BE49-F238E27FC236}">
              <a16:creationId xmlns:a16="http://schemas.microsoft.com/office/drawing/2014/main" id="{00000000-0008-0000-1000-0000AB020000}"/>
            </a:ext>
          </a:extLst>
        </xdr:cNvPr>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684" name="n_3aveValue【庁舎】&#10;有形固定資産減価償却率">
          <a:extLst>
            <a:ext uri="{FF2B5EF4-FFF2-40B4-BE49-F238E27FC236}">
              <a16:creationId xmlns:a16="http://schemas.microsoft.com/office/drawing/2014/main" id="{00000000-0008-0000-1000-0000AC020000}"/>
            </a:ext>
          </a:extLst>
        </xdr:cNvPr>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133729</xdr:rowOff>
    </xdr:from>
    <xdr:ext cx="405111" cy="259045"/>
    <xdr:sp macro="" textlink="">
      <xdr:nvSpPr>
        <xdr:cNvPr id="685" name="n_1mainValue【庁舎】&#10;有形固定資産減価償却率">
          <a:extLst>
            <a:ext uri="{FF2B5EF4-FFF2-40B4-BE49-F238E27FC236}">
              <a16:creationId xmlns:a16="http://schemas.microsoft.com/office/drawing/2014/main" id="{00000000-0008-0000-1000-0000AD020000}"/>
            </a:ext>
          </a:extLst>
        </xdr:cNvPr>
        <xdr:cNvSpPr txBox="1"/>
      </xdr:nvSpPr>
      <xdr:spPr>
        <a:xfrm>
          <a:off x="1526604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168020</xdr:rowOff>
    </xdr:from>
    <xdr:ext cx="405111" cy="259045"/>
    <xdr:sp macro="" textlink="">
      <xdr:nvSpPr>
        <xdr:cNvPr id="686" name="n_2mainValue【庁舎】&#10;有形固定資産減価償却率">
          <a:extLst>
            <a:ext uri="{FF2B5EF4-FFF2-40B4-BE49-F238E27FC236}">
              <a16:creationId xmlns:a16="http://schemas.microsoft.com/office/drawing/2014/main" id="{00000000-0008-0000-1000-0000AE020000}"/>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7" name="正方形/長方形 686">
          <a:extLst>
            <a:ext uri="{FF2B5EF4-FFF2-40B4-BE49-F238E27FC236}">
              <a16:creationId xmlns:a16="http://schemas.microsoft.com/office/drawing/2014/main" id="{00000000-0008-0000-1000-0000A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8" name="正方形/長方形 687">
          <a:extLst>
            <a:ext uri="{FF2B5EF4-FFF2-40B4-BE49-F238E27FC236}">
              <a16:creationId xmlns:a16="http://schemas.microsoft.com/office/drawing/2014/main" id="{00000000-0008-0000-1000-0000B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9" name="正方形/長方形 688">
          <a:extLst>
            <a:ext uri="{FF2B5EF4-FFF2-40B4-BE49-F238E27FC236}">
              <a16:creationId xmlns:a16="http://schemas.microsoft.com/office/drawing/2014/main" id="{00000000-0008-0000-1000-0000B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0" name="正方形/長方形 689">
          <a:extLst>
            <a:ext uri="{FF2B5EF4-FFF2-40B4-BE49-F238E27FC236}">
              <a16:creationId xmlns:a16="http://schemas.microsoft.com/office/drawing/2014/main" id="{00000000-0008-0000-1000-0000B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1" name="正方形/長方形 690">
          <a:extLst>
            <a:ext uri="{FF2B5EF4-FFF2-40B4-BE49-F238E27FC236}">
              <a16:creationId xmlns:a16="http://schemas.microsoft.com/office/drawing/2014/main" id="{00000000-0008-0000-1000-0000B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2" name="正方形/長方形 691">
          <a:extLst>
            <a:ext uri="{FF2B5EF4-FFF2-40B4-BE49-F238E27FC236}">
              <a16:creationId xmlns:a16="http://schemas.microsoft.com/office/drawing/2014/main" id="{00000000-0008-0000-1000-0000B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3" name="正方形/長方形 692">
          <a:extLst>
            <a:ext uri="{FF2B5EF4-FFF2-40B4-BE49-F238E27FC236}">
              <a16:creationId xmlns:a16="http://schemas.microsoft.com/office/drawing/2014/main" id="{00000000-0008-0000-1000-0000B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4" name="正方形/長方形 693">
          <a:extLst>
            <a:ext uri="{FF2B5EF4-FFF2-40B4-BE49-F238E27FC236}">
              <a16:creationId xmlns:a16="http://schemas.microsoft.com/office/drawing/2014/main" id="{00000000-0008-0000-1000-0000B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6" name="直線コネクタ 695">
          <a:extLst>
            <a:ext uri="{FF2B5EF4-FFF2-40B4-BE49-F238E27FC236}">
              <a16:creationId xmlns:a16="http://schemas.microsoft.com/office/drawing/2014/main" id="{00000000-0008-0000-1000-0000B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7" name="直線コネクタ 696">
          <a:extLst>
            <a:ext uri="{FF2B5EF4-FFF2-40B4-BE49-F238E27FC236}">
              <a16:creationId xmlns:a16="http://schemas.microsoft.com/office/drawing/2014/main" id="{00000000-0008-0000-1000-0000B9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8" name="テキスト ボックス 697">
          <a:extLst>
            <a:ext uri="{FF2B5EF4-FFF2-40B4-BE49-F238E27FC236}">
              <a16:creationId xmlns:a16="http://schemas.microsoft.com/office/drawing/2014/main" id="{00000000-0008-0000-1000-0000BA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9" name="直線コネクタ 698">
          <a:extLst>
            <a:ext uri="{FF2B5EF4-FFF2-40B4-BE49-F238E27FC236}">
              <a16:creationId xmlns:a16="http://schemas.microsoft.com/office/drawing/2014/main" id="{00000000-0008-0000-1000-0000BB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0" name="テキスト ボックス 699">
          <a:extLst>
            <a:ext uri="{FF2B5EF4-FFF2-40B4-BE49-F238E27FC236}">
              <a16:creationId xmlns:a16="http://schemas.microsoft.com/office/drawing/2014/main" id="{00000000-0008-0000-1000-0000BC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2" name="テキスト ボックス 701">
          <a:extLst>
            <a:ext uri="{FF2B5EF4-FFF2-40B4-BE49-F238E27FC236}">
              <a16:creationId xmlns:a16="http://schemas.microsoft.com/office/drawing/2014/main" id="{00000000-0008-0000-1000-0000BE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4" name="テキスト ボックス 703">
          <a:extLst>
            <a:ext uri="{FF2B5EF4-FFF2-40B4-BE49-F238E27FC236}">
              <a16:creationId xmlns:a16="http://schemas.microsoft.com/office/drawing/2014/main" id="{00000000-0008-0000-1000-0000C0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5" name="直線コネクタ 704">
          <a:extLst>
            <a:ext uri="{FF2B5EF4-FFF2-40B4-BE49-F238E27FC236}">
              <a16:creationId xmlns:a16="http://schemas.microsoft.com/office/drawing/2014/main" id="{00000000-0008-0000-1000-0000C1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6" name="テキスト ボックス 705">
          <a:extLst>
            <a:ext uri="{FF2B5EF4-FFF2-40B4-BE49-F238E27FC236}">
              <a16:creationId xmlns:a16="http://schemas.microsoft.com/office/drawing/2014/main" id="{00000000-0008-0000-1000-0000C2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7" name="直線コネクタ 706">
          <a:extLst>
            <a:ext uri="{FF2B5EF4-FFF2-40B4-BE49-F238E27FC236}">
              <a16:creationId xmlns:a16="http://schemas.microsoft.com/office/drawing/2014/main" id="{00000000-0008-0000-1000-0000C3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8" name="テキスト ボックス 707">
          <a:extLst>
            <a:ext uri="{FF2B5EF4-FFF2-40B4-BE49-F238E27FC236}">
              <a16:creationId xmlns:a16="http://schemas.microsoft.com/office/drawing/2014/main" id="{00000000-0008-0000-1000-0000C4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1000-0000C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庁舎】&#10;一人当たり面積グラフ枠">
          <a:extLst>
            <a:ext uri="{FF2B5EF4-FFF2-40B4-BE49-F238E27FC236}">
              <a16:creationId xmlns:a16="http://schemas.microsoft.com/office/drawing/2014/main" id="{00000000-0008-0000-1000-0000C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12" name="直線コネクタ 711">
          <a:extLst>
            <a:ext uri="{FF2B5EF4-FFF2-40B4-BE49-F238E27FC236}">
              <a16:creationId xmlns:a16="http://schemas.microsoft.com/office/drawing/2014/main" id="{00000000-0008-0000-1000-0000C8020000}"/>
            </a:ext>
          </a:extLst>
        </xdr:cNvPr>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13" name="【庁舎】&#10;一人当たり面積最小値テキスト">
          <a:extLst>
            <a:ext uri="{FF2B5EF4-FFF2-40B4-BE49-F238E27FC236}">
              <a16:creationId xmlns:a16="http://schemas.microsoft.com/office/drawing/2014/main" id="{00000000-0008-0000-1000-0000C9020000}"/>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14" name="直線コネクタ 713">
          <a:extLst>
            <a:ext uri="{FF2B5EF4-FFF2-40B4-BE49-F238E27FC236}">
              <a16:creationId xmlns:a16="http://schemas.microsoft.com/office/drawing/2014/main" id="{00000000-0008-0000-1000-0000CA020000}"/>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15" name="【庁舎】&#10;一人当たり面積最大値テキスト">
          <a:extLst>
            <a:ext uri="{FF2B5EF4-FFF2-40B4-BE49-F238E27FC236}">
              <a16:creationId xmlns:a16="http://schemas.microsoft.com/office/drawing/2014/main" id="{00000000-0008-0000-1000-0000CB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16" name="直線コネクタ 715">
          <a:extLst>
            <a:ext uri="{FF2B5EF4-FFF2-40B4-BE49-F238E27FC236}">
              <a16:creationId xmlns:a16="http://schemas.microsoft.com/office/drawing/2014/main" id="{00000000-0008-0000-1000-0000CC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717" name="【庁舎】&#10;一人当たり面積平均値テキスト">
          <a:extLst>
            <a:ext uri="{FF2B5EF4-FFF2-40B4-BE49-F238E27FC236}">
              <a16:creationId xmlns:a16="http://schemas.microsoft.com/office/drawing/2014/main" id="{00000000-0008-0000-1000-0000CD020000}"/>
            </a:ext>
          </a:extLst>
        </xdr:cNvPr>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718" name="フローチャート: 判断 717">
          <a:extLst>
            <a:ext uri="{FF2B5EF4-FFF2-40B4-BE49-F238E27FC236}">
              <a16:creationId xmlns:a16="http://schemas.microsoft.com/office/drawing/2014/main" id="{00000000-0008-0000-1000-0000CE020000}"/>
            </a:ext>
          </a:extLst>
        </xdr:cNvPr>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719" name="フローチャート: 判断 718">
          <a:extLst>
            <a:ext uri="{FF2B5EF4-FFF2-40B4-BE49-F238E27FC236}">
              <a16:creationId xmlns:a16="http://schemas.microsoft.com/office/drawing/2014/main" id="{00000000-0008-0000-1000-0000CF020000}"/>
            </a:ext>
          </a:extLst>
        </xdr:cNvPr>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720" name="フローチャート: 判断 719">
          <a:extLst>
            <a:ext uri="{FF2B5EF4-FFF2-40B4-BE49-F238E27FC236}">
              <a16:creationId xmlns:a16="http://schemas.microsoft.com/office/drawing/2014/main" id="{00000000-0008-0000-1000-0000D0020000}"/>
            </a:ext>
          </a:extLst>
        </xdr:cNvPr>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721" name="フローチャート: 判断 720">
          <a:extLst>
            <a:ext uri="{FF2B5EF4-FFF2-40B4-BE49-F238E27FC236}">
              <a16:creationId xmlns:a16="http://schemas.microsoft.com/office/drawing/2014/main" id="{00000000-0008-0000-1000-0000D102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1000-0000D3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1000-0000D5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27" name="楕円 726">
          <a:extLst>
            <a:ext uri="{FF2B5EF4-FFF2-40B4-BE49-F238E27FC236}">
              <a16:creationId xmlns:a16="http://schemas.microsoft.com/office/drawing/2014/main" id="{00000000-0008-0000-1000-0000D7020000}"/>
            </a:ext>
          </a:extLst>
        </xdr:cNvPr>
        <xdr:cNvSpPr/>
      </xdr:nvSpPr>
      <xdr:spPr>
        <a:xfrm>
          <a:off x="221107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59345</xdr:rowOff>
    </xdr:from>
    <xdr:ext cx="469744" cy="259045"/>
    <xdr:sp macro="" textlink="">
      <xdr:nvSpPr>
        <xdr:cNvPr id="728" name="【庁舎】&#10;一人当たり面積該当値テキスト">
          <a:extLst>
            <a:ext uri="{FF2B5EF4-FFF2-40B4-BE49-F238E27FC236}">
              <a16:creationId xmlns:a16="http://schemas.microsoft.com/office/drawing/2014/main" id="{00000000-0008-0000-1000-0000D8020000}"/>
            </a:ext>
          </a:extLst>
        </xdr:cNvPr>
        <xdr:cNvSpPr txBox="1"/>
      </xdr:nvSpPr>
      <xdr:spPr>
        <a:xfrm>
          <a:off x="22199600" y="18233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84182</xdr:rowOff>
    </xdr:from>
    <xdr:to>
      <xdr:col>112</xdr:col>
      <xdr:colOff>38100</xdr:colOff>
      <xdr:row>107</xdr:row>
      <xdr:rowOff>14332</xdr:rowOff>
    </xdr:to>
    <xdr:sp macro="" textlink="">
      <xdr:nvSpPr>
        <xdr:cNvPr id="729" name="楕円 728">
          <a:extLst>
            <a:ext uri="{FF2B5EF4-FFF2-40B4-BE49-F238E27FC236}">
              <a16:creationId xmlns:a16="http://schemas.microsoft.com/office/drawing/2014/main" id="{00000000-0008-0000-1000-0000D9020000}"/>
            </a:ext>
          </a:extLst>
        </xdr:cNvPr>
        <xdr:cNvSpPr/>
      </xdr:nvSpPr>
      <xdr:spPr>
        <a:xfrm>
          <a:off x="2127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131718</xdr:rowOff>
    </xdr:from>
    <xdr:to>
      <xdr:col>116</xdr:col>
      <xdr:colOff>63500</xdr:colOff>
      <xdr:row>106</xdr:row>
      <xdr:rowOff>134982</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flipV="1">
          <a:off x="21323300" y="183054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84182</xdr:rowOff>
    </xdr:from>
    <xdr:to>
      <xdr:col>107</xdr:col>
      <xdr:colOff>101600</xdr:colOff>
      <xdr:row>107</xdr:row>
      <xdr:rowOff>14332</xdr:rowOff>
    </xdr:to>
    <xdr:sp macro="" textlink="">
      <xdr:nvSpPr>
        <xdr:cNvPr id="731" name="楕円 730">
          <a:extLst>
            <a:ext uri="{FF2B5EF4-FFF2-40B4-BE49-F238E27FC236}">
              <a16:creationId xmlns:a16="http://schemas.microsoft.com/office/drawing/2014/main" id="{00000000-0008-0000-1000-0000DB020000}"/>
            </a:ext>
          </a:extLst>
        </xdr:cNvPr>
        <xdr:cNvSpPr/>
      </xdr:nvSpPr>
      <xdr:spPr>
        <a:xfrm>
          <a:off x="20383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134982</xdr:rowOff>
    </xdr:from>
    <xdr:to>
      <xdr:col>111</xdr:col>
      <xdr:colOff>177800</xdr:colOff>
      <xdr:row>106</xdr:row>
      <xdr:rowOff>134982</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20434300" y="18308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733" name="n_1aveValue【庁舎】&#10;一人当たり面積">
          <a:extLst>
            <a:ext uri="{FF2B5EF4-FFF2-40B4-BE49-F238E27FC236}">
              <a16:creationId xmlns:a16="http://schemas.microsoft.com/office/drawing/2014/main" id="{00000000-0008-0000-1000-0000DD020000}"/>
            </a:ext>
          </a:extLst>
        </xdr:cNvPr>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734" name="n_2aveValue【庁舎】&#10;一人当たり面積">
          <a:extLst>
            <a:ext uri="{FF2B5EF4-FFF2-40B4-BE49-F238E27FC236}">
              <a16:creationId xmlns:a16="http://schemas.microsoft.com/office/drawing/2014/main" id="{00000000-0008-0000-1000-0000DE020000}"/>
            </a:ext>
          </a:extLst>
        </xdr:cNvPr>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735" name="n_3aveValue【庁舎】&#10;一人当たり面積">
          <a:extLst>
            <a:ext uri="{FF2B5EF4-FFF2-40B4-BE49-F238E27FC236}">
              <a16:creationId xmlns:a16="http://schemas.microsoft.com/office/drawing/2014/main" id="{00000000-0008-0000-1000-0000DF020000}"/>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5459</xdr:rowOff>
    </xdr:from>
    <xdr:ext cx="469744" cy="259045"/>
    <xdr:sp macro="" textlink="">
      <xdr:nvSpPr>
        <xdr:cNvPr id="736" name="n_1mainValue【庁舎】&#10;一人当たり面積">
          <a:extLst>
            <a:ext uri="{FF2B5EF4-FFF2-40B4-BE49-F238E27FC236}">
              <a16:creationId xmlns:a16="http://schemas.microsoft.com/office/drawing/2014/main" id="{00000000-0008-0000-1000-0000E0020000}"/>
            </a:ext>
          </a:extLst>
        </xdr:cNvPr>
        <xdr:cNvSpPr txBox="1"/>
      </xdr:nvSpPr>
      <xdr:spPr>
        <a:xfrm>
          <a:off x="21075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737" name="n_2mainValue【庁舎】&#10;一人当たり面積">
          <a:extLst>
            <a:ext uri="{FF2B5EF4-FFF2-40B4-BE49-F238E27FC236}">
              <a16:creationId xmlns:a16="http://schemas.microsoft.com/office/drawing/2014/main" id="{00000000-0008-0000-1000-0000E1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00000000-0008-0000-1000-0000E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00000000-0008-0000-1000-0000E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は、毎年度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市に１つだけある保健センターが昭和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年に建設されたものであり、設備等の老朽化が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著しいことによるものである。今後も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計画的に修繕を行いながら、維持管理を行っていく必要がある。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消防庁舎が平成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年築と比較的新しく、また消防無線のデジタル化に伴う設備の更新等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があったことによるものである。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類似団体平均より０．０３ポイント上回っており、前年度と同値を維持した。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市税の徴収強化や、高虫西部地区産業団地基本構想をはじめとした産業集積の促進など、歳入確保策の取り組みを通じて、財政基盤の強化に努める。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15875</xdr:rowOff>
    </xdr:from>
    <xdr:to>
      <xdr:col>23</xdr:col>
      <xdr:colOff>133350</xdr:colOff>
      <xdr:row>41</xdr:row>
      <xdr:rowOff>15875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15875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15875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15875</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153052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3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136525</xdr:rowOff>
    </xdr:from>
    <xdr:to>
      <xdr:col>19</xdr:col>
      <xdr:colOff>184150</xdr:colOff>
      <xdr:row>41</xdr:row>
      <xdr:rowOff>66675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136525</xdr:rowOff>
    </xdr:from>
    <xdr:to>
      <xdr:col>11</xdr:col>
      <xdr:colOff>82550</xdr:colOff>
      <xdr:row>41</xdr:row>
      <xdr:rowOff>66675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76852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類似団体平均より３．５ポイント下回っているが、前年度から２．５ポイント増加した。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分子となる経常一般財源等において保育所運営事業やひとり親家庭等医療費助成事業などで扶助費充当経常一般財源等が増加したことが要因のひとつとしてあげられる。</a:t>
          </a:r>
        </a:p>
        <a:p>
          <a:r>
            <a:rPr kumimoji="1" lang="ja-JP" altLang="en-US" sz="1300">
              <a:latin typeface="ＭＳ Ｐゴシック" panose="020B0600070205080204" pitchFamily="50" charset="-128"/>
              <a:ea typeface="ＭＳ Ｐゴシック" panose="020B0600070205080204" pitchFamily="50" charset="-128"/>
            </a:rPr>
            <a:t>扶助費は今後も増加もしくは横ばいで推移していくことが予想される。引き続き、職員の定員管理や早期退職者制度の実施による人件費の抑制や更なる事務事業の見直しに努め、経常経費の削減を図る。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155702</xdr:rowOff>
    </xdr:from>
    <xdr:to>
      <xdr:col>23</xdr:col>
      <xdr:colOff>133350</xdr:colOff>
      <xdr:row>61</xdr:row>
      <xdr:rowOff>104902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44270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155702</xdr:rowOff>
    </xdr:from>
    <xdr:to>
      <xdr:col>19</xdr:col>
      <xdr:colOff>133350</xdr:colOff>
      <xdr:row>60</xdr:row>
      <xdr:rowOff>165354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44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6096</xdr:rowOff>
    </xdr:from>
    <xdr:to>
      <xdr:col>15</xdr:col>
      <xdr:colOff>82550</xdr:colOff>
      <xdr:row>60</xdr:row>
      <xdr:rowOff>165354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29309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6096</xdr:rowOff>
    </xdr:from>
    <xdr:to>
      <xdr:col>11</xdr:col>
      <xdr:colOff>31750</xdr:colOff>
      <xdr:row>60</xdr:row>
      <xdr:rowOff>131572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2930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54102</xdr:rowOff>
    </xdr:from>
    <xdr:to>
      <xdr:col>23</xdr:col>
      <xdr:colOff>184150</xdr:colOff>
      <xdr:row>61</xdr:row>
      <xdr:rowOff>155702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70629</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5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104902</xdr:rowOff>
    </xdr:from>
    <xdr:to>
      <xdr:col>19</xdr:col>
      <xdr:colOff>184150</xdr:colOff>
      <xdr:row>61</xdr:row>
      <xdr:rowOff>35052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45229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16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114554</xdr:rowOff>
    </xdr:from>
    <xdr:to>
      <xdr:col>15</xdr:col>
      <xdr:colOff>133350</xdr:colOff>
      <xdr:row>61</xdr:row>
      <xdr:rowOff>44704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54881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126746</xdr:rowOff>
    </xdr:from>
    <xdr:to>
      <xdr:col>11</xdr:col>
      <xdr:colOff>82550</xdr:colOff>
      <xdr:row>60</xdr:row>
      <xdr:rowOff>56896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67073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1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80772</xdr:rowOff>
    </xdr:from>
    <xdr:to>
      <xdr:col>7</xdr:col>
      <xdr:colOff>31750</xdr:colOff>
      <xdr:row>61</xdr:row>
      <xdr:rowOff>10922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21099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類似団体平均より１４，３６３円下回っているが、前年度から３，８９４円増加した。人件費、物件費、維持補修費のいずれも増えており、増額となった。</a:t>
          </a:r>
        </a:p>
        <a:p>
          <a:r>
            <a:rPr kumimoji="1" lang="ja-JP" altLang="en-US" sz="1300">
              <a:latin typeface="ＭＳ Ｐゴシック" panose="020B0600070205080204" pitchFamily="50" charset="-128"/>
              <a:ea typeface="ＭＳ Ｐゴシック" panose="020B0600070205080204" pitchFamily="50" charset="-128"/>
            </a:rPr>
            <a:t>今後も公共施設の老朽化に伴い、維持補修費の増加が予想される。経常経費の見直しや民間で実施可能な業務については委託化を進めるなど、施策によるコスト削減を図っていく。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159604</xdr:rowOff>
    </xdr:from>
    <xdr:to>
      <xdr:col>23</xdr:col>
      <xdr:colOff>133350</xdr:colOff>
      <xdr:row>83</xdr:row>
      <xdr:rowOff>40356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18504"/>
          <a:ext cx="838200" cy="5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122873</xdr:rowOff>
    </xdr:from>
    <xdr:to>
      <xdr:col>19</xdr:col>
      <xdr:colOff>133350</xdr:colOff>
      <xdr:row>82</xdr:row>
      <xdr:rowOff>159604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1773"/>
          <a:ext cx="889000" cy="3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122873</xdr:rowOff>
    </xdr:from>
    <xdr:to>
      <xdr:col>15</xdr:col>
      <xdr:colOff>82550</xdr:colOff>
      <xdr:row>82</xdr:row>
      <xdr:rowOff>124307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181773"/>
          <a:ext cx="889000" cy="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81826</xdr:rowOff>
    </xdr:from>
    <xdr:to>
      <xdr:col>11</xdr:col>
      <xdr:colOff>31750</xdr:colOff>
      <xdr:row>82</xdr:row>
      <xdr:rowOff>124307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0726"/>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161006</xdr:rowOff>
    </xdr:from>
    <xdr:to>
      <xdr:col>23</xdr:col>
      <xdr:colOff>184150</xdr:colOff>
      <xdr:row>83</xdr:row>
      <xdr:rowOff>91156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6083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6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108804</xdr:rowOff>
    </xdr:from>
    <xdr:to>
      <xdr:col>19</xdr:col>
      <xdr:colOff>184150</xdr:colOff>
      <xdr:row>83</xdr:row>
      <xdr:rowOff>38954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49131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36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72073</xdr:rowOff>
    </xdr:from>
    <xdr:to>
      <xdr:col>15</xdr:col>
      <xdr:colOff>133350</xdr:colOff>
      <xdr:row>83</xdr:row>
      <xdr:rowOff>2223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9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73507</xdr:rowOff>
    </xdr:from>
    <xdr:to>
      <xdr:col>11</xdr:col>
      <xdr:colOff>82550</xdr:colOff>
      <xdr:row>83</xdr:row>
      <xdr:rowOff>3657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3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13834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0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31026</xdr:rowOff>
    </xdr:from>
    <xdr:to>
      <xdr:col>7</xdr:col>
      <xdr:colOff>31750</xdr:colOff>
      <xdr:row>82</xdr:row>
      <xdr:rowOff>132626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8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142803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5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類似団体平均より１．８ポイント高く、前年度と同値を維持した。</a:t>
          </a:r>
        </a:p>
        <a:p>
          <a:r>
            <a:rPr kumimoji="1" lang="ja-JP" altLang="en-US" sz="1300">
              <a:latin typeface="ＭＳ Ｐゴシック" panose="020B0600070205080204" pitchFamily="50" charset="-128"/>
              <a:ea typeface="ＭＳ Ｐゴシック" panose="020B0600070205080204" pitchFamily="50" charset="-128"/>
            </a:rPr>
            <a:t>今後も引き続き、国家公務員や民間企業の賃金・給与に準拠した給与水準の適正化を推進する。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86179</xdr:rowOff>
    </xdr:from>
    <xdr:to>
      <xdr:col>81</xdr:col>
      <xdr:colOff>44450</xdr:colOff>
      <xdr:row>88</xdr:row>
      <xdr:rowOff>86179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1737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84563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57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88</xdr:row>
      <xdr:rowOff>86179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1865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87</xdr:row>
      <xdr:rowOff>102507</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117021</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518821"/>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35379</xdr:rowOff>
    </xdr:from>
    <xdr:to>
      <xdr:col>81</xdr:col>
      <xdr:colOff>95250</xdr:colOff>
      <xdr:row>88</xdr:row>
      <xdr:rowOff>136979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7456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95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35379</xdr:rowOff>
    </xdr:from>
    <xdr:to>
      <xdr:col>77</xdr:col>
      <xdr:colOff>95250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121756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09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66221</xdr:rowOff>
    </xdr:from>
    <xdr:to>
      <xdr:col>64</xdr:col>
      <xdr:colOff>152400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類似団体平均より０．６５ポイント高く、前年度から０．０１ポイント減少した。</a:t>
          </a:r>
        </a:p>
        <a:p>
          <a:r>
            <a:rPr kumimoji="1" lang="ja-JP" altLang="en-US" sz="1300">
              <a:latin typeface="ＭＳ Ｐゴシック" panose="020B0600070205080204" pitchFamily="50" charset="-128"/>
              <a:ea typeface="ＭＳ Ｐゴシック" panose="020B0600070205080204" pitchFamily="50" charset="-128"/>
            </a:rPr>
            <a:t>職員数が４２４人から４２６人に増加した一方、人口が６２，２２７人から６１，９６１人に減少したため、比率が減少した。</a:t>
          </a:r>
        </a:p>
        <a:p>
          <a:r>
            <a:rPr kumimoji="1" lang="ja-JP" altLang="en-US" sz="1300">
              <a:latin typeface="ＭＳ Ｐゴシック" panose="020B0600070205080204" pitchFamily="50" charset="-128"/>
              <a:ea typeface="ＭＳ Ｐゴシック" panose="020B0600070205080204" pitchFamily="50" charset="-128"/>
            </a:rPr>
            <a:t>今後も引き続き、定員適正化計画の目標に向けて定員管理を行い、民間委託や指定管理制度を活用しながら、効率的な行政への転換を進める。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111337</xdr:rowOff>
    </xdr:from>
    <xdr:to>
      <xdr:col>81</xdr:col>
      <xdr:colOff>44450</xdr:colOff>
      <xdr:row>61</xdr:row>
      <xdr:rowOff>113347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569787"/>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117809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113347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5370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67098</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25548"/>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67098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09462"/>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60537</xdr:rowOff>
    </xdr:from>
    <xdr:to>
      <xdr:col>81</xdr:col>
      <xdr:colOff>95250</xdr:colOff>
      <xdr:row>61</xdr:row>
      <xdr:rowOff>162137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32614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9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62547</xdr:rowOff>
    </xdr:from>
    <xdr:to>
      <xdr:col>77</xdr:col>
      <xdr:colOff>95250</xdr:colOff>
      <xdr:row>61</xdr:row>
      <xdr:rowOff>164147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148924</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16298</xdr:rowOff>
    </xdr:from>
    <xdr:to>
      <xdr:col>68</xdr:col>
      <xdr:colOff>203200</xdr:colOff>
      <xdr:row>61</xdr:row>
      <xdr:rowOff>117898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102675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212</xdr:rowOff>
    </xdr:from>
    <xdr:to>
      <xdr:col>64</xdr:col>
      <xdr:colOff>152400</xdr:colOff>
      <xdr:row>61</xdr:row>
      <xdr:rowOff>101812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111989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類似団体平均より０．７ポイント低く、前年度から０．２ポイント増加した。</a:t>
          </a:r>
        </a:p>
        <a:p>
          <a:r>
            <a:rPr kumimoji="1" lang="ja-JP" altLang="en-US" sz="1300">
              <a:latin typeface="ＭＳ Ｐゴシック" panose="020B0600070205080204" pitchFamily="50" charset="-128"/>
              <a:ea typeface="ＭＳ Ｐゴシック" panose="020B0600070205080204" pitchFamily="50" charset="-128"/>
            </a:rPr>
            <a:t>単年度では平成２７年度と比較して、０．４７ポイント増加した。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２６年度に借入した臨時財政対策債の元金償還が開始したことで、元利償還金の額が増加したことが要因のひとつとしてあげられる。なお、実質公債費比率は過去３年の平均で算出するため、前年度比較では０．２ポイント増加に留まった。今後も、中学校の大規模改修など大型事業を控えているため、実質公債費比率は増加する見込みである。引き続き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151130</xdr:rowOff>
    </xdr:from>
    <xdr:to>
      <xdr:col>81</xdr:col>
      <xdr:colOff>44450</xdr:colOff>
      <xdr:row>40</xdr:row>
      <xdr:rowOff>160782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0091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40</xdr:row>
      <xdr:rowOff>151130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141478</xdr:rowOff>
    </xdr:from>
    <xdr:to>
      <xdr:col>72</xdr:col>
      <xdr:colOff>203200</xdr:colOff>
      <xdr:row>40</xdr:row>
      <xdr:rowOff>146304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9947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141478</xdr:rowOff>
    </xdr:from>
    <xdr:to>
      <xdr:col>68</xdr:col>
      <xdr:colOff>152400</xdr:colOff>
      <xdr:row>41</xdr:row>
      <xdr:rowOff>23114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994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95504</xdr:rowOff>
    </xdr:from>
    <xdr:to>
      <xdr:col>73</xdr:col>
      <xdr:colOff>44450</xdr:colOff>
      <xdr:row>41</xdr:row>
      <xdr:rowOff>25654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35831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90678</xdr:rowOff>
    </xdr:from>
    <xdr:to>
      <xdr:col>68</xdr:col>
      <xdr:colOff>203200</xdr:colOff>
      <xdr:row>41</xdr:row>
      <xdr:rowOff>20828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31005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71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元利償還金に対して市債の借入額の方が少なく、償還が進んだ結果、将来負担額よりも将来負担額に充当できる金額の方が多くなり算出されなかった。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今後は、中学校の大規模改修など大型事業を控えているため、将来負担比率は増加する見込みである。引き続き適正化に努めていく。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94234</xdr:rowOff>
    </xdr:from>
    <xdr:to>
      <xdr:col>77</xdr:col>
      <xdr:colOff>44450</xdr:colOff>
      <xdr:row>15</xdr:row>
      <xdr:rowOff>31852</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249453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31852</xdr:rowOff>
    </xdr:from>
    <xdr:to>
      <xdr:col>72</xdr:col>
      <xdr:colOff>203200</xdr:colOff>
      <xdr:row>15</xdr:row>
      <xdr:rowOff>111963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2603602"/>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51376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9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37643</xdr:rowOff>
    </xdr:from>
    <xdr:to>
      <xdr:col>68</xdr:col>
      <xdr:colOff>152400</xdr:colOff>
      <xdr:row>15</xdr:row>
      <xdr:rowOff>111963</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2609393"/>
          <a:ext cx="889000" cy="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43434</xdr:rowOff>
    </xdr:from>
    <xdr:to>
      <xdr:col>77</xdr:col>
      <xdr:colOff>95250</xdr:colOff>
      <xdr:row>14</xdr:row>
      <xdr:rowOff>145034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44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155211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221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61163</xdr:rowOff>
    </xdr:from>
    <xdr:to>
      <xdr:col>68</xdr:col>
      <xdr:colOff>203200</xdr:colOff>
      <xdr:row>15</xdr:row>
      <xdr:rowOff>162763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158293</xdr:rowOff>
    </xdr:from>
    <xdr:to>
      <xdr:col>64</xdr:col>
      <xdr:colOff>152400</xdr:colOff>
      <xdr:row>15</xdr:row>
      <xdr:rowOff>88443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98620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32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類似団体平均より４．４ポイント高く、前年度から０．３ポイント増加した。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類似団体平均と比べて高い水準であるが、これは常備消防業務や保育所などの施設運営を直営で行っていることが要因のひとつにあげられる。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今後も、定員適正化計画に基づく定員管理や指定管理者制度の活用などを進め、人件費の適正化を図る。</a:t>
          </a:r>
        </a:p>
        <a:p>
          <a:endParaRPr kumimoji="1" lang="ja-JP" altLang="en-US" sz="1300" i="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119380</xdr:rowOff>
    </xdr:from>
    <xdr:to>
      <xdr:col>24</xdr:col>
      <xdr:colOff>25400</xdr:colOff>
      <xdr:row>38</xdr:row>
      <xdr:rowOff>142240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634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38</xdr:row>
      <xdr:rowOff>127000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634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60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04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91440</xdr:rowOff>
    </xdr:from>
    <xdr:to>
      <xdr:col>24</xdr:col>
      <xdr:colOff>76200</xdr:colOff>
      <xdr:row>39</xdr:row>
      <xdr:rowOff>21590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63517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160020</xdr:rowOff>
    </xdr:from>
    <xdr:to>
      <xdr:col>6</xdr:col>
      <xdr:colOff>171450</xdr:colOff>
      <xdr:row>39</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類似団体平均より０．７ポイント低く、前年度から０．３ポイント増加した。</a:t>
          </a:r>
        </a:p>
        <a:p>
          <a:r>
            <a:rPr kumimoji="1" lang="ja-JP" altLang="en-US" sz="1200">
              <a:latin typeface="ＭＳ Ｐゴシック" panose="020B0600070205080204" pitchFamily="50" charset="-128"/>
              <a:ea typeface="ＭＳ Ｐゴシック" panose="020B0600070205080204" pitchFamily="50" charset="-128"/>
            </a:rPr>
            <a:t>都市計画業務経費や図書館ネットワーク事業において物件費が増加したことが要因のひとつとしてあげられる。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今後も、人件費の上昇に伴う委託費の増加や物価の上昇などで増加が見込まれる。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継続事業の見直しや物品の適正管理等によりコスト削減に努める。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21844</xdr:rowOff>
    </xdr:from>
    <xdr:to>
      <xdr:col>82</xdr:col>
      <xdr:colOff>107950</xdr:colOff>
      <xdr:row>16</xdr:row>
      <xdr:rowOff>49276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5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110998</xdr:rowOff>
    </xdr:from>
    <xdr:to>
      <xdr:col>78</xdr:col>
      <xdr:colOff>69850</xdr:colOff>
      <xdr:row>16</xdr:row>
      <xdr:rowOff>21844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827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15</xdr:row>
      <xdr:rowOff>110998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64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83566</xdr:rowOff>
    </xdr:from>
    <xdr:to>
      <xdr:col>69</xdr:col>
      <xdr:colOff>92075</xdr:colOff>
      <xdr:row>15</xdr:row>
      <xdr:rowOff>92710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55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169926</xdr:rowOff>
    </xdr:from>
    <xdr:to>
      <xdr:col>82</xdr:col>
      <xdr:colOff>158750</xdr:colOff>
      <xdr:row>16</xdr:row>
      <xdr:rowOff>100076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15003</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58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60198</xdr:rowOff>
    </xdr:from>
    <xdr:to>
      <xdr:col>74</xdr:col>
      <xdr:colOff>31750</xdr:colOff>
      <xdr:row>15</xdr:row>
      <xdr:rowOff>161798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3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32766</xdr:rowOff>
    </xdr:from>
    <xdr:to>
      <xdr:col>65</xdr:col>
      <xdr:colOff>53975</xdr:colOff>
      <xdr:row>15</xdr:row>
      <xdr:rowOff>134366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144543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類似団体平均より２．２ポイント低く、前年度から０．８ポイント増加した。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保育所運営事業やひとり親家庭等医療費助成事業などの増加が要因のひとつとしてあげられる。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類似団体平均と比べて低い水準であるが、少子高齢化などの影響で今後も増加が見込まれる。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今後もサービス水準は維持しつつ、抑制に努める。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137885</xdr:rowOff>
    </xdr:from>
    <xdr:to>
      <xdr:col>24</xdr:col>
      <xdr:colOff>25400</xdr:colOff>
      <xdr:row>55</xdr:row>
      <xdr:rowOff>53522</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396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137885</xdr:rowOff>
    </xdr:from>
    <xdr:to>
      <xdr:col>19</xdr:col>
      <xdr:colOff>187325</xdr:colOff>
      <xdr:row>54</xdr:row>
      <xdr:rowOff>148772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72572</xdr:rowOff>
    </xdr:from>
    <xdr:to>
      <xdr:col>15</xdr:col>
      <xdr:colOff>98425</xdr:colOff>
      <xdr:row>54</xdr:row>
      <xdr:rowOff>148772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08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94343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30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78212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87085</xdr:rowOff>
    </xdr:from>
    <xdr:to>
      <xdr:col>20</xdr:col>
      <xdr:colOff>38100</xdr:colOff>
      <xdr:row>55</xdr:row>
      <xdr:rowOff>17235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27412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97972</xdr:rowOff>
    </xdr:from>
    <xdr:to>
      <xdr:col>15</xdr:col>
      <xdr:colOff>149225</xdr:colOff>
      <xdr:row>55</xdr:row>
      <xdr:rowOff>28122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38299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21772</xdr:rowOff>
    </xdr:from>
    <xdr:to>
      <xdr:col>11</xdr:col>
      <xdr:colOff>60325</xdr:colOff>
      <xdr:row>54</xdr:row>
      <xdr:rowOff>123372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133549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類似団体平均より２．１ポイント高く、前年度から０．８ポイント増加した。</a:t>
          </a:r>
        </a:p>
        <a:p>
          <a:r>
            <a:rPr kumimoji="1" lang="ja-JP" altLang="en-US" sz="1100">
              <a:latin typeface="ＭＳ Ｐゴシック" panose="020B0600070205080204" pitchFamily="50" charset="-128"/>
              <a:ea typeface="ＭＳ Ｐゴシック" panose="020B0600070205080204" pitchFamily="50" charset="-128"/>
            </a:rPr>
            <a:t>その他の内訳は、繰出金が１５．４％、維持補修費が０．５％である。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繰出金は、蓮田駅西口第一種市街地再開発事業特別会計繰出金の減少で全体額が減少したものの、後期高齢者医療事業特別会計繰出金や介護保険事業特別会計繰出金など経常経費充当の一般財源等となる繰出金が増加したため、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令和元年度からは、地方公営企業法の適用で、下水道事業会計等へ繰出金が補助金へ支出科目が変更となるため、減少が見込まれる。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91077</xdr:rowOff>
    </xdr:from>
    <xdr:to>
      <xdr:col>82</xdr:col>
      <xdr:colOff>107950</xdr:colOff>
      <xdr:row>56</xdr:row>
      <xdr:rowOff>143328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922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91077</xdr:rowOff>
    </xdr:from>
    <xdr:to>
      <xdr:col>78</xdr:col>
      <xdr:colOff>69850</xdr:colOff>
      <xdr:row>56</xdr:row>
      <xdr:rowOff>104140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92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104140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71483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269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40277</xdr:rowOff>
    </xdr:from>
    <xdr:to>
      <xdr:col>78</xdr:col>
      <xdr:colOff>120650</xdr:colOff>
      <xdr:row>56</xdr:row>
      <xdr:rowOff>141877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126654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53340</xdr:rowOff>
    </xdr:from>
    <xdr:to>
      <xdr:col>74</xdr:col>
      <xdr:colOff>31750</xdr:colOff>
      <xdr:row>56</xdr:row>
      <xdr:rowOff>154940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類似団体平均より３．１ポイント低く、前年度から０．４ポイント増加した。</a:t>
          </a:r>
        </a:p>
        <a:p>
          <a:r>
            <a:rPr kumimoji="1" lang="ja-JP" altLang="en-US" sz="1200">
              <a:latin typeface="ＭＳ Ｐゴシック" panose="020B0600070205080204" pitchFamily="50" charset="-128"/>
              <a:ea typeface="ＭＳ Ｐゴシック" panose="020B0600070205080204" pitchFamily="50" charset="-128"/>
            </a:rPr>
            <a:t>建設改良費の増加等に伴う蓮田白岡衛生組合への負担金の増加が要因のひとつとしてあげられる。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令和元年度からは、地方公営企業法の適用で、下水道事業会計等への繰出金が補助金へ支出科目が変更となるため、増加が見込まれる。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引き続き、補助金や負担金の見直しや適正化に努める。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164556</xdr:rowOff>
    </xdr:from>
    <xdr:to>
      <xdr:col>82</xdr:col>
      <xdr:colOff>107950</xdr:colOff>
      <xdr:row>36</xdr:row>
      <xdr:rowOff>19231</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16530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164556</xdr:rowOff>
    </xdr:from>
    <xdr:to>
      <xdr:col>78</xdr:col>
      <xdr:colOff>69850</xdr:colOff>
      <xdr:row>36</xdr:row>
      <xdr:rowOff>19231</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165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36</xdr:row>
      <xdr:rowOff>19231</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15224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36</xdr:row>
      <xdr:rowOff>12700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15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20519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133185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0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139881</xdr:rowOff>
    </xdr:from>
    <xdr:to>
      <xdr:col>82</xdr:col>
      <xdr:colOff>158750</xdr:colOff>
      <xdr:row>36</xdr:row>
      <xdr:rowOff>70031</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156408</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98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113756</xdr:rowOff>
    </xdr:from>
    <xdr:to>
      <xdr:col>78</xdr:col>
      <xdr:colOff>120650</xdr:colOff>
      <xdr:row>36</xdr:row>
      <xdr:rowOff>43906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139881</xdr:rowOff>
    </xdr:from>
    <xdr:to>
      <xdr:col>74</xdr:col>
      <xdr:colOff>31750</xdr:colOff>
      <xdr:row>36</xdr:row>
      <xdr:rowOff>70031</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14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80208</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４．０</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ポイント低く、前年</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０．１</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元利償還金に対して市債の借入額の方が少なく、償還が進んだことが要因のひとつとしてあげられる。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今後も交付税</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借入利率、償還年数、返済総額等の返済における諸条件を勘案し、後年度の財政負担が過重にならないよう、慎重な借入事務</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を行う。</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76708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023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76708</xdr:rowOff>
    </xdr:from>
    <xdr:to>
      <xdr:col>19</xdr:col>
      <xdr:colOff>187325</xdr:colOff>
      <xdr:row>76</xdr:row>
      <xdr:rowOff>90424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069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90424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0840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53848</xdr:rowOff>
    </xdr:from>
    <xdr:to>
      <xdr:col>11</xdr:col>
      <xdr:colOff>9525</xdr:colOff>
      <xdr:row>76</xdr:row>
      <xdr:rowOff>104139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084048"/>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21337</xdr:rowOff>
    </xdr:from>
    <xdr:to>
      <xdr:col>24</xdr:col>
      <xdr:colOff>76200</xdr:colOff>
      <xdr:row>76</xdr:row>
      <xdr:rowOff>122937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37863</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9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25908</xdr:rowOff>
    </xdr:from>
    <xdr:to>
      <xdr:col>20</xdr:col>
      <xdr:colOff>38100</xdr:colOff>
      <xdr:row>76</xdr:row>
      <xdr:rowOff>127508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137685</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3048</xdr:rowOff>
    </xdr:from>
    <xdr:to>
      <xdr:col>11</xdr:col>
      <xdr:colOff>60325</xdr:colOff>
      <xdr:row>76</xdr:row>
      <xdr:rowOff>104648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114825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類似団体平均よりも０．５ポイント高く、前年から２．６ポイント増加した。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扶助費と繰出金が０．８ポイント、補助費等が０．４ポイント、人件費と物件費が０．３ポイント増加したことによる。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類似団体平均を上回っているため、引き続き費用抑制に努める。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129287</xdr:rowOff>
    </xdr:from>
    <xdr:to>
      <xdr:col>82</xdr:col>
      <xdr:colOff>107950</xdr:colOff>
      <xdr:row>78</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330937"/>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124713</xdr:rowOff>
    </xdr:from>
    <xdr:to>
      <xdr:col>78</xdr:col>
      <xdr:colOff>69850</xdr:colOff>
      <xdr:row>77</xdr:row>
      <xdr:rowOff>129287</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3263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xdr:rowOff>
    </xdr:from>
    <xdr:to>
      <xdr:col>73</xdr:col>
      <xdr:colOff>180975</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2120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10413</xdr:rowOff>
    </xdr:from>
    <xdr:to>
      <xdr:col>69</xdr:col>
      <xdr:colOff>92075</xdr:colOff>
      <xdr:row>77</xdr:row>
      <xdr:rowOff>78994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12063"/>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78487</xdr:rowOff>
    </xdr:from>
    <xdr:to>
      <xdr:col>78</xdr:col>
      <xdr:colOff>120650</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18814</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04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73913</xdr:rowOff>
    </xdr:from>
    <xdr:to>
      <xdr:col>74</xdr:col>
      <xdr:colOff>31750</xdr:colOff>
      <xdr:row>78</xdr:row>
      <xdr:rowOff>4063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14240</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131063</xdr:rowOff>
    </xdr:from>
    <xdr:to>
      <xdr:col>69</xdr:col>
      <xdr:colOff>142875</xdr:colOff>
      <xdr:row>77</xdr:row>
      <xdr:rowOff>61213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71391</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28194</xdr:rowOff>
    </xdr:from>
    <xdr:to>
      <xdr:col>65</xdr:col>
      <xdr:colOff>53975</xdr:colOff>
      <xdr:row>77</xdr:row>
      <xdr:rowOff>129794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114571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139535</xdr:rowOff>
    </xdr:from>
    <xdr:to>
      <xdr:col>29</xdr:col>
      <xdr:colOff>127000</xdr:colOff>
      <xdr:row>17</xdr:row>
      <xdr:rowOff>148260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01810"/>
          <a:ext cx="647700" cy="8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148260</xdr:rowOff>
    </xdr:from>
    <xdr:to>
      <xdr:col>26</xdr:col>
      <xdr:colOff>50800</xdr:colOff>
      <xdr:row>17</xdr:row>
      <xdr:rowOff>171234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10535"/>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171234</xdr:rowOff>
    </xdr:from>
    <xdr:to>
      <xdr:col>22</xdr:col>
      <xdr:colOff>114300</xdr:colOff>
      <xdr:row>18</xdr:row>
      <xdr:rowOff>4089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33509"/>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167043</xdr:rowOff>
    </xdr:from>
    <xdr:to>
      <xdr:col>18</xdr:col>
      <xdr:colOff>177800</xdr:colOff>
      <xdr:row>18</xdr:row>
      <xdr:rowOff>4089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29318"/>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88735</xdr:rowOff>
    </xdr:from>
    <xdr:to>
      <xdr:col>29</xdr:col>
      <xdr:colOff>177800</xdr:colOff>
      <xdr:row>18</xdr:row>
      <xdr:rowOff>18885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51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60812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2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97460</xdr:rowOff>
    </xdr:from>
    <xdr:to>
      <xdr:col>26</xdr:col>
      <xdr:colOff>101600</xdr:colOff>
      <xdr:row>18</xdr:row>
      <xdr:rowOff>27610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9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12387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120434</xdr:rowOff>
    </xdr:from>
    <xdr:to>
      <xdr:col>22</xdr:col>
      <xdr:colOff>165100</xdr:colOff>
      <xdr:row>18</xdr:row>
      <xdr:rowOff>50584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8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35361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69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124739</xdr:rowOff>
    </xdr:from>
    <xdr:to>
      <xdr:col>19</xdr:col>
      <xdr:colOff>38100</xdr:colOff>
      <xdr:row>18</xdr:row>
      <xdr:rowOff>54889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87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39666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116243</xdr:rowOff>
    </xdr:from>
    <xdr:to>
      <xdr:col>15</xdr:col>
      <xdr:colOff>101600</xdr:colOff>
      <xdr:row>18</xdr:row>
      <xdr:rowOff>46393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31170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337083</xdr:rowOff>
    </xdr:from>
    <xdr:to>
      <xdr:col>29</xdr:col>
      <xdr:colOff>127000</xdr:colOff>
      <xdr:row>36</xdr:row>
      <xdr:rowOff>421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47433"/>
          <a:ext cx="647700" cy="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421</xdr:rowOff>
    </xdr:from>
    <xdr:to>
      <xdr:col>26</xdr:col>
      <xdr:colOff>50800</xdr:colOff>
      <xdr:row>36</xdr:row>
      <xdr:rowOff>36409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953671"/>
          <a:ext cx="698500" cy="35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29192</xdr:rowOff>
    </xdr:from>
    <xdr:to>
      <xdr:col>22</xdr:col>
      <xdr:colOff>114300</xdr:colOff>
      <xdr:row>36</xdr:row>
      <xdr:rowOff>36409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982442"/>
          <a:ext cx="698500" cy="7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29192</xdr:rowOff>
    </xdr:from>
    <xdr:to>
      <xdr:col>18</xdr:col>
      <xdr:colOff>177800</xdr:colOff>
      <xdr:row>36</xdr:row>
      <xdr:rowOff>38042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982442"/>
          <a:ext cx="698500" cy="8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286283</xdr:rowOff>
    </xdr:from>
    <xdr:to>
      <xdr:col>29</xdr:col>
      <xdr:colOff>177800</xdr:colOff>
      <xdr:row>36</xdr:row>
      <xdr:rowOff>44983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258360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68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292521</xdr:rowOff>
    </xdr:from>
    <xdr:to>
      <xdr:col>26</xdr:col>
      <xdr:colOff>101600</xdr:colOff>
      <xdr:row>36</xdr:row>
      <xdr:rowOff>51221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902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35998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89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328509</xdr:rowOff>
    </xdr:from>
    <xdr:to>
      <xdr:col>22</xdr:col>
      <xdr:colOff>165100</xdr:colOff>
      <xdr:row>36</xdr:row>
      <xdr:rowOff>87209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938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71986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02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321292</xdr:rowOff>
    </xdr:from>
    <xdr:to>
      <xdr:col>19</xdr:col>
      <xdr:colOff>38100</xdr:colOff>
      <xdr:row>36</xdr:row>
      <xdr:rowOff>79992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31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64769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1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330142</xdr:rowOff>
    </xdr:from>
    <xdr:to>
      <xdr:col>15</xdr:col>
      <xdr:colOff>101600</xdr:colOff>
      <xdr:row>36</xdr:row>
      <xdr:rowOff>88842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4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73619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26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168523</xdr:rowOff>
    </xdr:from>
    <xdr:to>
      <xdr:col>24</xdr:col>
      <xdr:colOff>63500</xdr:colOff>
      <xdr:row>37</xdr:row>
      <xdr:rowOff>6483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0723"/>
          <a:ext cx="838200" cy="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6483</xdr:rowOff>
    </xdr:from>
    <xdr:to>
      <xdr:col>19</xdr:col>
      <xdr:colOff>177800</xdr:colOff>
      <xdr:row>37</xdr:row>
      <xdr:rowOff>44888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5013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36049</xdr:rowOff>
    </xdr:from>
    <xdr:to>
      <xdr:col>15</xdr:col>
      <xdr:colOff>50800</xdr:colOff>
      <xdr:row>37</xdr:row>
      <xdr:rowOff>44888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7969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23819</xdr:rowOff>
    </xdr:from>
    <xdr:to>
      <xdr:col>10</xdr:col>
      <xdr:colOff>114300</xdr:colOff>
      <xdr:row>37</xdr:row>
      <xdr:rowOff>36049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7469"/>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117723</xdr:rowOff>
    </xdr:from>
    <xdr:to>
      <xdr:col>24</xdr:col>
      <xdr:colOff>114300</xdr:colOff>
      <xdr:row>37</xdr:row>
      <xdr:rowOff>47873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140600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127133</xdr:rowOff>
    </xdr:from>
    <xdr:to>
      <xdr:col>20</xdr:col>
      <xdr:colOff>38100</xdr:colOff>
      <xdr:row>37</xdr:row>
      <xdr:rowOff>57283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73810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7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165538</xdr:rowOff>
    </xdr:from>
    <xdr:to>
      <xdr:col>15</xdr:col>
      <xdr:colOff>101600</xdr:colOff>
      <xdr:row>37</xdr:row>
      <xdr:rowOff>95688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3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112215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156699</xdr:rowOff>
    </xdr:from>
    <xdr:to>
      <xdr:col>10</xdr:col>
      <xdr:colOff>165100</xdr:colOff>
      <xdr:row>37</xdr:row>
      <xdr:rowOff>86849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2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103376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0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144469</xdr:rowOff>
    </xdr:from>
    <xdr:to>
      <xdr:col>6</xdr:col>
      <xdr:colOff>38100</xdr:colOff>
      <xdr:row>37</xdr:row>
      <xdr:rowOff>74619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65746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0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83327</xdr:rowOff>
    </xdr:from>
    <xdr:to>
      <xdr:col>24</xdr:col>
      <xdr:colOff>63500</xdr:colOff>
      <xdr:row>56</xdr:row>
      <xdr:rowOff>141689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684527"/>
          <a:ext cx="838200" cy="5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141689</xdr:rowOff>
    </xdr:from>
    <xdr:to>
      <xdr:col>19</xdr:col>
      <xdr:colOff>177800</xdr:colOff>
      <xdr:row>56</xdr:row>
      <xdr:rowOff>152547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28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152547</xdr:rowOff>
    </xdr:from>
    <xdr:to>
      <xdr:col>15</xdr:col>
      <xdr:colOff>50800</xdr:colOff>
      <xdr:row>56</xdr:row>
      <xdr:rowOff>157531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53747"/>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157531</xdr:rowOff>
    </xdr:from>
    <xdr:to>
      <xdr:col>10</xdr:col>
      <xdr:colOff>114300</xdr:colOff>
      <xdr:row>57</xdr:row>
      <xdr:rowOff>55141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8731"/>
          <a:ext cx="889000" cy="6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32527</xdr:rowOff>
    </xdr:from>
    <xdr:to>
      <xdr:col>24</xdr:col>
      <xdr:colOff>114300</xdr:colOff>
      <xdr:row>56</xdr:row>
      <xdr:rowOff>134127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6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118904</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4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90889</xdr:rowOff>
    </xdr:from>
    <xdr:to>
      <xdr:col>20</xdr:col>
      <xdr:colOff>38100</xdr:colOff>
      <xdr:row>57</xdr:row>
      <xdr:rowOff>21039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12166</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78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101747</xdr:rowOff>
    </xdr:from>
    <xdr:to>
      <xdr:col>15</xdr:col>
      <xdr:colOff>101600</xdr:colOff>
      <xdr:row>57</xdr:row>
      <xdr:rowOff>31897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0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23024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7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106731</xdr:rowOff>
    </xdr:from>
    <xdr:to>
      <xdr:col>10</xdr:col>
      <xdr:colOff>165100</xdr:colOff>
      <xdr:row>57</xdr:row>
      <xdr:rowOff>36881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28008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4341</xdr:rowOff>
    </xdr:from>
    <xdr:to>
      <xdr:col>6</xdr:col>
      <xdr:colOff>38100</xdr:colOff>
      <xdr:row>57</xdr:row>
      <xdr:rowOff>105941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7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97068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86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82733</xdr:rowOff>
    </xdr:from>
    <xdr:to>
      <xdr:col>24</xdr:col>
      <xdr:colOff>63500</xdr:colOff>
      <xdr:row>78</xdr:row>
      <xdr:rowOff>91968</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455833"/>
          <a:ext cx="8382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91968</xdr:rowOff>
    </xdr:from>
    <xdr:to>
      <xdr:col>19</xdr:col>
      <xdr:colOff>177800</xdr:colOff>
      <xdr:row>78</xdr:row>
      <xdr:rowOff>106370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65068"/>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100152</xdr:rowOff>
    </xdr:from>
    <xdr:to>
      <xdr:col>15</xdr:col>
      <xdr:colOff>50800</xdr:colOff>
      <xdr:row>78</xdr:row>
      <xdr:rowOff>106370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3252"/>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100152</xdr:rowOff>
    </xdr:from>
    <xdr:to>
      <xdr:col>10</xdr:col>
      <xdr:colOff>114300</xdr:colOff>
      <xdr:row>78</xdr:row>
      <xdr:rowOff>111948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3252"/>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31933</xdr:rowOff>
    </xdr:from>
    <xdr:to>
      <xdr:col>24</xdr:col>
      <xdr:colOff>114300</xdr:colOff>
      <xdr:row>78</xdr:row>
      <xdr:rowOff>133533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118310</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41168</xdr:rowOff>
    </xdr:from>
    <xdr:to>
      <xdr:col>20</xdr:col>
      <xdr:colOff>38100</xdr:colOff>
      <xdr:row>78</xdr:row>
      <xdr:rowOff>142768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41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133895</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5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55570</xdr:rowOff>
    </xdr:from>
    <xdr:to>
      <xdr:col>15</xdr:col>
      <xdr:colOff>101600</xdr:colOff>
      <xdr:row>78</xdr:row>
      <xdr:rowOff>157170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2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148297</xdr:rowOff>
    </xdr:from>
    <xdr:ext cx="378565"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9017" y="13521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49352</xdr:rowOff>
    </xdr:from>
    <xdr:to>
      <xdr:col>10</xdr:col>
      <xdr:colOff>165100</xdr:colOff>
      <xdr:row>78</xdr:row>
      <xdr:rowOff>150952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142079</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830017" y="135151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61148</xdr:rowOff>
    </xdr:from>
    <xdr:to>
      <xdr:col>6</xdr:col>
      <xdr:colOff>38100</xdr:colOff>
      <xdr:row>78</xdr:row>
      <xdr:rowOff>162748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153875</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41017" y="13526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48808</xdr:rowOff>
    </xdr:from>
    <xdr:to>
      <xdr:col>24</xdr:col>
      <xdr:colOff>63500</xdr:colOff>
      <xdr:row>98</xdr:row>
      <xdr:rowOff>73436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850908"/>
          <a:ext cx="838200" cy="2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38812</xdr:rowOff>
    </xdr:from>
    <xdr:to>
      <xdr:col>19</xdr:col>
      <xdr:colOff>177800</xdr:colOff>
      <xdr:row>98</xdr:row>
      <xdr:rowOff>73436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840912"/>
          <a:ext cx="889000" cy="3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38812</xdr:rowOff>
    </xdr:from>
    <xdr:to>
      <xdr:col>15</xdr:col>
      <xdr:colOff>50800</xdr:colOff>
      <xdr:row>98</xdr:row>
      <xdr:rowOff>112771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840912"/>
          <a:ext cx="889000" cy="7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112771</xdr:rowOff>
    </xdr:from>
    <xdr:to>
      <xdr:col>10</xdr:col>
      <xdr:colOff>114300</xdr:colOff>
      <xdr:row>98</xdr:row>
      <xdr:rowOff>159116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914871"/>
          <a:ext cx="889000" cy="4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169458</xdr:rowOff>
    </xdr:from>
    <xdr:to>
      <xdr:col>24</xdr:col>
      <xdr:colOff>114300</xdr:colOff>
      <xdr:row>98</xdr:row>
      <xdr:rowOff>99608</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80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147885</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7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22636</xdr:rowOff>
    </xdr:from>
    <xdr:to>
      <xdr:col>20</xdr:col>
      <xdr:colOff>38100</xdr:colOff>
      <xdr:row>98</xdr:row>
      <xdr:rowOff>124236</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8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115363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9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159462</xdr:rowOff>
    </xdr:from>
    <xdr:to>
      <xdr:col>15</xdr:col>
      <xdr:colOff>101600</xdr:colOff>
      <xdr:row>98</xdr:row>
      <xdr:rowOff>89612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9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80739</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8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61971</xdr:rowOff>
    </xdr:from>
    <xdr:to>
      <xdr:col>10</xdr:col>
      <xdr:colOff>165100</xdr:colOff>
      <xdr:row>98</xdr:row>
      <xdr:rowOff>163571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154698</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95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108316</xdr:rowOff>
    </xdr:from>
    <xdr:to>
      <xdr:col>6</xdr:col>
      <xdr:colOff>38100</xdr:colOff>
      <xdr:row>99</xdr:row>
      <xdr:rowOff>38466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91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29593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700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163832</xdr:rowOff>
    </xdr:from>
    <xdr:to>
      <xdr:col>55</xdr:col>
      <xdr:colOff>0</xdr:colOff>
      <xdr:row>38</xdr:row>
      <xdr:rowOff>10999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507482"/>
          <a:ext cx="838200" cy="1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10999</xdr:rowOff>
    </xdr:from>
    <xdr:to>
      <xdr:col>50</xdr:col>
      <xdr:colOff>114300</xdr:colOff>
      <xdr:row>38</xdr:row>
      <xdr:rowOff>20557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26099"/>
          <a:ext cx="889000" cy="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7298</xdr:rowOff>
    </xdr:from>
    <xdr:to>
      <xdr:col>45</xdr:col>
      <xdr:colOff>177800</xdr:colOff>
      <xdr:row>38</xdr:row>
      <xdr:rowOff>20557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22398"/>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7298</xdr:rowOff>
    </xdr:from>
    <xdr:to>
      <xdr:col>41</xdr:col>
      <xdr:colOff>50800</xdr:colOff>
      <xdr:row>38</xdr:row>
      <xdr:rowOff>9041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22398"/>
          <a:ext cx="889000" cy="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113031</xdr:rowOff>
    </xdr:from>
    <xdr:to>
      <xdr:col>55</xdr:col>
      <xdr:colOff>50800</xdr:colOff>
      <xdr:row>38</xdr:row>
      <xdr:rowOff>43182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566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91458</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4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131648</xdr:rowOff>
    </xdr:from>
    <xdr:to>
      <xdr:col>50</xdr:col>
      <xdr:colOff>165100</xdr:colOff>
      <xdr:row>38</xdr:row>
      <xdr:rowOff>61798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52926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141206</xdr:rowOff>
    </xdr:from>
    <xdr:to>
      <xdr:col>46</xdr:col>
      <xdr:colOff>38100</xdr:colOff>
      <xdr:row>38</xdr:row>
      <xdr:rowOff>71357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848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62484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7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127948</xdr:rowOff>
    </xdr:from>
    <xdr:to>
      <xdr:col>41</xdr:col>
      <xdr:colOff>101600</xdr:colOff>
      <xdr:row>38</xdr:row>
      <xdr:rowOff>58097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715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49225</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6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129691</xdr:rowOff>
    </xdr:from>
    <xdr:to>
      <xdr:col>36</xdr:col>
      <xdr:colOff>165100</xdr:colOff>
      <xdr:row>38</xdr:row>
      <xdr:rowOff>59841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7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50968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19365</xdr:rowOff>
    </xdr:from>
    <xdr:to>
      <xdr:col>55</xdr:col>
      <xdr:colOff>0</xdr:colOff>
      <xdr:row>58</xdr:row>
      <xdr:rowOff>48324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963465"/>
          <a:ext cx="838200" cy="2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36441</xdr:rowOff>
    </xdr:from>
    <xdr:to>
      <xdr:col>50</xdr:col>
      <xdr:colOff>114300</xdr:colOff>
      <xdr:row>58</xdr:row>
      <xdr:rowOff>48324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980541"/>
          <a:ext cx="889000" cy="1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14496</xdr:rowOff>
    </xdr:from>
    <xdr:to>
      <xdr:col>45</xdr:col>
      <xdr:colOff>177800</xdr:colOff>
      <xdr:row>58</xdr:row>
      <xdr:rowOff>36441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861300" y="9787146"/>
          <a:ext cx="889000" cy="19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14496</xdr:rowOff>
    </xdr:from>
    <xdr:to>
      <xdr:col>41</xdr:col>
      <xdr:colOff>50800</xdr:colOff>
      <xdr:row>57</xdr:row>
      <xdr:rowOff>118056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787146"/>
          <a:ext cx="889000" cy="10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136922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90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140015</xdr:rowOff>
    </xdr:from>
    <xdr:to>
      <xdr:col>55</xdr:col>
      <xdr:colOff>50800</xdr:colOff>
      <xdr:row>58</xdr:row>
      <xdr:rowOff>70165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1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54942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82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168974</xdr:rowOff>
    </xdr:from>
    <xdr:to>
      <xdr:col>50</xdr:col>
      <xdr:colOff>165100</xdr:colOff>
      <xdr:row>58</xdr:row>
      <xdr:rowOff>99124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90251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100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157091</xdr:rowOff>
    </xdr:from>
    <xdr:to>
      <xdr:col>46</xdr:col>
      <xdr:colOff>38100</xdr:colOff>
      <xdr:row>58</xdr:row>
      <xdr:rowOff>87241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2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78368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1002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135146</xdr:rowOff>
    </xdr:from>
    <xdr:to>
      <xdr:col>41</xdr:col>
      <xdr:colOff>101600</xdr:colOff>
      <xdr:row>57</xdr:row>
      <xdr:rowOff>65296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3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81823</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51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67256</xdr:rowOff>
    </xdr:from>
    <xdr:to>
      <xdr:col>36</xdr:col>
      <xdr:colOff>165100</xdr:colOff>
      <xdr:row>57</xdr:row>
      <xdr:rowOff>168856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3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159983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3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57393</xdr:rowOff>
    </xdr:from>
    <xdr:to>
      <xdr:col>55</xdr:col>
      <xdr:colOff>0</xdr:colOff>
      <xdr:row>79</xdr:row>
      <xdr:rowOff>75572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601943"/>
          <a:ext cx="838200" cy="1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160415</xdr:rowOff>
    </xdr:from>
    <xdr:to>
      <xdr:col>50</xdr:col>
      <xdr:colOff>114300</xdr:colOff>
      <xdr:row>79</xdr:row>
      <xdr:rowOff>57393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33515"/>
          <a:ext cx="889000" cy="6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136227</xdr:rowOff>
    </xdr:from>
    <xdr:to>
      <xdr:col>45</xdr:col>
      <xdr:colOff>177800</xdr:colOff>
      <xdr:row>78</xdr:row>
      <xdr:rowOff>160415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166427"/>
          <a:ext cx="889000" cy="36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136227</xdr:rowOff>
    </xdr:from>
    <xdr:to>
      <xdr:col>41</xdr:col>
      <xdr:colOff>50800</xdr:colOff>
      <xdr:row>78</xdr:row>
      <xdr:rowOff>144402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166427"/>
          <a:ext cx="889000" cy="3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98221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4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24772</xdr:rowOff>
    </xdr:from>
    <xdr:to>
      <xdr:col>55</xdr:col>
      <xdr:colOff>50800</xdr:colOff>
      <xdr:row>79</xdr:row>
      <xdr:rowOff>126372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6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111149</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8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6593</xdr:rowOff>
    </xdr:from>
    <xdr:to>
      <xdr:col>50</xdr:col>
      <xdr:colOff>165100</xdr:colOff>
      <xdr:row>79</xdr:row>
      <xdr:rowOff>108193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99320</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109615</xdr:rowOff>
    </xdr:from>
    <xdr:to>
      <xdr:col>46</xdr:col>
      <xdr:colOff>38100</xdr:colOff>
      <xdr:row>79</xdr:row>
      <xdr:rowOff>39765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30892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5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85427</xdr:rowOff>
    </xdr:from>
    <xdr:to>
      <xdr:col>41</xdr:col>
      <xdr:colOff>101600</xdr:colOff>
      <xdr:row>77</xdr:row>
      <xdr:rowOff>15577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32104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8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93602</xdr:rowOff>
    </xdr:from>
    <xdr:to>
      <xdr:col>36</xdr:col>
      <xdr:colOff>165100</xdr:colOff>
      <xdr:row>79</xdr:row>
      <xdr:rowOff>23752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6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14879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55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102961</xdr:rowOff>
    </xdr:from>
    <xdr:to>
      <xdr:col>55</xdr:col>
      <xdr:colOff>0</xdr:colOff>
      <xdr:row>98</xdr:row>
      <xdr:rowOff>40194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733611"/>
          <a:ext cx="838200" cy="10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40194</xdr:rowOff>
    </xdr:from>
    <xdr:to>
      <xdr:col>50</xdr:col>
      <xdr:colOff>114300</xdr:colOff>
      <xdr:row>98</xdr:row>
      <xdr:rowOff>84460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842294"/>
          <a:ext cx="889000" cy="4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169973</xdr:rowOff>
    </xdr:from>
    <xdr:to>
      <xdr:col>45</xdr:col>
      <xdr:colOff>177800</xdr:colOff>
      <xdr:row>98</xdr:row>
      <xdr:rowOff>84460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0623"/>
          <a:ext cx="889000" cy="8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10802</xdr:rowOff>
    </xdr:from>
    <xdr:to>
      <xdr:col>41</xdr:col>
      <xdr:colOff>50800</xdr:colOff>
      <xdr:row>97</xdr:row>
      <xdr:rowOff>169973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41452"/>
          <a:ext cx="889000" cy="15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52161</xdr:rowOff>
    </xdr:from>
    <xdr:to>
      <xdr:col>55</xdr:col>
      <xdr:colOff>50800</xdr:colOff>
      <xdr:row>97</xdr:row>
      <xdr:rowOff>153761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30588</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6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160844</xdr:rowOff>
    </xdr:from>
    <xdr:to>
      <xdr:col>50</xdr:col>
      <xdr:colOff>165100</xdr:colOff>
      <xdr:row>98</xdr:row>
      <xdr:rowOff>90994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9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82121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8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33660</xdr:rowOff>
    </xdr:from>
    <xdr:to>
      <xdr:col>46</xdr:col>
      <xdr:colOff>38100</xdr:colOff>
      <xdr:row>98</xdr:row>
      <xdr:rowOff>135260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126387</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92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119173</xdr:rowOff>
    </xdr:from>
    <xdr:to>
      <xdr:col>41</xdr:col>
      <xdr:colOff>101600</xdr:colOff>
      <xdr:row>98</xdr:row>
      <xdr:rowOff>49323</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4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40450</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131452</xdr:rowOff>
    </xdr:from>
    <xdr:to>
      <xdr:col>36</xdr:col>
      <xdr:colOff>165100</xdr:colOff>
      <xdr:row>97</xdr:row>
      <xdr:rowOff>61602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59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78129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36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119269</xdr:rowOff>
    </xdr:from>
    <xdr:to>
      <xdr:col>85</xdr:col>
      <xdr:colOff>127000</xdr:colOff>
      <xdr:row>77</xdr:row>
      <xdr:rowOff>123670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20919"/>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119269</xdr:rowOff>
    </xdr:from>
    <xdr:to>
      <xdr:col>81</xdr:col>
      <xdr:colOff>50800</xdr:colOff>
      <xdr:row>77</xdr:row>
      <xdr:rowOff>123969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320919"/>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123969</xdr:rowOff>
    </xdr:from>
    <xdr:to>
      <xdr:col>76</xdr:col>
      <xdr:colOff>114300</xdr:colOff>
      <xdr:row>77</xdr:row>
      <xdr:rowOff>138257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32561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118912</xdr:rowOff>
    </xdr:from>
    <xdr:to>
      <xdr:col>71</xdr:col>
      <xdr:colOff>177800</xdr:colOff>
      <xdr:row>77</xdr:row>
      <xdr:rowOff>138257</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320562"/>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72870</xdr:rowOff>
    </xdr:from>
    <xdr:to>
      <xdr:col>85</xdr:col>
      <xdr:colOff>177800</xdr:colOff>
      <xdr:row>78</xdr:row>
      <xdr:rowOff>3020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51297</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2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68469</xdr:rowOff>
    </xdr:from>
    <xdr:to>
      <xdr:col>81</xdr:col>
      <xdr:colOff>101600</xdr:colOff>
      <xdr:row>77</xdr:row>
      <xdr:rowOff>170069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161196</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336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73169</xdr:rowOff>
    </xdr:from>
    <xdr:to>
      <xdr:col>76</xdr:col>
      <xdr:colOff>165100</xdr:colOff>
      <xdr:row>78</xdr:row>
      <xdr:rowOff>3319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7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165896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336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87457</xdr:rowOff>
    </xdr:from>
    <xdr:to>
      <xdr:col>72</xdr:col>
      <xdr:colOff>38100</xdr:colOff>
      <xdr:row>78</xdr:row>
      <xdr:rowOff>17607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8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8734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8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68112</xdr:rowOff>
    </xdr:from>
    <xdr:to>
      <xdr:col>67</xdr:col>
      <xdr:colOff>101600</xdr:colOff>
      <xdr:row>77</xdr:row>
      <xdr:rowOff>169712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6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160839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6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153091</xdr:rowOff>
    </xdr:from>
    <xdr:to>
      <xdr:col>85</xdr:col>
      <xdr:colOff>127000</xdr:colOff>
      <xdr:row>98</xdr:row>
      <xdr:rowOff>12903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783741"/>
          <a:ext cx="8382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153091</xdr:rowOff>
    </xdr:from>
    <xdr:to>
      <xdr:col>81</xdr:col>
      <xdr:colOff>50800</xdr:colOff>
      <xdr:row>97</xdr:row>
      <xdr:rowOff>153436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83741"/>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68432</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87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124764</xdr:rowOff>
    </xdr:from>
    <xdr:to>
      <xdr:col>76</xdr:col>
      <xdr:colOff>114300</xdr:colOff>
      <xdr:row>97</xdr:row>
      <xdr:rowOff>153436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755414"/>
          <a:ext cx="889000" cy="2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85444</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8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124764</xdr:rowOff>
    </xdr:from>
    <xdr:to>
      <xdr:col>71</xdr:col>
      <xdr:colOff>177800</xdr:colOff>
      <xdr:row>98</xdr:row>
      <xdr:rowOff>9531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755414"/>
          <a:ext cx="889000" cy="5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3185</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80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133553</xdr:rowOff>
    </xdr:from>
    <xdr:to>
      <xdr:col>85</xdr:col>
      <xdr:colOff>177800</xdr:colOff>
      <xdr:row>98</xdr:row>
      <xdr:rowOff>63703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76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111980</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74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102291</xdr:rowOff>
    </xdr:from>
    <xdr:to>
      <xdr:col>81</xdr:col>
      <xdr:colOff>101600</xdr:colOff>
      <xdr:row>98</xdr:row>
      <xdr:rowOff>32441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73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48968</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50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102636</xdr:rowOff>
    </xdr:from>
    <xdr:to>
      <xdr:col>76</xdr:col>
      <xdr:colOff>165100</xdr:colOff>
      <xdr:row>98</xdr:row>
      <xdr:rowOff>32786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7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49313</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5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73964</xdr:rowOff>
    </xdr:from>
    <xdr:to>
      <xdr:col>72</xdr:col>
      <xdr:colOff>38100</xdr:colOff>
      <xdr:row>98</xdr:row>
      <xdr:rowOff>4114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20641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6111" y="164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130181</xdr:rowOff>
    </xdr:from>
    <xdr:to>
      <xdr:col>67</xdr:col>
      <xdr:colOff>101600</xdr:colOff>
      <xdr:row>98</xdr:row>
      <xdr:rowOff>60331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6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51458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8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36182</xdr:rowOff>
    </xdr:from>
    <xdr:to>
      <xdr:col>116</xdr:col>
      <xdr:colOff>63500</xdr:colOff>
      <xdr:row>59</xdr:row>
      <xdr:rowOff>36335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51732"/>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36182</xdr:rowOff>
    </xdr:from>
    <xdr:to>
      <xdr:col>111</xdr:col>
      <xdr:colOff>177800</xdr:colOff>
      <xdr:row>59</xdr:row>
      <xdr:rowOff>36716</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51732"/>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35992</xdr:rowOff>
    </xdr:from>
    <xdr:to>
      <xdr:col>107</xdr:col>
      <xdr:colOff>50800</xdr:colOff>
      <xdr:row>59</xdr:row>
      <xdr:rowOff>36716</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5154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35992</xdr:rowOff>
    </xdr:from>
    <xdr:to>
      <xdr:col>102</xdr:col>
      <xdr:colOff>114300</xdr:colOff>
      <xdr:row>59</xdr:row>
      <xdr:rowOff>36068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5154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156985</xdr:rowOff>
    </xdr:from>
    <xdr:to>
      <xdr:col>116</xdr:col>
      <xdr:colOff>114300</xdr:colOff>
      <xdr:row>59</xdr:row>
      <xdr:rowOff>87135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71912</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16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156832</xdr:rowOff>
    </xdr:from>
    <xdr:to>
      <xdr:col>112</xdr:col>
      <xdr:colOff>38100</xdr:colOff>
      <xdr:row>59</xdr:row>
      <xdr:rowOff>86982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78109</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157366</xdr:rowOff>
    </xdr:from>
    <xdr:to>
      <xdr:col>107</xdr:col>
      <xdr:colOff>101600</xdr:colOff>
      <xdr:row>59</xdr:row>
      <xdr:rowOff>87516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0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78643</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1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156642</xdr:rowOff>
    </xdr:from>
    <xdr:to>
      <xdr:col>102</xdr:col>
      <xdr:colOff>165100</xdr:colOff>
      <xdr:row>59</xdr:row>
      <xdr:rowOff>86792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77919</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193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156718</xdr:rowOff>
    </xdr:from>
    <xdr:to>
      <xdr:col>98</xdr:col>
      <xdr:colOff>38100</xdr:colOff>
      <xdr:row>59</xdr:row>
      <xdr:rowOff>86868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77995</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98369</xdr:rowOff>
    </xdr:from>
    <xdr:to>
      <xdr:col>116</xdr:col>
      <xdr:colOff>63500</xdr:colOff>
      <xdr:row>75</xdr:row>
      <xdr:rowOff>35824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442769"/>
          <a:ext cx="838200" cy="45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98369</xdr:rowOff>
    </xdr:from>
    <xdr:to>
      <xdr:col>111</xdr:col>
      <xdr:colOff>177800</xdr:colOff>
      <xdr:row>76</xdr:row>
      <xdr:rowOff>36464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442769"/>
          <a:ext cx="889000" cy="62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36464</xdr:rowOff>
    </xdr:from>
    <xdr:to>
      <xdr:col>107</xdr:col>
      <xdr:colOff>50800</xdr:colOff>
      <xdr:row>76</xdr:row>
      <xdr:rowOff>69886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066664"/>
          <a:ext cx="889000" cy="3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69886</xdr:rowOff>
    </xdr:from>
    <xdr:to>
      <xdr:col>102</xdr:col>
      <xdr:colOff>114300</xdr:colOff>
      <xdr:row>76</xdr:row>
      <xdr:rowOff>119354</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100086"/>
          <a:ext cx="889000" cy="4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156474</xdr:rowOff>
    </xdr:from>
    <xdr:to>
      <xdr:col>116</xdr:col>
      <xdr:colOff>114300</xdr:colOff>
      <xdr:row>75</xdr:row>
      <xdr:rowOff>86624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4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7901</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69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47569</xdr:rowOff>
    </xdr:from>
    <xdr:to>
      <xdr:col>112</xdr:col>
      <xdr:colOff>38100</xdr:colOff>
      <xdr:row>72</xdr:row>
      <xdr:rowOff>149169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39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165696</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1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157114</xdr:rowOff>
    </xdr:from>
    <xdr:to>
      <xdr:col>107</xdr:col>
      <xdr:colOff>101600</xdr:colOff>
      <xdr:row>76</xdr:row>
      <xdr:rowOff>87264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1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103791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79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19086</xdr:rowOff>
    </xdr:from>
    <xdr:to>
      <xdr:col>102</xdr:col>
      <xdr:colOff>165100</xdr:colOff>
      <xdr:row>76</xdr:row>
      <xdr:rowOff>120686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04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111813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14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68554</xdr:rowOff>
    </xdr:from>
    <xdr:to>
      <xdr:col>98</xdr:col>
      <xdr:colOff>38100</xdr:colOff>
      <xdr:row>76</xdr:row>
      <xdr:rowOff>170154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161281</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６５，９６４円となっており、前年度から１，６１６円増加したが、類似団体平均よりも２４，９８２円低い。障がい者介護給付事業（６５，７８０千円増）、保育所運営事業（２２，２９３千円増）、障がい児居宅生活支援給付事業（１５，５７２千円増）などが、主な要因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６０，４８７円となっており、前年度から４９４円増加しており、類似団体平均より３，３４２円高い。職員給料（基本給）の増（１２，１０４千円増）や職員共済組合負担金（１３，８０９千円増）などが、主な増加の要因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繰出金は、住民一人当たり４７，０４４円となっており、前年度から１９，７６４円減少したが、類似団体平均より９，１０５円高い。蓮田駅西口第一種再開発事業特別会計繰出金（１，２８６，４００千円減）などが、主な減少の要因である。</a:t>
          </a: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３７，４４６円となっており、前年度から２，５５３円増加したが、類似団体平均よりも１４，０１０千円低い。地域生活広域支援事業（５９，２７０千円皆増）によるもので、平成３０年度には３市２町で構成する埼葛北地区地域自立支援協議会の幹事市に該当し、負担金の支出業務等を行ったことが、主な増加の要因である。</a:t>
          </a:r>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一人当たり２６，３２０円となっており、前年度から６，３３４円増加したが、類似団体平均よりも１５，６１４円低い。市道４８号線等整備事業（１４５，１４２千円増）や中央公民館駐車場整備事業（８２，６５２千円増）などが、主な要因である。</a:t>
          </a:r>
        </a:p>
        <a:p>
          <a:pPr eaLnBrk="1" fontAlgn="auto" latinLnBrk="0" hangingPunct="1"/>
          <a:endPar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埼玉県蓮田市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61,961
61,331
27.28
19,254,639
18,391,806
667,317
12,187,380
14,772,325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112725</xdr:rowOff>
    </xdr:from>
    <xdr:to>
      <xdr:col>24</xdr:col>
      <xdr:colOff>63500</xdr:colOff>
      <xdr:row>34</xdr:row>
      <xdr:rowOff>122784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202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112268</xdr:rowOff>
    </xdr:from>
    <xdr:to>
      <xdr:col>19</xdr:col>
      <xdr:colOff>177800</xdr:colOff>
      <xdr:row>34</xdr:row>
      <xdr:rowOff>112725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4156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27229</xdr:rowOff>
    </xdr:from>
    <xdr:to>
      <xdr:col>15</xdr:col>
      <xdr:colOff>50800</xdr:colOff>
      <xdr:row>34</xdr:row>
      <xdr:rowOff>112268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56529"/>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27229</xdr:rowOff>
    </xdr:from>
    <xdr:to>
      <xdr:col>10</xdr:col>
      <xdr:colOff>114300</xdr:colOff>
      <xdr:row>34</xdr:row>
      <xdr:rowOff>76149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56529"/>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94861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61925</xdr:rowOff>
    </xdr:from>
    <xdr:to>
      <xdr:col>20</xdr:col>
      <xdr:colOff>38100</xdr:colOff>
      <xdr:row>34</xdr:row>
      <xdr:rowOff>163525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61468</xdr:rowOff>
    </xdr:from>
    <xdr:to>
      <xdr:col>15</xdr:col>
      <xdr:colOff>101600</xdr:colOff>
      <xdr:row>34</xdr:row>
      <xdr:rowOff>163068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8145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147879</xdr:rowOff>
    </xdr:from>
    <xdr:to>
      <xdr:col>10</xdr:col>
      <xdr:colOff>165100</xdr:colOff>
      <xdr:row>34</xdr:row>
      <xdr:rowOff>78029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94556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8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25349</xdr:rowOff>
    </xdr:from>
    <xdr:to>
      <xdr:col>6</xdr:col>
      <xdr:colOff>38100</xdr:colOff>
      <xdr:row>34</xdr:row>
      <xdr:rowOff>126949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118076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75823</xdr:rowOff>
    </xdr:from>
    <xdr:to>
      <xdr:col>24</xdr:col>
      <xdr:colOff>63500</xdr:colOff>
      <xdr:row>57</xdr:row>
      <xdr:rowOff>85146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848473"/>
          <a:ext cx="838200" cy="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65764</xdr:rowOff>
    </xdr:from>
    <xdr:to>
      <xdr:col>19</xdr:col>
      <xdr:colOff>177800</xdr:colOff>
      <xdr:row>57</xdr:row>
      <xdr:rowOff>75823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38414"/>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12746</xdr:rowOff>
    </xdr:from>
    <xdr:to>
      <xdr:col>15</xdr:col>
      <xdr:colOff>50800</xdr:colOff>
      <xdr:row>57</xdr:row>
      <xdr:rowOff>65764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85396"/>
          <a:ext cx="889000" cy="5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12746</xdr:rowOff>
    </xdr:from>
    <xdr:to>
      <xdr:col>10</xdr:col>
      <xdr:colOff>114300</xdr:colOff>
      <xdr:row>57</xdr:row>
      <xdr:rowOff>81521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5396"/>
          <a:ext cx="889000" cy="6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34346</xdr:rowOff>
    </xdr:from>
    <xdr:to>
      <xdr:col>24</xdr:col>
      <xdr:colOff>114300</xdr:colOff>
      <xdr:row>57</xdr:row>
      <xdr:rowOff>135946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0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12773</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25023</xdr:rowOff>
    </xdr:from>
    <xdr:to>
      <xdr:col>20</xdr:col>
      <xdr:colOff>38100</xdr:colOff>
      <xdr:row>57</xdr:row>
      <xdr:rowOff>126623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117750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9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14964</xdr:rowOff>
    </xdr:from>
    <xdr:to>
      <xdr:col>15</xdr:col>
      <xdr:colOff>101600</xdr:colOff>
      <xdr:row>57</xdr:row>
      <xdr:rowOff>116564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107691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8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133396</xdr:rowOff>
    </xdr:from>
    <xdr:to>
      <xdr:col>10</xdr:col>
      <xdr:colOff>165100</xdr:colOff>
      <xdr:row>57</xdr:row>
      <xdr:rowOff>63546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54673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82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30721</xdr:rowOff>
    </xdr:from>
    <xdr:to>
      <xdr:col>6</xdr:col>
      <xdr:colOff>38100</xdr:colOff>
      <xdr:row>57</xdr:row>
      <xdr:rowOff>132321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123448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9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97997</xdr:rowOff>
    </xdr:from>
    <xdr:to>
      <xdr:col>24</xdr:col>
      <xdr:colOff>63500</xdr:colOff>
      <xdr:row>77</xdr:row>
      <xdr:rowOff>137740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299647"/>
          <a:ext cx="838200" cy="3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137740</xdr:rowOff>
    </xdr:from>
    <xdr:to>
      <xdr:col>19</xdr:col>
      <xdr:colOff>177800</xdr:colOff>
      <xdr:row>77</xdr:row>
      <xdr:rowOff>168025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339390"/>
          <a:ext cx="889000" cy="3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168025</xdr:rowOff>
    </xdr:from>
    <xdr:to>
      <xdr:col>15</xdr:col>
      <xdr:colOff>50800</xdr:colOff>
      <xdr:row>78</xdr:row>
      <xdr:rowOff>43655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369675"/>
          <a:ext cx="889000" cy="4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43655</xdr:rowOff>
    </xdr:from>
    <xdr:to>
      <xdr:col>10</xdr:col>
      <xdr:colOff>114300</xdr:colOff>
      <xdr:row>78</xdr:row>
      <xdr:rowOff>130556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416755"/>
          <a:ext cx="889000" cy="8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47197</xdr:rowOff>
    </xdr:from>
    <xdr:to>
      <xdr:col>24</xdr:col>
      <xdr:colOff>114300</xdr:colOff>
      <xdr:row>77</xdr:row>
      <xdr:rowOff>148797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25624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227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86940</xdr:rowOff>
    </xdr:from>
    <xdr:to>
      <xdr:col>20</xdr:col>
      <xdr:colOff>38100</xdr:colOff>
      <xdr:row>78</xdr:row>
      <xdr:rowOff>17090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81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117225</xdr:rowOff>
    </xdr:from>
    <xdr:to>
      <xdr:col>15</xdr:col>
      <xdr:colOff>101600</xdr:colOff>
      <xdr:row>78</xdr:row>
      <xdr:rowOff>47375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31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38502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411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164305</xdr:rowOff>
    </xdr:from>
    <xdr:to>
      <xdr:col>10</xdr:col>
      <xdr:colOff>165100</xdr:colOff>
      <xdr:row>78</xdr:row>
      <xdr:rowOff>94455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36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85582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45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79756</xdr:rowOff>
    </xdr:from>
    <xdr:to>
      <xdr:col>6</xdr:col>
      <xdr:colOff>38100</xdr:colOff>
      <xdr:row>79</xdr:row>
      <xdr:rowOff>9906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1033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5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110015</xdr:rowOff>
    </xdr:from>
    <xdr:to>
      <xdr:col>24</xdr:col>
      <xdr:colOff>63500</xdr:colOff>
      <xdr:row>99</xdr:row>
      <xdr:rowOff>113199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7083565"/>
          <a:ext cx="838200" cy="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113199</xdr:rowOff>
    </xdr:from>
    <xdr:to>
      <xdr:col>19</xdr:col>
      <xdr:colOff>177800</xdr:colOff>
      <xdr:row>99</xdr:row>
      <xdr:rowOff>123568</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7086749"/>
          <a:ext cx="889000" cy="1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123568</xdr:rowOff>
    </xdr:from>
    <xdr:to>
      <xdr:col>15</xdr:col>
      <xdr:colOff>50800</xdr:colOff>
      <xdr:row>99</xdr:row>
      <xdr:rowOff>124530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7097118"/>
          <a:ext cx="889000" cy="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124530</xdr:rowOff>
    </xdr:from>
    <xdr:to>
      <xdr:col>10</xdr:col>
      <xdr:colOff>114300</xdr:colOff>
      <xdr:row>99</xdr:row>
      <xdr:rowOff>125037</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7098080"/>
          <a:ext cx="889000" cy="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59215</xdr:rowOff>
    </xdr:from>
    <xdr:to>
      <xdr:col>24</xdr:col>
      <xdr:colOff>114300</xdr:colOff>
      <xdr:row>99</xdr:row>
      <xdr:rowOff>160815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703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145592</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94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62399</xdr:rowOff>
    </xdr:from>
    <xdr:to>
      <xdr:col>20</xdr:col>
      <xdr:colOff>38100</xdr:colOff>
      <xdr:row>99</xdr:row>
      <xdr:rowOff>163999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703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155126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712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72768</xdr:rowOff>
    </xdr:from>
    <xdr:to>
      <xdr:col>15</xdr:col>
      <xdr:colOff>101600</xdr:colOff>
      <xdr:row>100</xdr:row>
      <xdr:rowOff>2918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704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165495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713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73730</xdr:rowOff>
    </xdr:from>
    <xdr:to>
      <xdr:col>10</xdr:col>
      <xdr:colOff>165100</xdr:colOff>
      <xdr:row>100</xdr:row>
      <xdr:rowOff>3880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704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166457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71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74237</xdr:rowOff>
    </xdr:from>
    <xdr:to>
      <xdr:col>6</xdr:col>
      <xdr:colOff>38100</xdr:colOff>
      <xdr:row>100</xdr:row>
      <xdr:rowOff>4387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70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166964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71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74549</xdr:rowOff>
    </xdr:from>
    <xdr:to>
      <xdr:col>55</xdr:col>
      <xdr:colOff>0</xdr:colOff>
      <xdr:row>38</xdr:row>
      <xdr:rowOff>74549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5896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74549</xdr:rowOff>
    </xdr:from>
    <xdr:to>
      <xdr:col>50</xdr:col>
      <xdr:colOff>114300</xdr:colOff>
      <xdr:row>38</xdr:row>
      <xdr:rowOff>77216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58964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7112</xdr:rowOff>
    </xdr:from>
    <xdr:to>
      <xdr:col>45</xdr:col>
      <xdr:colOff>177800</xdr:colOff>
      <xdr:row>38</xdr:row>
      <xdr:rowOff>77216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52221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150749</xdr:rowOff>
    </xdr:from>
    <xdr:to>
      <xdr:col>41</xdr:col>
      <xdr:colOff>50800</xdr:colOff>
      <xdr:row>38</xdr:row>
      <xdr:rowOff>7112</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9439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23749</xdr:rowOff>
    </xdr:from>
    <xdr:to>
      <xdr:col>55</xdr:col>
      <xdr:colOff>50800</xdr:colOff>
      <xdr:row>38</xdr:row>
      <xdr:rowOff>125349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2176</xdr:rowOff>
    </xdr:from>
    <xdr:ext cx="378565"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17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23749</xdr:rowOff>
    </xdr:from>
    <xdr:to>
      <xdr:col>50</xdr:col>
      <xdr:colOff>165100</xdr:colOff>
      <xdr:row>38</xdr:row>
      <xdr:rowOff>125349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116476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17" y="6631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26416</xdr:rowOff>
    </xdr:from>
    <xdr:to>
      <xdr:col>46</xdr:col>
      <xdr:colOff>38100</xdr:colOff>
      <xdr:row>38</xdr:row>
      <xdr:rowOff>128016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119143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34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127762</xdr:rowOff>
    </xdr:from>
    <xdr:to>
      <xdr:col>41</xdr:col>
      <xdr:colOff>101600</xdr:colOff>
      <xdr:row>38</xdr:row>
      <xdr:rowOff>57912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49039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99949</xdr:rowOff>
    </xdr:from>
    <xdr:to>
      <xdr:col>36</xdr:col>
      <xdr:colOff>165100</xdr:colOff>
      <xdr:row>38</xdr:row>
      <xdr:rowOff>30099</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4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21226</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17" y="6536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105753</xdr:rowOff>
    </xdr:from>
    <xdr:to>
      <xdr:col>55</xdr:col>
      <xdr:colOff>0</xdr:colOff>
      <xdr:row>58</xdr:row>
      <xdr:rowOff>115601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49853"/>
          <a:ext cx="838200" cy="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115601</xdr:rowOff>
    </xdr:from>
    <xdr:to>
      <xdr:col>50</xdr:col>
      <xdr:colOff>114300</xdr:colOff>
      <xdr:row>58</xdr:row>
      <xdr:rowOff>117087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8750300" y="10059701"/>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117087</xdr:rowOff>
    </xdr:from>
    <xdr:to>
      <xdr:col>45</xdr:col>
      <xdr:colOff>177800</xdr:colOff>
      <xdr:row>58</xdr:row>
      <xdr:rowOff>126441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061187"/>
          <a:ext cx="889000" cy="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110954</xdr:rowOff>
    </xdr:from>
    <xdr:to>
      <xdr:col>41</xdr:col>
      <xdr:colOff>50800</xdr:colOff>
      <xdr:row>58</xdr:row>
      <xdr:rowOff>126441</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55054"/>
          <a:ext cx="889000" cy="1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54953</xdr:rowOff>
    </xdr:from>
    <xdr:to>
      <xdr:col>55</xdr:col>
      <xdr:colOff>50800</xdr:colOff>
      <xdr:row>58</xdr:row>
      <xdr:rowOff>156553</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9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64801</xdr:rowOff>
    </xdr:from>
    <xdr:to>
      <xdr:col>50</xdr:col>
      <xdr:colOff>165100</xdr:colOff>
      <xdr:row>58</xdr:row>
      <xdr:rowOff>166401</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157528</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428" y="1010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66287</xdr:rowOff>
    </xdr:from>
    <xdr:to>
      <xdr:col>46</xdr:col>
      <xdr:colOff>38100</xdr:colOff>
      <xdr:row>58</xdr:row>
      <xdr:rowOff>167887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159014</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428" y="10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75641</xdr:rowOff>
    </xdr:from>
    <xdr:to>
      <xdr:col>41</xdr:col>
      <xdr:colOff>101600</xdr:colOff>
      <xdr:row>59</xdr:row>
      <xdr:rowOff>5791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168368</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428" y="1011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60154</xdr:rowOff>
    </xdr:from>
    <xdr:to>
      <xdr:col>36</xdr:col>
      <xdr:colOff>165100</xdr:colOff>
      <xdr:row>58</xdr:row>
      <xdr:rowOff>161754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152881</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428" y="10096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85750</xdr:rowOff>
    </xdr:from>
    <xdr:to>
      <xdr:col>55</xdr:col>
      <xdr:colOff>0</xdr:colOff>
      <xdr:row>78</xdr:row>
      <xdr:rowOff>87213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58850"/>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85750</xdr:rowOff>
    </xdr:from>
    <xdr:to>
      <xdr:col>50</xdr:col>
      <xdr:colOff>114300</xdr:colOff>
      <xdr:row>78</xdr:row>
      <xdr:rowOff>88081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58850"/>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xdr:rowOff>
    </xdr:from>
    <xdr:to>
      <xdr:col>45</xdr:col>
      <xdr:colOff>177800</xdr:colOff>
      <xdr:row>78</xdr:row>
      <xdr:rowOff>88081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385972"/>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12872</xdr:rowOff>
    </xdr:from>
    <xdr:to>
      <xdr:col>41</xdr:col>
      <xdr:colOff>50800</xdr:colOff>
      <xdr:row>78</xdr:row>
      <xdr:rowOff>88128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385972"/>
          <a:ext cx="8890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36413</xdr:rowOff>
    </xdr:from>
    <xdr:to>
      <xdr:col>55</xdr:col>
      <xdr:colOff>50800</xdr:colOff>
      <xdr:row>78</xdr:row>
      <xdr:rowOff>138013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122790</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34950</xdr:rowOff>
    </xdr:from>
    <xdr:to>
      <xdr:col>50</xdr:col>
      <xdr:colOff>165100</xdr:colOff>
      <xdr:row>78</xdr:row>
      <xdr:rowOff>136550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127677</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00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37281</xdr:rowOff>
    </xdr:from>
    <xdr:to>
      <xdr:col>46</xdr:col>
      <xdr:colOff>38100</xdr:colOff>
      <xdr:row>78</xdr:row>
      <xdr:rowOff>138881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130008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0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133522</xdr:rowOff>
    </xdr:from>
    <xdr:to>
      <xdr:col>41</xdr:col>
      <xdr:colOff>101600</xdr:colOff>
      <xdr:row>78</xdr:row>
      <xdr:rowOff>63672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3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54799</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4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37328</xdr:rowOff>
    </xdr:from>
    <xdr:to>
      <xdr:col>36</xdr:col>
      <xdr:colOff>165100</xdr:colOff>
      <xdr:row>78</xdr:row>
      <xdr:rowOff>138928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130055</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0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80566</xdr:rowOff>
    </xdr:from>
    <xdr:to>
      <xdr:col>55</xdr:col>
      <xdr:colOff>0</xdr:colOff>
      <xdr:row>97</xdr:row>
      <xdr:rowOff>154046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11216"/>
          <a:ext cx="838200" cy="7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80566</xdr:rowOff>
    </xdr:from>
    <xdr:to>
      <xdr:col>50</xdr:col>
      <xdr:colOff>114300</xdr:colOff>
      <xdr:row>98</xdr:row>
      <xdr:rowOff>15593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11216"/>
          <a:ext cx="889000" cy="10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15593</xdr:rowOff>
    </xdr:from>
    <xdr:to>
      <xdr:col>45</xdr:col>
      <xdr:colOff>177800</xdr:colOff>
      <xdr:row>98</xdr:row>
      <xdr:rowOff>25290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817693"/>
          <a:ext cx="889000" cy="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1995</xdr:rowOff>
    </xdr:from>
    <xdr:to>
      <xdr:col>41</xdr:col>
      <xdr:colOff>50800</xdr:colOff>
      <xdr:row>98</xdr:row>
      <xdr:rowOff>25290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804095"/>
          <a:ext cx="889000" cy="2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103246</xdr:rowOff>
    </xdr:from>
    <xdr:to>
      <xdr:col>55</xdr:col>
      <xdr:colOff>50800</xdr:colOff>
      <xdr:row>98</xdr:row>
      <xdr:rowOff>33396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29766</xdr:rowOff>
    </xdr:from>
    <xdr:to>
      <xdr:col>50</xdr:col>
      <xdr:colOff>165100</xdr:colOff>
      <xdr:row>97</xdr:row>
      <xdr:rowOff>131366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147893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136243</xdr:rowOff>
    </xdr:from>
    <xdr:to>
      <xdr:col>46</xdr:col>
      <xdr:colOff>38100</xdr:colOff>
      <xdr:row>98</xdr:row>
      <xdr:rowOff>66393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57520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5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145940</xdr:rowOff>
    </xdr:from>
    <xdr:to>
      <xdr:col>41</xdr:col>
      <xdr:colOff>101600</xdr:colOff>
      <xdr:row>98</xdr:row>
      <xdr:rowOff>76090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7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6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122645</xdr:rowOff>
    </xdr:from>
    <xdr:to>
      <xdr:col>36</xdr:col>
      <xdr:colOff>165100</xdr:colOff>
      <xdr:row>98</xdr:row>
      <xdr:rowOff>52795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43922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4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130510</xdr:rowOff>
    </xdr:from>
    <xdr:to>
      <xdr:col>85</xdr:col>
      <xdr:colOff>127000</xdr:colOff>
      <xdr:row>37</xdr:row>
      <xdr:rowOff>161097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74160"/>
          <a:ext cx="838200" cy="3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161097</xdr:rowOff>
    </xdr:from>
    <xdr:to>
      <xdr:col>81</xdr:col>
      <xdr:colOff>50800</xdr:colOff>
      <xdr:row>38</xdr:row>
      <xdr:rowOff>25171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4747"/>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22977</xdr:rowOff>
    </xdr:from>
    <xdr:to>
      <xdr:col>76</xdr:col>
      <xdr:colOff>114300</xdr:colOff>
      <xdr:row>38</xdr:row>
      <xdr:rowOff>25171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38077"/>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22977</xdr:rowOff>
    </xdr:from>
    <xdr:to>
      <xdr:col>71</xdr:col>
      <xdr:colOff>177800</xdr:colOff>
      <xdr:row>38</xdr:row>
      <xdr:rowOff>43551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538077"/>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79710</xdr:rowOff>
    </xdr:from>
    <xdr:to>
      <xdr:col>85</xdr:col>
      <xdr:colOff>177800</xdr:colOff>
      <xdr:row>38</xdr:row>
      <xdr:rowOff>9860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58137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110297</xdr:rowOff>
    </xdr:from>
    <xdr:to>
      <xdr:col>81</xdr:col>
      <xdr:colOff>101600</xdr:colOff>
      <xdr:row>38</xdr:row>
      <xdr:rowOff>40447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31574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145821</xdr:rowOff>
    </xdr:from>
    <xdr:to>
      <xdr:col>76</xdr:col>
      <xdr:colOff>165100</xdr:colOff>
      <xdr:row>38</xdr:row>
      <xdr:rowOff>75971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67098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143627</xdr:rowOff>
    </xdr:from>
    <xdr:to>
      <xdr:col>72</xdr:col>
      <xdr:colOff>38100</xdr:colOff>
      <xdr:row>38</xdr:row>
      <xdr:rowOff>73777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64904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8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164201</xdr:rowOff>
    </xdr:from>
    <xdr:to>
      <xdr:col>67</xdr:col>
      <xdr:colOff>101600</xdr:colOff>
      <xdr:row>38</xdr:row>
      <xdr:rowOff>94351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85478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28943</xdr:rowOff>
    </xdr:from>
    <xdr:to>
      <xdr:col>85</xdr:col>
      <xdr:colOff>127000</xdr:colOff>
      <xdr:row>58</xdr:row>
      <xdr:rowOff>81445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973043"/>
          <a:ext cx="8382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60928</xdr:rowOff>
    </xdr:from>
    <xdr:to>
      <xdr:col>81</xdr:col>
      <xdr:colOff>50800</xdr:colOff>
      <xdr:row>58</xdr:row>
      <xdr:rowOff>81445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10005028"/>
          <a:ext cx="889000" cy="2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146653</xdr:rowOff>
    </xdr:from>
    <xdr:to>
      <xdr:col>76</xdr:col>
      <xdr:colOff>114300</xdr:colOff>
      <xdr:row>58</xdr:row>
      <xdr:rowOff>60928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233503"/>
          <a:ext cx="889000" cy="77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146653</xdr:rowOff>
    </xdr:from>
    <xdr:to>
      <xdr:col>71</xdr:col>
      <xdr:colOff>177800</xdr:colOff>
      <xdr:row>56</xdr:row>
      <xdr:rowOff>110801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233503"/>
          <a:ext cx="889000" cy="47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12025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149593</xdr:rowOff>
    </xdr:from>
    <xdr:to>
      <xdr:col>85</xdr:col>
      <xdr:colOff>177800</xdr:colOff>
      <xdr:row>58</xdr:row>
      <xdr:rowOff>79743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2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64520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3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30645</xdr:rowOff>
    </xdr:from>
    <xdr:to>
      <xdr:col>81</xdr:col>
      <xdr:colOff>101600</xdr:colOff>
      <xdr:row>58</xdr:row>
      <xdr:rowOff>132245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123372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100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10128</xdr:rowOff>
    </xdr:from>
    <xdr:to>
      <xdr:col>76</xdr:col>
      <xdr:colOff>165100</xdr:colOff>
      <xdr:row>58</xdr:row>
      <xdr:rowOff>111728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5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102855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1004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95853</xdr:rowOff>
    </xdr:from>
    <xdr:to>
      <xdr:col>72</xdr:col>
      <xdr:colOff>38100</xdr:colOff>
      <xdr:row>54</xdr:row>
      <xdr:rowOff>26003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1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42530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9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60001</xdr:rowOff>
    </xdr:from>
    <xdr:to>
      <xdr:col>67</xdr:col>
      <xdr:colOff>101600</xdr:colOff>
      <xdr:row>56</xdr:row>
      <xdr:rowOff>161601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152728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5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119269</xdr:rowOff>
    </xdr:from>
    <xdr:to>
      <xdr:col>85</xdr:col>
      <xdr:colOff>127000</xdr:colOff>
      <xdr:row>97</xdr:row>
      <xdr:rowOff>123670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5481300" y="16749919"/>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119269</xdr:rowOff>
    </xdr:from>
    <xdr:to>
      <xdr:col>81</xdr:col>
      <xdr:colOff>50800</xdr:colOff>
      <xdr:row>97</xdr:row>
      <xdr:rowOff>123969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749919"/>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123969</xdr:rowOff>
    </xdr:from>
    <xdr:to>
      <xdr:col>76</xdr:col>
      <xdr:colOff>114300</xdr:colOff>
      <xdr:row>97</xdr:row>
      <xdr:rowOff>138257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754619"/>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118912</xdr:rowOff>
    </xdr:from>
    <xdr:to>
      <xdr:col>71</xdr:col>
      <xdr:colOff>177800</xdr:colOff>
      <xdr:row>97</xdr:row>
      <xdr:rowOff>138257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749562"/>
          <a:ext cx="889000" cy="1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72870</xdr:rowOff>
    </xdr:from>
    <xdr:to>
      <xdr:col>85</xdr:col>
      <xdr:colOff>177800</xdr:colOff>
      <xdr:row>98</xdr:row>
      <xdr:rowOff>3020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51297</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8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68469</xdr:rowOff>
    </xdr:from>
    <xdr:to>
      <xdr:col>81</xdr:col>
      <xdr:colOff>101600</xdr:colOff>
      <xdr:row>97</xdr:row>
      <xdr:rowOff>170069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69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161196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79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73169</xdr:rowOff>
    </xdr:from>
    <xdr:to>
      <xdr:col>76</xdr:col>
      <xdr:colOff>165100</xdr:colOff>
      <xdr:row>98</xdr:row>
      <xdr:rowOff>3319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70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165896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79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87457</xdr:rowOff>
    </xdr:from>
    <xdr:to>
      <xdr:col>72</xdr:col>
      <xdr:colOff>38100</xdr:colOff>
      <xdr:row>98</xdr:row>
      <xdr:rowOff>17607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71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8734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8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68112</xdr:rowOff>
    </xdr:from>
    <xdr:to>
      <xdr:col>67</xdr:col>
      <xdr:colOff>101600</xdr:colOff>
      <xdr:row>97</xdr:row>
      <xdr:rowOff>169712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9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160839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9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１２１，５８１円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３，６５１円増</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２５，７０７円</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地域生活広域支援事業（６４，７４９千円増）や障がい者介護給費事業（５３，４９６千円増）、生活保護扶助事業（４８，８２７千円増）などが、</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主な増加の要因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総務費は、住民一人当たり４１，８４１円となっており、前年度から５７１円減少し、類似団体平均より４，８９３円低い。公共施設等整備基金積立事業（１６９，９００千円減）などが、主な要因である。</a:t>
          </a:r>
          <a:endParaRPr kumimoji="1" lang="en-US" altLang="ja-JP" sz="1100" b="0" i="1"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３４，３６２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度</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１６，０７２</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し、類似団体平均より</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３，５４４円低い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。蓮田駅西口第一種市街地再開発事業特別会計繰出金（</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１，２８６，４００</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根金公園整備事業（１９，８９８千円皆減）</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などが、主な</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の要因</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２９，８１４円となっており、前年度から２，７５６円増加し、類似団体平均より１３，７２０円低い。関山分館整備事業（８６，０２３千円増）、中央公民館駐車場整備事業（８２，６５１千円増）、蓮田北小学校校舎改修事業（２４，７５４千円増）などが、主な増加の要因であ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債費は、住民一人当たり２５，１２２円となっており、前年度から３０８円減少し、類似団体平均より９，８０５円低い。元利償還金に対して借入額が少なく償還が進んだことなどが、主な減少の要因である。</a:t>
          </a:r>
        </a:p>
        <a:p>
          <a:r>
            <a:rPr kumimoji="1" lang="ja-JP" altLang="en-US" sz="1100">
              <a:latin typeface="ＭＳ Ｐゴシック" panose="020B0600070205080204" pitchFamily="50" charset="-128"/>
              <a:ea typeface="ＭＳ Ｐゴシック" panose="020B0600070205080204" pitchFamily="50" charset="-128"/>
            </a:rPr>
            <a:t>消防費は、住民一人当たり１３，９５１円となっており、前年度から６６９円増加し、類似団体平均より３７９円低い。消防ポンプ自動車更新事業（５０，５５８千円皆増）、防火水槽整備事業（１１，８０３千円増）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財政調整基金残高は、２００，０６４千円の増額となり、比率が１．４５ポイント増加した。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実質収支は、歳入歳出差引分及び翌年度に繰越すべき財源が減少となり、実質収支額が減少したことで、比率が１．７５ポイント減少した。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は、財政調整基金積立額が増加したものの、それ以上に積立金取り崩し額が増加したことで、比率が３．３８ポイント減少した。今後に控える大型事業に備え、財政調整基金の適切な運用を図りつつ、数値の動向に注意した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埼玉県蓮田市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すべての会計で実質収支は黒字となっている。</a:t>
          </a:r>
        </a:p>
        <a:p>
          <a:r>
            <a:rPr kumimoji="1" lang="ja-JP" altLang="en-US" sz="1400">
              <a:latin typeface="ＭＳ ゴシック" pitchFamily="49" charset="-128"/>
              <a:ea typeface="ＭＳ ゴシック" pitchFamily="49" charset="-128"/>
            </a:rPr>
            <a:t>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32207;&#21512;&#25919;&#31574;&#37096;/20&#36001;&#25919;&#35506;/D&#36001;&#21209;/02&#27770;&#31639;/02&#27770;&#31639;/06_&#36001;&#25919;&#29366;&#27841;&#36039;&#26009;&#38598;/R20819&#65288;9_16&#12294;&#12539;&#65298;&#22238;&#30446;&#65289;&#24179;&#25104;30&#24180;&#24230;&#36001;&#25919;&#29366;&#27841;&#36039;&#26009;&#38598;/02_&#20316;&#26989;/&#12304;&#36001;&#25919;&#29366;&#27841;&#36039;&#26009;&#38598;&#12305;_112381_&#34030;&#30000;&#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15.8</v>
          </cell>
          <cell r="CN51">
            <v>4.5</v>
          </cell>
        </row>
        <row r="53">
          <cell r="CF53">
            <v>49.1</v>
          </cell>
          <cell r="CN53">
            <v>48.3</v>
          </cell>
          <cell r="CV53">
            <v>49.4</v>
          </cell>
        </row>
        <row r="55">
          <cell r="AN55" t="str">
            <v>類似団体内平均値</v>
          </cell>
          <cell r="CF55">
            <v>35.299999999999997</v>
          </cell>
          <cell r="CN55">
            <v>31.9</v>
          </cell>
          <cell r="CV55">
            <v>24.2</v>
          </cell>
        </row>
        <row r="57">
          <cell r="CF57">
            <v>60.4</v>
          </cell>
          <cell r="CN57">
            <v>59.3</v>
          </cell>
          <cell r="CV57">
            <v>59.8</v>
          </cell>
        </row>
        <row r="72">
          <cell r="BP72" t="str">
            <v>H26</v>
          </cell>
          <cell r="BX72" t="str">
            <v>H27</v>
          </cell>
          <cell r="CF72" t="str">
            <v>H28</v>
          </cell>
          <cell r="CN72" t="str">
            <v>H29</v>
          </cell>
          <cell r="CV72" t="str">
            <v>H30</v>
          </cell>
        </row>
        <row r="73">
          <cell r="AN73" t="str">
            <v>当該団体値</v>
          </cell>
          <cell r="BP73">
            <v>16.399999999999999</v>
          </cell>
          <cell r="BX73">
            <v>24.1</v>
          </cell>
          <cell r="CF73">
            <v>15.8</v>
          </cell>
          <cell r="CN73">
            <v>4.5</v>
          </cell>
        </row>
        <row r="75">
          <cell r="BP75">
            <v>6.4</v>
          </cell>
          <cell r="BX75">
            <v>5.3</v>
          </cell>
          <cell r="CF75">
            <v>5.4</v>
          </cell>
          <cell r="CN75">
            <v>5.5</v>
          </cell>
          <cell r="CV75">
            <v>5.7</v>
          </cell>
        </row>
        <row r="77">
          <cell r="AN77" t="str">
            <v>類似団体内平均値</v>
          </cell>
          <cell r="BP77">
            <v>45.9</v>
          </cell>
          <cell r="BX77">
            <v>33.6</v>
          </cell>
          <cell r="CF77">
            <v>35.299999999999997</v>
          </cell>
          <cell r="CN77">
            <v>31.9</v>
          </cell>
          <cell r="CV77">
            <v>24.2</v>
          </cell>
        </row>
        <row r="79">
          <cell r="BP79">
            <v>8.8000000000000007</v>
          </cell>
          <cell r="BX79">
            <v>7</v>
          </cell>
          <cell r="CF79">
            <v>6.9</v>
          </cell>
          <cell r="CN79">
            <v>6.6</v>
          </cell>
          <cell r="CV79">
            <v>6.4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19254639</v>
      </c>
      <c r="BO4" s="430"/>
      <c r="BP4" s="430"/>
      <c r="BQ4" s="430"/>
      <c r="BR4" s="430"/>
      <c r="BS4" s="430"/>
      <c r="BT4" s="430"/>
      <c r="BU4" s="431"/>
      <c r="BV4" s="429">
        <v>20208782</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5.5</v>
      </c>
      <c r="CU4" s="436"/>
      <c r="CV4" s="436"/>
      <c r="CW4" s="436"/>
      <c r="CX4" s="436"/>
      <c r="CY4" s="436"/>
      <c r="CZ4" s="436"/>
      <c r="DA4" s="437"/>
      <c r="DB4" s="435">
        <v>7.2</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18391806</v>
      </c>
      <c r="BO5" s="467"/>
      <c r="BP5" s="467"/>
      <c r="BQ5" s="467"/>
      <c r="BR5" s="467"/>
      <c r="BS5" s="467"/>
      <c r="BT5" s="467"/>
      <c r="BU5" s="468"/>
      <c r="BV5" s="466">
        <v>19044262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90.2</v>
      </c>
      <c r="CU5" s="464"/>
      <c r="CV5" s="464"/>
      <c r="CW5" s="464"/>
      <c r="CX5" s="464"/>
      <c r="CY5" s="464"/>
      <c r="CZ5" s="464"/>
      <c r="DA5" s="465"/>
      <c r="DB5" s="463">
        <v>87.7</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862833</v>
      </c>
      <c r="BO6" s="467"/>
      <c r="BP6" s="467"/>
      <c r="BQ6" s="467"/>
      <c r="BR6" s="467"/>
      <c r="BS6" s="467"/>
      <c r="BT6" s="467"/>
      <c r="BU6" s="468"/>
      <c r="BV6" s="466">
        <v>1164520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97.2</v>
      </c>
      <c r="CU6" s="504"/>
      <c r="CV6" s="504"/>
      <c r="CW6" s="504"/>
      <c r="CX6" s="504"/>
      <c r="CY6" s="504"/>
      <c r="CZ6" s="504"/>
      <c r="DA6" s="505"/>
      <c r="DB6" s="503">
        <v>94.8</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195516</v>
      </c>
      <c r="BO7" s="467"/>
      <c r="BP7" s="467"/>
      <c r="BQ7" s="467"/>
      <c r="BR7" s="467"/>
      <c r="BS7" s="467"/>
      <c r="BT7" s="467"/>
      <c r="BU7" s="468"/>
      <c r="BV7" s="466">
        <v>295523</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12187380</v>
      </c>
      <c r="CU7" s="467"/>
      <c r="CV7" s="467"/>
      <c r="CW7" s="467"/>
      <c r="CX7" s="467"/>
      <c r="CY7" s="467"/>
      <c r="CZ7" s="467"/>
      <c r="DA7" s="468"/>
      <c r="DB7" s="466">
        <v>12022673</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667317</v>
      </c>
      <c r="BO8" s="467"/>
      <c r="BP8" s="467"/>
      <c r="BQ8" s="467"/>
      <c r="BR8" s="467"/>
      <c r="BS8" s="467"/>
      <c r="BT8" s="467"/>
      <c r="BU8" s="468"/>
      <c r="BV8" s="466">
        <v>868997</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0.77</v>
      </c>
      <c r="CU8" s="507"/>
      <c r="CV8" s="507"/>
      <c r="CW8" s="507"/>
      <c r="CX8" s="507"/>
      <c r="CY8" s="507"/>
      <c r="CZ8" s="507"/>
      <c r="DA8" s="508"/>
      <c r="DB8" s="506">
        <v>0.77</v>
      </c>
      <c r="DC8" s="507"/>
      <c r="DD8" s="507"/>
      <c r="DE8" s="507"/>
      <c r="DF8" s="507"/>
      <c r="DG8" s="507"/>
      <c r="DH8" s="507"/>
      <c r="DI8" s="508"/>
      <c r="DJ8" s="185"/>
      <c r="DK8" s="185"/>
      <c r="DL8" s="185"/>
      <c r="DM8" s="185"/>
      <c r="DN8" s="185"/>
      <c r="DO8" s="185"/>
    </row>
    <row r="9" spans="1:119" ht="18.75" customHeight="1" thickBot="1">
      <c r="A9" s="186"/>
      <c r="B9" s="460" t="s">
        <v>112</v>
      </c>
      <c r="C9" s="461"/>
      <c r="D9" s="461"/>
      <c r="E9" s="461"/>
      <c r="F9" s="461"/>
      <c r="G9" s="461"/>
      <c r="H9" s="461"/>
      <c r="I9" s="461"/>
      <c r="J9" s="461"/>
      <c r="K9" s="509"/>
      <c r="L9" s="510" t="s">
        <v>113</v>
      </c>
      <c r="M9" s="511"/>
      <c r="N9" s="511"/>
      <c r="O9" s="511"/>
      <c r="P9" s="511"/>
      <c r="Q9" s="512"/>
      <c r="R9" s="513">
        <v>62380</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-201680</v>
      </c>
      <c r="BO9" s="467"/>
      <c r="BP9" s="467"/>
      <c r="BQ9" s="467"/>
      <c r="BR9" s="467"/>
      <c r="BS9" s="467"/>
      <c r="BT9" s="467"/>
      <c r="BU9" s="468"/>
      <c r="BV9" s="466">
        <v>150181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9.8000000000000007</v>
      </c>
      <c r="CU9" s="464"/>
      <c r="CV9" s="464"/>
      <c r="CW9" s="464"/>
      <c r="CX9" s="464"/>
      <c r="CY9" s="464"/>
      <c r="CZ9" s="464"/>
      <c r="DA9" s="465"/>
      <c r="DB9" s="463">
        <v>9</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119</v>
      </c>
      <c r="M10" s="496"/>
      <c r="N10" s="496"/>
      <c r="O10" s="496"/>
      <c r="P10" s="496"/>
      <c r="Q10" s="497"/>
      <c r="R10" s="517">
        <v>63309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600064</v>
      </c>
      <c r="BO10" s="467"/>
      <c r="BP10" s="467"/>
      <c r="BQ10" s="467"/>
      <c r="BR10" s="467"/>
      <c r="BS10" s="467"/>
      <c r="BT10" s="467"/>
      <c r="BU10" s="468"/>
      <c r="BV10" s="466">
        <v>535164</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61961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93</v>
      </c>
      <c r="AV12" s="499"/>
      <c r="AW12" s="499"/>
      <c r="AX12" s="499"/>
      <c r="AY12" s="500" t="s">
        <v>136</v>
      </c>
      <c r="AZ12" s="501"/>
      <c r="BA12" s="501"/>
      <c r="BB12" s="501"/>
      <c r="BC12" s="501"/>
      <c r="BD12" s="501"/>
      <c r="BE12" s="501"/>
      <c r="BF12" s="501"/>
      <c r="BG12" s="501"/>
      <c r="BH12" s="501"/>
      <c r="BI12" s="501"/>
      <c r="BJ12" s="501"/>
      <c r="BK12" s="501"/>
      <c r="BL12" s="501"/>
      <c r="BM12" s="502"/>
      <c r="BN12" s="466">
        <v>400000</v>
      </c>
      <c r="BO12" s="467"/>
      <c r="BP12" s="467"/>
      <c r="BQ12" s="467"/>
      <c r="BR12" s="467"/>
      <c r="BS12" s="467"/>
      <c r="BT12" s="467"/>
      <c r="BU12" s="468"/>
      <c r="BV12" s="466">
        <v>280000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139</v>
      </c>
      <c r="N13" s="555"/>
      <c r="O13" s="555"/>
      <c r="P13" s="555"/>
      <c r="Q13" s="556"/>
      <c r="R13" s="547">
        <v>61331</v>
      </c>
      <c r="S13" s="548"/>
      <c r="T13" s="548"/>
      <c r="U13" s="548"/>
      <c r="V13" s="549"/>
      <c r="W13" s="482" t="s">
        <v>140</v>
      </c>
      <c r="X13" s="483"/>
      <c r="Y13" s="483"/>
      <c r="Z13" s="483"/>
      <c r="AA13" s="483"/>
      <c r="AB13" s="473"/>
      <c r="AC13" s="517">
        <v>636</v>
      </c>
      <c r="AD13" s="518"/>
      <c r="AE13" s="518"/>
      <c r="AF13" s="518"/>
      <c r="AG13" s="557"/>
      <c r="AH13" s="517">
        <v>661</v>
      </c>
      <c r="AI13" s="518"/>
      <c r="AJ13" s="518"/>
      <c r="AK13" s="518"/>
      <c r="AL13" s="519"/>
      <c r="AM13" s="495" t="s">
        <v>141</v>
      </c>
      <c r="AN13" s="496"/>
      <c r="AO13" s="496"/>
      <c r="AP13" s="496"/>
      <c r="AQ13" s="496"/>
      <c r="AR13" s="496"/>
      <c r="AS13" s="496"/>
      <c r="AT13" s="497"/>
      <c r="AU13" s="498" t="s">
        <v>105</v>
      </c>
      <c r="AV13" s="499"/>
      <c r="AW13" s="499"/>
      <c r="AX13" s="499"/>
      <c r="AY13" s="500" t="s">
        <v>142</v>
      </c>
      <c r="AZ13" s="501"/>
      <c r="BA13" s="501"/>
      <c r="BB13" s="501"/>
      <c r="BC13" s="501"/>
      <c r="BD13" s="501"/>
      <c r="BE13" s="501"/>
      <c r="BF13" s="501"/>
      <c r="BG13" s="501"/>
      <c r="BH13" s="501"/>
      <c r="BI13" s="501"/>
      <c r="BJ13" s="501"/>
      <c r="BK13" s="501"/>
      <c r="BL13" s="501"/>
      <c r="BM13" s="502"/>
      <c r="BN13" s="466">
        <v>-1616</v>
      </c>
      <c r="BO13" s="467"/>
      <c r="BP13" s="467"/>
      <c r="BQ13" s="467"/>
      <c r="BR13" s="467"/>
      <c r="BS13" s="467"/>
      <c r="BT13" s="467"/>
      <c r="BU13" s="468"/>
      <c r="BV13" s="466">
        <v>405345</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5.7</v>
      </c>
      <c r="CU13" s="464"/>
      <c r="CV13" s="464"/>
      <c r="CW13" s="464"/>
      <c r="CX13" s="464"/>
      <c r="CY13" s="464"/>
      <c r="CZ13" s="464"/>
      <c r="DA13" s="465"/>
      <c r="DB13" s="463">
        <v>5.5</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62227</v>
      </c>
      <c r="S14" s="548"/>
      <c r="T14" s="548"/>
      <c r="U14" s="548"/>
      <c r="V14" s="549"/>
      <c r="W14" s="456"/>
      <c r="X14" s="457"/>
      <c r="Y14" s="457"/>
      <c r="Z14" s="457"/>
      <c r="AA14" s="457"/>
      <c r="AB14" s="446"/>
      <c r="AC14" s="550">
        <v>2.2999999999999998</v>
      </c>
      <c r="AD14" s="551"/>
      <c r="AE14" s="551"/>
      <c r="AF14" s="551"/>
      <c r="AG14" s="552"/>
      <c r="AH14" s="550">
        <v>2.4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t="s">
        <v>146</v>
      </c>
      <c r="CU14" s="562"/>
      <c r="CV14" s="562"/>
      <c r="CW14" s="562"/>
      <c r="CX14" s="562"/>
      <c r="CY14" s="562"/>
      <c r="CZ14" s="562"/>
      <c r="DA14" s="563"/>
      <c r="DB14" s="561">
        <v>4.5</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147</v>
      </c>
      <c r="N15" s="555"/>
      <c r="O15" s="555"/>
      <c r="P15" s="555"/>
      <c r="Q15" s="556"/>
      <c r="R15" s="547">
        <v>61634</v>
      </c>
      <c r="S15" s="548"/>
      <c r="T15" s="548"/>
      <c r="U15" s="548"/>
      <c r="V15" s="549"/>
      <c r="W15" s="482" t="s">
        <v>148</v>
      </c>
      <c r="X15" s="483"/>
      <c r="Y15" s="483"/>
      <c r="Z15" s="483"/>
      <c r="AA15" s="483"/>
      <c r="AB15" s="473"/>
      <c r="AC15" s="517">
        <v>6674</v>
      </c>
      <c r="AD15" s="518"/>
      <c r="AE15" s="518"/>
      <c r="AF15" s="518"/>
      <c r="AG15" s="557"/>
      <c r="AH15" s="517">
        <v>6679</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7236765</v>
      </c>
      <c r="BO15" s="430"/>
      <c r="BP15" s="430"/>
      <c r="BQ15" s="430"/>
      <c r="BR15" s="430"/>
      <c r="BS15" s="430"/>
      <c r="BT15" s="430"/>
      <c r="BU15" s="431"/>
      <c r="BV15" s="429">
        <v>7059136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24.3</v>
      </c>
      <c r="AD16" s="551"/>
      <c r="AE16" s="551"/>
      <c r="AF16" s="551"/>
      <c r="AG16" s="552"/>
      <c r="AH16" s="550">
        <v>23.8</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9292349</v>
      </c>
      <c r="BO16" s="467"/>
      <c r="BP16" s="467"/>
      <c r="BQ16" s="467"/>
      <c r="BR16" s="467"/>
      <c r="BS16" s="467"/>
      <c r="BT16" s="467"/>
      <c r="BU16" s="468"/>
      <c r="BV16" s="466">
        <v>9152373</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20176</v>
      </c>
      <c r="AD17" s="518"/>
      <c r="AE17" s="518"/>
      <c r="AF17" s="518"/>
      <c r="AG17" s="557"/>
      <c r="AH17" s="517">
        <v>20673</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9240014</v>
      </c>
      <c r="BO17" s="467"/>
      <c r="BP17" s="467"/>
      <c r="BQ17" s="467"/>
      <c r="BR17" s="467"/>
      <c r="BS17" s="467"/>
      <c r="BT17" s="467"/>
      <c r="BU17" s="468"/>
      <c r="BV17" s="466">
        <v>9014346</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158</v>
      </c>
      <c r="C18" s="509"/>
      <c r="D18" s="509"/>
      <c r="E18" s="578"/>
      <c r="F18" s="578"/>
      <c r="G18" s="578"/>
      <c r="H18" s="578"/>
      <c r="I18" s="578"/>
      <c r="J18" s="578"/>
      <c r="K18" s="578"/>
      <c r="L18" s="579">
        <v>27.28</v>
      </c>
      <c r="M18" s="579"/>
      <c r="N18" s="579"/>
      <c r="O18" s="579"/>
      <c r="P18" s="579"/>
      <c r="Q18" s="579"/>
      <c r="R18" s="580"/>
      <c r="S18" s="580"/>
      <c r="T18" s="580"/>
      <c r="U18" s="580"/>
      <c r="V18" s="581"/>
      <c r="W18" s="484"/>
      <c r="X18" s="485"/>
      <c r="Y18" s="485"/>
      <c r="Z18" s="485"/>
      <c r="AA18" s="485"/>
      <c r="AB18" s="476"/>
      <c r="AC18" s="582">
        <v>73.400000000000006</v>
      </c>
      <c r="AD18" s="583"/>
      <c r="AE18" s="583"/>
      <c r="AF18" s="583"/>
      <c r="AG18" s="584"/>
      <c r="AH18" s="582">
        <v>73.8</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11231122</v>
      </c>
      <c r="BO18" s="467"/>
      <c r="BP18" s="467"/>
      <c r="BQ18" s="467"/>
      <c r="BR18" s="467"/>
      <c r="BS18" s="467"/>
      <c r="BT18" s="467"/>
      <c r="BU18" s="468"/>
      <c r="BV18" s="466">
        <v>11004921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160</v>
      </c>
      <c r="C19" s="509"/>
      <c r="D19" s="509"/>
      <c r="E19" s="578"/>
      <c r="F19" s="578"/>
      <c r="G19" s="578"/>
      <c r="H19" s="578"/>
      <c r="I19" s="578"/>
      <c r="J19" s="578"/>
      <c r="K19" s="578"/>
      <c r="L19" s="586">
        <v>2287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14435579</v>
      </c>
      <c r="BO19" s="467"/>
      <c r="BP19" s="467"/>
      <c r="BQ19" s="467"/>
      <c r="BR19" s="467"/>
      <c r="BS19" s="467"/>
      <c r="BT19" s="467"/>
      <c r="BU19" s="468"/>
      <c r="BV19" s="466">
        <v>15899526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162</v>
      </c>
      <c r="C20" s="509"/>
      <c r="D20" s="509"/>
      <c r="E20" s="578"/>
      <c r="F20" s="578"/>
      <c r="G20" s="578"/>
      <c r="H20" s="578"/>
      <c r="I20" s="578"/>
      <c r="J20" s="578"/>
      <c r="K20" s="578"/>
      <c r="L20" s="586">
        <v>24543</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14772325</v>
      </c>
      <c r="BO23" s="467"/>
      <c r="BP23" s="467"/>
      <c r="BQ23" s="467"/>
      <c r="BR23" s="467"/>
      <c r="BS23" s="467"/>
      <c r="BT23" s="467"/>
      <c r="BU23" s="468"/>
      <c r="BV23" s="466">
        <v>15246049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171</v>
      </c>
      <c r="F24" s="496"/>
      <c r="G24" s="496"/>
      <c r="H24" s="496"/>
      <c r="I24" s="496"/>
      <c r="J24" s="496"/>
      <c r="K24" s="497"/>
      <c r="L24" s="517">
        <v>1</v>
      </c>
      <c r="M24" s="518"/>
      <c r="N24" s="518"/>
      <c r="O24" s="518"/>
      <c r="P24" s="557"/>
      <c r="Q24" s="517">
        <v>8450</v>
      </c>
      <c r="R24" s="518"/>
      <c r="S24" s="518"/>
      <c r="T24" s="518"/>
      <c r="U24" s="518"/>
      <c r="V24" s="557"/>
      <c r="W24" s="616"/>
      <c r="X24" s="604"/>
      <c r="Y24" s="605"/>
      <c r="Z24" s="516" t="s">
        <v>172</v>
      </c>
      <c r="AA24" s="496"/>
      <c r="AB24" s="496"/>
      <c r="AC24" s="496"/>
      <c r="AD24" s="496"/>
      <c r="AE24" s="496"/>
      <c r="AF24" s="496"/>
      <c r="AG24" s="497"/>
      <c r="AH24" s="517">
        <v>422</v>
      </c>
      <c r="AI24" s="518"/>
      <c r="AJ24" s="518"/>
      <c r="AK24" s="518"/>
      <c r="AL24" s="557"/>
      <c r="AM24" s="517">
        <v>1236882</v>
      </c>
      <c r="AN24" s="518"/>
      <c r="AO24" s="518"/>
      <c r="AP24" s="518"/>
      <c r="AQ24" s="518"/>
      <c r="AR24" s="557"/>
      <c r="AS24" s="517">
        <v>2931</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13644947</v>
      </c>
      <c r="BO24" s="467"/>
      <c r="BP24" s="467"/>
      <c r="BQ24" s="467"/>
      <c r="BR24" s="467"/>
      <c r="BS24" s="467"/>
      <c r="BT24" s="467"/>
      <c r="BU24" s="468"/>
      <c r="BV24" s="466">
        <v>13765929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174</v>
      </c>
      <c r="F25" s="496"/>
      <c r="G25" s="496"/>
      <c r="H25" s="496"/>
      <c r="I25" s="496"/>
      <c r="J25" s="496"/>
      <c r="K25" s="497"/>
      <c r="L25" s="517">
        <v>1</v>
      </c>
      <c r="M25" s="518"/>
      <c r="N25" s="518"/>
      <c r="O25" s="518"/>
      <c r="P25" s="557"/>
      <c r="Q25" s="517">
        <v>7120</v>
      </c>
      <c r="R25" s="518"/>
      <c r="S25" s="518"/>
      <c r="T25" s="518"/>
      <c r="U25" s="518"/>
      <c r="V25" s="557"/>
      <c r="W25" s="616"/>
      <c r="X25" s="604"/>
      <c r="Y25" s="605"/>
      <c r="Z25" s="516" t="s">
        <v>175</v>
      </c>
      <c r="AA25" s="496"/>
      <c r="AB25" s="496"/>
      <c r="AC25" s="496"/>
      <c r="AD25" s="496"/>
      <c r="AE25" s="496"/>
      <c r="AF25" s="496"/>
      <c r="AG25" s="497"/>
      <c r="AH25" s="517">
        <v>89</v>
      </c>
      <c r="AI25" s="518"/>
      <c r="AJ25" s="518"/>
      <c r="AK25" s="518"/>
      <c r="AL25" s="557"/>
      <c r="AM25" s="517">
        <v>253561</v>
      </c>
      <c r="AN25" s="518"/>
      <c r="AO25" s="518"/>
      <c r="AP25" s="518"/>
      <c r="AQ25" s="518"/>
      <c r="AR25" s="557"/>
      <c r="AS25" s="517">
        <v>2849</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1978437</v>
      </c>
      <c r="BO25" s="430"/>
      <c r="BP25" s="430"/>
      <c r="BQ25" s="430"/>
      <c r="BR25" s="430"/>
      <c r="BS25" s="430"/>
      <c r="BT25" s="430"/>
      <c r="BU25" s="431"/>
      <c r="BV25" s="429">
        <v>2193940</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177</v>
      </c>
      <c r="F26" s="496"/>
      <c r="G26" s="496"/>
      <c r="H26" s="496"/>
      <c r="I26" s="496"/>
      <c r="J26" s="496"/>
      <c r="K26" s="497"/>
      <c r="L26" s="517">
        <v>1</v>
      </c>
      <c r="M26" s="518"/>
      <c r="N26" s="518"/>
      <c r="O26" s="518"/>
      <c r="P26" s="557"/>
      <c r="Q26" s="517">
        <v>6650</v>
      </c>
      <c r="R26" s="518"/>
      <c r="S26" s="518"/>
      <c r="T26" s="518"/>
      <c r="U26" s="518"/>
      <c r="V26" s="557"/>
      <c r="W26" s="616"/>
      <c r="X26" s="604"/>
      <c r="Y26" s="605"/>
      <c r="Z26" s="516" t="s">
        <v>178</v>
      </c>
      <c r="AA26" s="626"/>
      <c r="AB26" s="626"/>
      <c r="AC26" s="626"/>
      <c r="AD26" s="626"/>
      <c r="AE26" s="626"/>
      <c r="AF26" s="626"/>
      <c r="AG26" s="627"/>
      <c r="AH26" s="517">
        <v>2</v>
      </c>
      <c r="AI26" s="518"/>
      <c r="AJ26" s="518"/>
      <c r="AK26" s="518"/>
      <c r="AL26" s="557"/>
      <c r="AM26" s="517" t="s">
        <v>179</v>
      </c>
      <c r="AN26" s="518"/>
      <c r="AO26" s="518"/>
      <c r="AP26" s="518"/>
      <c r="AQ26" s="518"/>
      <c r="AR26" s="557"/>
      <c r="AS26" s="517" t="s">
        <v>180</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129</v>
      </c>
      <c r="BO26" s="467"/>
      <c r="BP26" s="467"/>
      <c r="BQ26" s="467"/>
      <c r="BR26" s="467"/>
      <c r="BS26" s="467"/>
      <c r="BT26" s="467"/>
      <c r="BU26" s="468"/>
      <c r="BV26" s="466" t="s">
        <v>146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182</v>
      </c>
      <c r="F27" s="496"/>
      <c r="G27" s="496"/>
      <c r="H27" s="496"/>
      <c r="I27" s="496"/>
      <c r="J27" s="496"/>
      <c r="K27" s="497"/>
      <c r="L27" s="517">
        <v>1</v>
      </c>
      <c r="M27" s="518"/>
      <c r="N27" s="518"/>
      <c r="O27" s="518"/>
      <c r="P27" s="557"/>
      <c r="Q27" s="517">
        <v>4200</v>
      </c>
      <c r="R27" s="518"/>
      <c r="S27" s="518"/>
      <c r="T27" s="518"/>
      <c r="U27" s="518"/>
      <c r="V27" s="557"/>
      <c r="W27" s="616"/>
      <c r="X27" s="604"/>
      <c r="Y27" s="605"/>
      <c r="Z27" s="516" t="s">
        <v>183</v>
      </c>
      <c r="AA27" s="496"/>
      <c r="AB27" s="496"/>
      <c r="AC27" s="496"/>
      <c r="AD27" s="496"/>
      <c r="AE27" s="496"/>
      <c r="AF27" s="496"/>
      <c r="AG27" s="497"/>
      <c r="AH27" s="517">
        <v>4</v>
      </c>
      <c r="AI27" s="518"/>
      <c r="AJ27" s="518"/>
      <c r="AK27" s="518"/>
      <c r="AL27" s="557"/>
      <c r="AM27" s="517">
        <v>15376</v>
      </c>
      <c r="AN27" s="518"/>
      <c r="AO27" s="518"/>
      <c r="AP27" s="518"/>
      <c r="AQ27" s="518"/>
      <c r="AR27" s="557"/>
      <c r="AS27" s="517">
        <v>3844</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t="s">
        <v>129</v>
      </c>
      <c r="BO27" s="640"/>
      <c r="BP27" s="640"/>
      <c r="BQ27" s="640"/>
      <c r="BR27" s="640"/>
      <c r="BS27" s="640"/>
      <c r="BT27" s="640"/>
      <c r="BU27" s="641"/>
      <c r="BV27" s="639" t="s">
        <v>138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185</v>
      </c>
      <c r="F28" s="496"/>
      <c r="G28" s="496"/>
      <c r="H28" s="496"/>
      <c r="I28" s="496"/>
      <c r="J28" s="496"/>
      <c r="K28" s="497"/>
      <c r="L28" s="517">
        <v>1</v>
      </c>
      <c r="M28" s="518"/>
      <c r="N28" s="518"/>
      <c r="O28" s="518"/>
      <c r="P28" s="557"/>
      <c r="Q28" s="517">
        <v>3650</v>
      </c>
      <c r="R28" s="518"/>
      <c r="S28" s="518"/>
      <c r="T28" s="518"/>
      <c r="U28" s="518"/>
      <c r="V28" s="557"/>
      <c r="W28" s="616"/>
      <c r="X28" s="604"/>
      <c r="Y28" s="605"/>
      <c r="Z28" s="516" t="s">
        <v>186</v>
      </c>
      <c r="AA28" s="496"/>
      <c r="AB28" s="496"/>
      <c r="AC28" s="496"/>
      <c r="AD28" s="496"/>
      <c r="AE28" s="496"/>
      <c r="AF28" s="496"/>
      <c r="AG28" s="497"/>
      <c r="AH28" s="517" t="s">
        <v>146</v>
      </c>
      <c r="AI28" s="518"/>
      <c r="AJ28" s="518"/>
      <c r="AK28" s="518"/>
      <c r="AL28" s="557"/>
      <c r="AM28" s="517" t="s">
        <v>146</v>
      </c>
      <c r="AN28" s="518"/>
      <c r="AO28" s="518"/>
      <c r="AP28" s="518"/>
      <c r="AQ28" s="518"/>
      <c r="AR28" s="557"/>
      <c r="AS28" s="517" t="s">
        <v>146</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1863821</v>
      </c>
      <c r="BO28" s="430"/>
      <c r="BP28" s="430"/>
      <c r="BQ28" s="430"/>
      <c r="BR28" s="430"/>
      <c r="BS28" s="430"/>
      <c r="BT28" s="430"/>
      <c r="BU28" s="431"/>
      <c r="BV28" s="429">
        <v>1663757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188</v>
      </c>
      <c r="F29" s="496"/>
      <c r="G29" s="496"/>
      <c r="H29" s="496"/>
      <c r="I29" s="496"/>
      <c r="J29" s="496"/>
      <c r="K29" s="497"/>
      <c r="L29" s="517">
        <v>18</v>
      </c>
      <c r="M29" s="518"/>
      <c r="N29" s="518"/>
      <c r="O29" s="518"/>
      <c r="P29" s="557"/>
      <c r="Q29" s="517">
        <v>3450</v>
      </c>
      <c r="R29" s="518"/>
      <c r="S29" s="518"/>
      <c r="T29" s="518"/>
      <c r="U29" s="518"/>
      <c r="V29" s="557"/>
      <c r="W29" s="617"/>
      <c r="X29" s="618"/>
      <c r="Y29" s="619"/>
      <c r="Z29" s="516" t="s">
        <v>189</v>
      </c>
      <c r="AA29" s="496"/>
      <c r="AB29" s="496"/>
      <c r="AC29" s="496"/>
      <c r="AD29" s="496"/>
      <c r="AE29" s="496"/>
      <c r="AF29" s="496"/>
      <c r="AG29" s="497"/>
      <c r="AH29" s="517">
        <v>426</v>
      </c>
      <c r="AI29" s="518"/>
      <c r="AJ29" s="518"/>
      <c r="AK29" s="518"/>
      <c r="AL29" s="557"/>
      <c r="AM29" s="517">
        <v>1252258</v>
      </c>
      <c r="AN29" s="518"/>
      <c r="AO29" s="518"/>
      <c r="AP29" s="518"/>
      <c r="AQ29" s="518"/>
      <c r="AR29" s="557"/>
      <c r="AS29" s="517">
        <v>2940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3087</v>
      </c>
      <c r="BO29" s="467"/>
      <c r="BP29" s="467"/>
      <c r="BQ29" s="467"/>
      <c r="BR29" s="467"/>
      <c r="BS29" s="467"/>
      <c r="BT29" s="467"/>
      <c r="BU29" s="468"/>
      <c r="BV29" s="466">
        <v>3086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100.3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1295984</v>
      </c>
      <c r="BO30" s="640"/>
      <c r="BP30" s="640"/>
      <c r="BQ30" s="640"/>
      <c r="BR30" s="640"/>
      <c r="BS30" s="640"/>
      <c r="BT30" s="640"/>
      <c r="BU30" s="641"/>
      <c r="BV30" s="639">
        <v>1623820</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199</v>
      </c>
      <c r="X33" s="455"/>
      <c r="Y33" s="455"/>
      <c r="Z33" s="455"/>
      <c r="AA33" s="455"/>
      <c r="AB33" s="455"/>
      <c r="AC33" s="455"/>
      <c r="AD33" s="455"/>
      <c r="AE33" s="455"/>
      <c r="AF33" s="455"/>
      <c r="AG33" s="455"/>
      <c r="AH33" s="455"/>
      <c r="AI33" s="455"/>
      <c r="AJ33" s="455"/>
      <c r="AK33" s="455"/>
      <c r="AL33" s="215"/>
      <c r="AM33" s="490" t="s">
        <v>198</v>
      </c>
      <c r="AN33" s="490"/>
      <c r="AO33" s="455" t="s">
        <v>199</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蓮田白岡衛生組合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蓮田市土地開発公社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埼葛斎場組合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8</v>
      </c>
      <c r="BF36" s="652"/>
      <c r="BG36" s="653" t="str">
        <f>IF('各会計、関係団体の財政状況及び健全化判断比率'!B34="","",'各会計、関係団体の財政状況及び健全化判断比率'!B34)</f>
        <v>蓮田都市計画事業黒浜土地区画整理事業特別会計</v>
      </c>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埼玉県後期高齢者医療広域連合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9</v>
      </c>
      <c r="BF37" s="652"/>
      <c r="BG37" s="653" t="str">
        <f>IF('各会計、関係団体の財政状況及び健全化判断比率'!B35="","",'各会計、関係団体の財政状況及び健全化判断比率'!B35)</f>
        <v>蓮田都市計画事業蓮田駅西口第一種市街地再開発事業特別会計</v>
      </c>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埼玉県後期高齢者医療広域連合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埼玉県市町村総合事務組合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埼玉県市町村総合事務組合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彩の国さいたま人づくり広域連合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210</v>
      </c>
    </row>
    <row r="50" spans="5:5">
      <c r="E50" s="187" t="s">
        <v>211</v>
      </c>
    </row>
    <row r="51" spans="5:5">
      <c r="E51" s="187" t="s">
        <v>212</v>
      </c>
    </row>
    <row r="52" spans="5:5">
      <c r="E52" s="187" t="s">
        <v>213</v>
      </c>
    </row>
    <row r="53" spans="5:5"/>
    <row r="54" spans="5:5"/>
    <row r="55" spans="5:5"/>
    <row r="56" spans="5:5"/>
    <row r="57" spans="5:5" hidden="1"/>
    <row r="58" spans="5:5" hidden="1"/>
    <row r="59" spans="5:5" hidden="1"/>
  </sheetData>
  <sheetProtection algorithmName="SHA-512" hashValue="9eq13wgC6sqACkovnLb3e8/X7kYqCxftG9IWZOS+brWpbTFeEv2To3tyWmJyBhmYsDb+a+tJ8ksXUOvpFciGMw==" saltValue="eYHR/zOaOHBrqKndN+rf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552</v>
      </c>
      <c r="G33" s="29" t="s">
        <v>553</v>
      </c>
      <c r="H33" s="29" t="s">
        <v>554</v>
      </c>
      <c r="I33" s="29" t="s">
        <v>555</v>
      </c>
      <c r="J33" s="30" t="s">
        <v>556</v>
      </c>
      <c r="K33" s="22"/>
      <c r="L33" s="22"/>
      <c r="M33" s="22"/>
      <c r="N33" s="22"/>
      <c r="O33" s="22"/>
      <c r="P33" s="22"/>
    </row>
    <row r="34" spans="1:16" ht="39" customHeight="1">
      <c r="A34" s="22"/>
      <c r="B34" s="31"/>
      <c r="C34" s="1244" t="s">
        <v>560</v>
      </c>
      <c r="D34" s="1244"/>
      <c r="E34" s="1245"/>
      <c r="F34" s="32">
        <v>11.72</v>
      </c>
      <c r="G34" s="33">
        <v>12.26</v>
      </c>
      <c r="H34" s="33">
        <v>12.13</v>
      </c>
      <c r="I34" s="33">
        <v>12.69</v>
      </c>
      <c r="J34" s="34">
        <v>13.7</v>
      </c>
      <c r="K34" s="22"/>
      <c r="L34" s="22"/>
      <c r="M34" s="22"/>
      <c r="N34" s="22"/>
      <c r="O34" s="22"/>
      <c r="P34" s="22"/>
    </row>
    <row r="35" spans="1:16" ht="39" customHeight="1">
      <c r="A35" s="22"/>
      <c r="B35" s="35"/>
      <c r="C35" s="1238" t="s">
        <v>561</v>
      </c>
      <c r="D35" s="1239"/>
      <c r="E35" s="1240"/>
      <c r="F35" s="36">
        <v>5.57</v>
      </c>
      <c r="G35" s="37">
        <v>5.68</v>
      </c>
      <c r="H35" s="37">
        <v>5.93</v>
      </c>
      <c r="I35" s="37">
        <v>7.39</v>
      </c>
      <c r="J35" s="38">
        <v>5.63</v>
      </c>
      <c r="K35" s="22"/>
      <c r="L35" s="22"/>
      <c r="M35" s="22"/>
      <c r="N35" s="22"/>
      <c r="O35" s="22"/>
      <c r="P35" s="22"/>
    </row>
    <row r="36" spans="1:16" ht="39" customHeight="1">
      <c r="A36" s="22"/>
      <c r="B36" s="35"/>
      <c r="C36" s="1238" t="s">
        <v>562</v>
      </c>
      <c r="D36" s="1239"/>
      <c r="E36" s="1240"/>
      <c r="F36" s="36">
        <v>4.9800000000000004</v>
      </c>
      <c r="G36" s="37">
        <v>3.86</v>
      </c>
      <c r="H36" s="37">
        <v>5.43</v>
      </c>
      <c r="I36" s="37">
        <v>4.63</v>
      </c>
      <c r="J36" s="38">
        <v>1.61</v>
      </c>
      <c r="K36" s="22"/>
      <c r="L36" s="22"/>
      <c r="M36" s="22"/>
      <c r="N36" s="22"/>
      <c r="O36" s="22"/>
      <c r="P36" s="22"/>
    </row>
    <row r="37" spans="1:16" ht="39" customHeight="1">
      <c r="A37" s="22"/>
      <c r="B37" s="35"/>
      <c r="C37" s="1238" t="s">
        <v>563</v>
      </c>
      <c r="D37" s="1239"/>
      <c r="E37" s="1240"/>
      <c r="F37" s="36">
        <v>0.66</v>
      </c>
      <c r="G37" s="37">
        <v>1.22</v>
      </c>
      <c r="H37" s="37">
        <v>1.66</v>
      </c>
      <c r="I37" s="37">
        <v>1.96</v>
      </c>
      <c r="J37" s="38">
        <v>1.04</v>
      </c>
      <c r="K37" s="22"/>
      <c r="L37" s="22"/>
      <c r="M37" s="22"/>
      <c r="N37" s="22"/>
      <c r="O37" s="22"/>
      <c r="P37" s="22"/>
    </row>
    <row r="38" spans="1:16" ht="39" customHeight="1">
      <c r="A38" s="22"/>
      <c r="B38" s="35"/>
      <c r="C38" s="1238" t="s">
        <v>564</v>
      </c>
      <c r="D38" s="1239"/>
      <c r="E38" s="1240"/>
      <c r="F38" s="36">
        <v>0.62</v>
      </c>
      <c r="G38" s="37">
        <v>0.35</v>
      </c>
      <c r="H38" s="37">
        <v>0.56999999999999995</v>
      </c>
      <c r="I38" s="37">
        <v>0.77</v>
      </c>
      <c r="J38" s="38">
        <v>0.86</v>
      </c>
      <c r="K38" s="22"/>
      <c r="L38" s="22"/>
      <c r="M38" s="22"/>
      <c r="N38" s="22"/>
      <c r="O38" s="22"/>
      <c r="P38" s="22"/>
    </row>
    <row r="39" spans="1:16" ht="39" customHeight="1">
      <c r="A39" s="22"/>
      <c r="B39" s="35"/>
      <c r="C39" s="1238" t="s">
        <v>565</v>
      </c>
      <c r="D39" s="1239"/>
      <c r="E39" s="1240"/>
      <c r="F39" s="36">
        <v>0.04</v>
      </c>
      <c r="G39" s="37">
        <v>7.0000000000000007E-2</v>
      </c>
      <c r="H39" s="37">
        <v>0.12</v>
      </c>
      <c r="I39" s="37">
        <v>0.05</v>
      </c>
      <c r="J39" s="38">
        <v>0.28000000000000003</v>
      </c>
      <c r="K39" s="22"/>
      <c r="L39" s="22"/>
      <c r="M39" s="22"/>
      <c r="N39" s="22"/>
      <c r="O39" s="22"/>
      <c r="P39" s="22"/>
    </row>
    <row r="40" spans="1:16" ht="39" customHeight="1">
      <c r="A40" s="22"/>
      <c r="B40" s="35"/>
      <c r="C40" s="1238" t="s">
        <v>566</v>
      </c>
      <c r="D40" s="1239"/>
      <c r="E40" s="1240"/>
      <c r="F40" s="36">
        <v>1.17</v>
      </c>
      <c r="G40" s="37">
        <v>1.1599999999999999</v>
      </c>
      <c r="H40" s="37">
        <v>0.65</v>
      </c>
      <c r="I40" s="37">
        <v>0.12</v>
      </c>
      <c r="J40" s="38">
        <v>0.06</v>
      </c>
      <c r="K40" s="22"/>
      <c r="L40" s="22"/>
      <c r="M40" s="22"/>
      <c r="N40" s="22"/>
      <c r="O40" s="22"/>
      <c r="P40" s="22"/>
    </row>
    <row r="41" spans="1:16" ht="39" customHeight="1">
      <c r="A41" s="22"/>
      <c r="B41" s="35"/>
      <c r="C41" s="1238" t="s">
        <v>567</v>
      </c>
      <c r="D41" s="1239"/>
      <c r="E41" s="1240"/>
      <c r="F41" s="36">
        <v>0.03</v>
      </c>
      <c r="G41" s="37">
        <v>0.02</v>
      </c>
      <c r="H41" s="37">
        <v>0.08</v>
      </c>
      <c r="I41" s="37">
        <v>0.02</v>
      </c>
      <c r="J41" s="38">
        <v>0.04</v>
      </c>
      <c r="K41" s="22"/>
      <c r="L41" s="22"/>
      <c r="M41" s="22"/>
      <c r="N41" s="22"/>
      <c r="O41" s="22"/>
      <c r="P41" s="22"/>
    </row>
    <row r="42" spans="1:16" ht="39" customHeight="1">
      <c r="A42" s="22"/>
      <c r="B42" s="39"/>
      <c r="C42" s="1238" t="s">
        <v>568</v>
      </c>
      <c r="D42" s="1239"/>
      <c r="E42" s="1240"/>
      <c r="F42" s="36" t="s">
        <v>510</v>
      </c>
      <c r="G42" s="37" t="s">
        <v>510</v>
      </c>
      <c r="H42" s="37" t="s">
        <v>510</v>
      </c>
      <c r="I42" s="37" t="s">
        <v>510</v>
      </c>
      <c r="J42" s="38" t="s">
        <v>510</v>
      </c>
      <c r="K42" s="22"/>
      <c r="L42" s="22"/>
      <c r="M42" s="22"/>
      <c r="N42" s="22"/>
      <c r="O42" s="22"/>
      <c r="P42" s="22"/>
    </row>
    <row r="43" spans="1:16" ht="39" customHeight="1" thickBot="1">
      <c r="A43" s="22"/>
      <c r="B43" s="40"/>
      <c r="C43" s="1241" t="s">
        <v>569</v>
      </c>
      <c r="D43" s="1242"/>
      <c r="E43" s="1243"/>
      <c r="F43" s="41">
        <v>0.33</v>
      </c>
      <c r="G43" s="42">
        <v>0.46</v>
      </c>
      <c r="H43" s="42">
        <v>0.27</v>
      </c>
      <c r="I43" s="42">
        <v>7.0000000000000007E-2</v>
      </c>
      <c r="J43" s="43">
        <v>0.03</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lMII8JcBgOIK6YpgydyTmxmEOWCvz3HL5Ckv+ePifvrFgj9BhTDKGu6/ahH6K94JzFo4ZHK2klYUzNd1qSfpg==" saltValue="fpHkQwhYl/voObM9iyI1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c r="A45" s="48"/>
      <c r="B45" s="1246" t="s">
        <v>10</v>
      </c>
      <c r="C45" s="1247"/>
      <c r="D45" s="58"/>
      <c r="E45" s="1252" t="s">
        <v>11</v>
      </c>
      <c r="F45" s="1252"/>
      <c r="G45" s="1252"/>
      <c r="H45" s="1252"/>
      <c r="I45" s="1252"/>
      <c r="J45" s="1253"/>
      <c r="K45" s="59">
        <v>1587</v>
      </c>
      <c r="L45" s="60">
        <v>1492</v>
      </c>
      <c r="M45" s="60">
        <v>1548</v>
      </c>
      <c r="N45" s="60">
        <v>1564</v>
      </c>
      <c r="O45" s="61">
        <v>1540</v>
      </c>
      <c r="P45" s="48"/>
      <c r="Q45" s="48"/>
      <c r="R45" s="48"/>
      <c r="S45" s="48"/>
      <c r="T45" s="48"/>
      <c r="U45" s="48"/>
    </row>
    <row r="46" spans="1:21" ht="30.75" customHeight="1">
      <c r="A46" s="48"/>
      <c r="B46" s="1248"/>
      <c r="C46" s="1249"/>
      <c r="D46" s="62"/>
      <c r="E46" s="1254" t="s">
        <v>12</v>
      </c>
      <c r="F46" s="1254"/>
      <c r="G46" s="1254"/>
      <c r="H46" s="1254"/>
      <c r="I46" s="1254"/>
      <c r="J46" s="1255"/>
      <c r="K46" s="63" t="s">
        <v>510</v>
      </c>
      <c r="L46" s="64" t="s">
        <v>510</v>
      </c>
      <c r="M46" s="64" t="s">
        <v>510</v>
      </c>
      <c r="N46" s="64" t="s">
        <v>510</v>
      </c>
      <c r="O46" s="65" t="s">
        <v>510</v>
      </c>
      <c r="P46" s="48"/>
      <c r="Q46" s="48"/>
      <c r="R46" s="48"/>
      <c r="S46" s="48"/>
      <c r="T46" s="48"/>
      <c r="U46" s="48"/>
    </row>
    <row r="47" spans="1:21" ht="30.75" customHeight="1">
      <c r="A47" s="48"/>
      <c r="B47" s="1248"/>
      <c r="C47" s="1249"/>
      <c r="D47" s="62"/>
      <c r="E47" s="1254" t="s">
        <v>13</v>
      </c>
      <c r="F47" s="1254"/>
      <c r="G47" s="1254"/>
      <c r="H47" s="1254"/>
      <c r="I47" s="1254"/>
      <c r="J47" s="1255"/>
      <c r="K47" s="63" t="s">
        <v>510</v>
      </c>
      <c r="L47" s="64" t="s">
        <v>510</v>
      </c>
      <c r="M47" s="64" t="s">
        <v>510</v>
      </c>
      <c r="N47" s="64" t="s">
        <v>510</v>
      </c>
      <c r="O47" s="65" t="s">
        <v>510</v>
      </c>
      <c r="P47" s="48"/>
      <c r="Q47" s="48"/>
      <c r="R47" s="48"/>
      <c r="S47" s="48"/>
      <c r="T47" s="48"/>
      <c r="U47" s="48"/>
    </row>
    <row r="48" spans="1:21" ht="30.75" customHeight="1">
      <c r="A48" s="48"/>
      <c r="B48" s="1248"/>
      <c r="C48" s="1249"/>
      <c r="D48" s="62"/>
      <c r="E48" s="1254" t="s">
        <v>14</v>
      </c>
      <c r="F48" s="1254"/>
      <c r="G48" s="1254"/>
      <c r="H48" s="1254"/>
      <c r="I48" s="1254"/>
      <c r="J48" s="1255"/>
      <c r="K48" s="63">
        <v>535</v>
      </c>
      <c r="L48" s="64">
        <v>544</v>
      </c>
      <c r="M48" s="64">
        <v>521</v>
      </c>
      <c r="N48" s="64">
        <v>505</v>
      </c>
      <c r="O48" s="65">
        <v>506</v>
      </c>
      <c r="P48" s="48"/>
      <c r="Q48" s="48"/>
      <c r="R48" s="48"/>
      <c r="S48" s="48"/>
      <c r="T48" s="48"/>
      <c r="U48" s="48"/>
    </row>
    <row r="49" spans="1:21" ht="30.75" customHeight="1">
      <c r="A49" s="48"/>
      <c r="B49" s="1248"/>
      <c r="C49" s="1249"/>
      <c r="D49" s="62"/>
      <c r="E49" s="1254" t="s">
        <v>15</v>
      </c>
      <c r="F49" s="1254"/>
      <c r="G49" s="1254"/>
      <c r="H49" s="1254"/>
      <c r="I49" s="1254"/>
      <c r="J49" s="1255"/>
      <c r="K49" s="63">
        <v>89</v>
      </c>
      <c r="L49" s="64">
        <v>87</v>
      </c>
      <c r="M49" s="64">
        <v>98</v>
      </c>
      <c r="N49" s="64">
        <v>89</v>
      </c>
      <c r="O49" s="65">
        <v>105</v>
      </c>
      <c r="P49" s="48"/>
      <c r="Q49" s="48"/>
      <c r="R49" s="48"/>
      <c r="S49" s="48"/>
      <c r="T49" s="48"/>
      <c r="U49" s="48"/>
    </row>
    <row r="50" spans="1:21" ht="30.75" customHeight="1">
      <c r="A50" s="48"/>
      <c r="B50" s="1248"/>
      <c r="C50" s="1249"/>
      <c r="D50" s="62"/>
      <c r="E50" s="1254" t="s">
        <v>16</v>
      </c>
      <c r="F50" s="1254"/>
      <c r="G50" s="1254"/>
      <c r="H50" s="1254"/>
      <c r="I50" s="1254"/>
      <c r="J50" s="1255"/>
      <c r="K50" s="63">
        <v>117</v>
      </c>
      <c r="L50" s="64">
        <v>68</v>
      </c>
      <c r="M50" s="64">
        <v>37</v>
      </c>
      <c r="N50" s="64">
        <v>38</v>
      </c>
      <c r="O50" s="65">
        <v>122</v>
      </c>
      <c r="P50" s="48"/>
      <c r="Q50" s="48"/>
      <c r="R50" s="48"/>
      <c r="S50" s="48"/>
      <c r="T50" s="48"/>
      <c r="U50" s="48"/>
    </row>
    <row r="51" spans="1:21" ht="30.75" customHeight="1">
      <c r="A51" s="48"/>
      <c r="B51" s="1250"/>
      <c r="C51" s="1251"/>
      <c r="D51" s="66"/>
      <c r="E51" s="1254" t="s">
        <v>17</v>
      </c>
      <c r="F51" s="1254"/>
      <c r="G51" s="1254"/>
      <c r="H51" s="1254"/>
      <c r="I51" s="1254"/>
      <c r="J51" s="1255"/>
      <c r="K51" s="63" t="s">
        <v>510</v>
      </c>
      <c r="L51" s="64" t="s">
        <v>510</v>
      </c>
      <c r="M51" s="64" t="s">
        <v>510</v>
      </c>
      <c r="N51" s="64" t="s">
        <v>510</v>
      </c>
      <c r="O51" s="65" t="s">
        <v>510</v>
      </c>
      <c r="P51" s="48"/>
      <c r="Q51" s="48"/>
      <c r="R51" s="48"/>
      <c r="S51" s="48"/>
      <c r="T51" s="48"/>
      <c r="U51" s="48"/>
    </row>
    <row r="52" spans="1:21" ht="30.75" customHeight="1">
      <c r="A52" s="48"/>
      <c r="B52" s="1256" t="s">
        <v>18</v>
      </c>
      <c r="C52" s="1257"/>
      <c r="D52" s="66"/>
      <c r="E52" s="1254" t="s">
        <v>19</v>
      </c>
      <c r="F52" s="1254"/>
      <c r="G52" s="1254"/>
      <c r="H52" s="1254"/>
      <c r="I52" s="1254"/>
      <c r="J52" s="1255"/>
      <c r="K52" s="63">
        <v>1764</v>
      </c>
      <c r="L52" s="64">
        <v>1612</v>
      </c>
      <c r="M52" s="64">
        <v>1640</v>
      </c>
      <c r="N52" s="64">
        <v>1566</v>
      </c>
      <c r="O52" s="65">
        <v>1634</v>
      </c>
      <c r="P52" s="48"/>
      <c r="Q52" s="48"/>
      <c r="R52" s="48"/>
      <c r="S52" s="48"/>
      <c r="T52" s="48"/>
      <c r="U52" s="48"/>
    </row>
    <row r="53" spans="1:21" ht="30.75" customHeight="1" thickBot="1">
      <c r="A53" s="48"/>
      <c r="B53" s="1258" t="s">
        <v>20</v>
      </c>
      <c r="C53" s="1259"/>
      <c r="D53" s="67"/>
      <c r="E53" s="1260" t="s">
        <v>21</v>
      </c>
      <c r="F53" s="1260"/>
      <c r="G53" s="1260"/>
      <c r="H53" s="1260"/>
      <c r="I53" s="1260"/>
      <c r="J53" s="1261"/>
      <c r="K53" s="68">
        <v>564</v>
      </c>
      <c r="L53" s="69">
        <v>579</v>
      </c>
      <c r="M53" s="69">
        <v>564</v>
      </c>
      <c r="N53" s="69">
        <v>630</v>
      </c>
      <c r="O53" s="70">
        <v>639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c r="B57" s="1262" t="s">
        <v>24</v>
      </c>
      <c r="C57" s="1263"/>
      <c r="D57" s="1266" t="s">
        <v>25</v>
      </c>
      <c r="E57" s="1267"/>
      <c r="F57" s="1267"/>
      <c r="G57" s="1267"/>
      <c r="H57" s="1267"/>
      <c r="I57" s="1267"/>
      <c r="J57" s="1268"/>
      <c r="K57" s="82" t="s">
        <v>510</v>
      </c>
      <c r="L57" s="83" t="s">
        <v>510</v>
      </c>
      <c r="M57" s="83" t="s">
        <v>510</v>
      </c>
      <c r="N57" s="83" t="s">
        <v>510</v>
      </c>
      <c r="O57" s="84" t="s">
        <v>592</v>
      </c>
    </row>
    <row r="58" spans="1:21" ht="31.5" customHeight="1" thickBot="1">
      <c r="B58" s="1264"/>
      <c r="C58" s="1265"/>
      <c r="D58" s="1269" t="s">
        <v>26</v>
      </c>
      <c r="E58" s="1270"/>
      <c r="F58" s="1270"/>
      <c r="G58" s="1270"/>
      <c r="H58" s="1270"/>
      <c r="I58" s="1270"/>
      <c r="J58" s="1271"/>
      <c r="K58" s="85" t="s">
        <v>510</v>
      </c>
      <c r="L58" s="86" t="s">
        <v>510</v>
      </c>
      <c r="M58" s="86" t="s">
        <v>510</v>
      </c>
      <c r="N58" s="86" t="s">
        <v>510</v>
      </c>
      <c r="O58" s="87" t="s">
        <v>592</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rPDwT8mH+dHix3x+q2FJ3WEqQZ2Vt9ZuPr6moW4sU6MDkqHxKQ8hvtfB+tNcP6PgLmEOj3vHeyEi8hm2H5x/Q==" saltValue="jzfKEpHFC7ruDG+uwqSqn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552</v>
      </c>
      <c r="J40" s="99" t="s">
        <v>553</v>
      </c>
      <c r="K40" s="99" t="s">
        <v>554</v>
      </c>
      <c r="L40" s="99" t="s">
        <v>555</v>
      </c>
      <c r="M40" s="100" t="s">
        <v>556</v>
      </c>
    </row>
    <row r="41" spans="2:13" ht="27.75" customHeight="1">
      <c r="B41" s="1272" t="s">
        <v>29</v>
      </c>
      <c r="C41" s="1273"/>
      <c r="D41" s="101"/>
      <c r="E41" s="1278" t="s">
        <v>30</v>
      </c>
      <c r="F41" s="1278"/>
      <c r="G41" s="1278"/>
      <c r="H41" s="1279"/>
      <c r="I41" s="102">
        <v>15289</v>
      </c>
      <c r="J41" s="103">
        <v>15918</v>
      </c>
      <c r="K41" s="103">
        <v>15493</v>
      </c>
      <c r="L41" s="103">
        <v>15079</v>
      </c>
      <c r="M41" s="104">
        <v>14619</v>
      </c>
    </row>
    <row r="42" spans="2:13" ht="27.75" customHeight="1">
      <c r="B42" s="1274"/>
      <c r="C42" s="1275"/>
      <c r="D42" s="105"/>
      <c r="E42" s="1280" t="s">
        <v>31</v>
      </c>
      <c r="F42" s="1280"/>
      <c r="G42" s="1280"/>
      <c r="H42" s="1281"/>
      <c r="I42" s="106">
        <v>268</v>
      </c>
      <c r="J42" s="107">
        <v>251</v>
      </c>
      <c r="K42" s="107">
        <v>257</v>
      </c>
      <c r="L42" s="107">
        <v>220</v>
      </c>
      <c r="M42" s="108">
        <v>126</v>
      </c>
    </row>
    <row r="43" spans="2:13" ht="27.75" customHeight="1">
      <c r="B43" s="1274"/>
      <c r="C43" s="1275"/>
      <c r="D43" s="105"/>
      <c r="E43" s="1280" t="s">
        <v>32</v>
      </c>
      <c r="F43" s="1280"/>
      <c r="G43" s="1280"/>
      <c r="H43" s="1281"/>
      <c r="I43" s="106">
        <v>5432</v>
      </c>
      <c r="J43" s="107">
        <v>5568</v>
      </c>
      <c r="K43" s="107">
        <v>5258</v>
      </c>
      <c r="L43" s="107">
        <v>4900</v>
      </c>
      <c r="M43" s="108">
        <v>4614</v>
      </c>
    </row>
    <row r="44" spans="2:13" ht="27.75" customHeight="1">
      <c r="B44" s="1274"/>
      <c r="C44" s="1275"/>
      <c r="D44" s="105"/>
      <c r="E44" s="1280" t="s">
        <v>33</v>
      </c>
      <c r="F44" s="1280"/>
      <c r="G44" s="1280"/>
      <c r="H44" s="1281"/>
      <c r="I44" s="106">
        <v>839</v>
      </c>
      <c r="J44" s="107">
        <v>754</v>
      </c>
      <c r="K44" s="107">
        <v>946</v>
      </c>
      <c r="L44" s="107">
        <v>857</v>
      </c>
      <c r="M44" s="108">
        <v>753</v>
      </c>
    </row>
    <row r="45" spans="2:13" ht="27.75" customHeight="1">
      <c r="B45" s="1274"/>
      <c r="C45" s="1275"/>
      <c r="D45" s="105"/>
      <c r="E45" s="1280" t="s">
        <v>34</v>
      </c>
      <c r="F45" s="1280"/>
      <c r="G45" s="1280"/>
      <c r="H45" s="1281"/>
      <c r="I45" s="106">
        <v>2864</v>
      </c>
      <c r="J45" s="107">
        <v>2686</v>
      </c>
      <c r="K45" s="107">
        <v>2643</v>
      </c>
      <c r="L45" s="107">
        <v>2561</v>
      </c>
      <c r="M45" s="108">
        <v>2525</v>
      </c>
    </row>
    <row r="46" spans="2:13" ht="27.75" customHeight="1">
      <c r="B46" s="1274"/>
      <c r="C46" s="1275"/>
      <c r="D46" s="109"/>
      <c r="E46" s="1280" t="s">
        <v>35</v>
      </c>
      <c r="F46" s="1280"/>
      <c r="G46" s="1280"/>
      <c r="H46" s="1281"/>
      <c r="I46" s="106" t="s">
        <v>510</v>
      </c>
      <c r="J46" s="107" t="s">
        <v>510</v>
      </c>
      <c r="K46" s="107">
        <v>0</v>
      </c>
      <c r="L46" s="107" t="s">
        <v>510</v>
      </c>
      <c r="M46" s="108" t="s">
        <v>510</v>
      </c>
    </row>
    <row r="47" spans="2:13" ht="27.75" customHeight="1">
      <c r="B47" s="1274"/>
      <c r="C47" s="1275"/>
      <c r="D47" s="110"/>
      <c r="E47" s="1282" t="s">
        <v>36</v>
      </c>
      <c r="F47" s="1283"/>
      <c r="G47" s="1283"/>
      <c r="H47" s="1284"/>
      <c r="I47" s="106" t="s">
        <v>510</v>
      </c>
      <c r="J47" s="107" t="s">
        <v>510</v>
      </c>
      <c r="K47" s="107" t="s">
        <v>510</v>
      </c>
      <c r="L47" s="107" t="s">
        <v>510</v>
      </c>
      <c r="M47" s="108" t="s">
        <v>510</v>
      </c>
    </row>
    <row r="48" spans="2:13" ht="27.75" customHeight="1">
      <c r="B48" s="1274"/>
      <c r="C48" s="1275"/>
      <c r="D48" s="105"/>
      <c r="E48" s="1280" t="s">
        <v>37</v>
      </c>
      <c r="F48" s="1280"/>
      <c r="G48" s="1280"/>
      <c r="H48" s="1281"/>
      <c r="I48" s="106" t="s">
        <v>510</v>
      </c>
      <c r="J48" s="107" t="s">
        <v>510</v>
      </c>
      <c r="K48" s="107" t="s">
        <v>510</v>
      </c>
      <c r="L48" s="107" t="s">
        <v>510</v>
      </c>
      <c r="M48" s="108" t="s">
        <v>510</v>
      </c>
    </row>
    <row r="49" spans="2:13" ht="27.75" customHeight="1">
      <c r="B49" s="1276"/>
      <c r="C49" s="1277"/>
      <c r="D49" s="105"/>
      <c r="E49" s="1280" t="s">
        <v>38</v>
      </c>
      <c r="F49" s="1280"/>
      <c r="G49" s="1280"/>
      <c r="H49" s="1281"/>
      <c r="I49" s="106" t="s">
        <v>510</v>
      </c>
      <c r="J49" s="107" t="s">
        <v>510</v>
      </c>
      <c r="K49" s="107" t="s">
        <v>510</v>
      </c>
      <c r="L49" s="107" t="s">
        <v>510</v>
      </c>
      <c r="M49" s="108" t="s">
        <v>510</v>
      </c>
    </row>
    <row r="50" spans="2:13" ht="27.75" customHeight="1">
      <c r="B50" s="1285" t="s">
        <v>39</v>
      </c>
      <c r="C50" s="1286"/>
      <c r="D50" s="111"/>
      <c r="E50" s="1280" t="s">
        <v>40</v>
      </c>
      <c r="F50" s="1280"/>
      <c r="G50" s="1280"/>
      <c r="H50" s="1281"/>
      <c r="I50" s="106">
        <v>3960</v>
      </c>
      <c r="J50" s="107">
        <v>3435</v>
      </c>
      <c r="K50" s="107">
        <v>3880</v>
      </c>
      <c r="L50" s="107">
        <v>4755</v>
      </c>
      <c r="M50" s="108">
        <v>4971</v>
      </c>
    </row>
    <row r="51" spans="2:13" ht="27.75" customHeight="1">
      <c r="B51" s="1274"/>
      <c r="C51" s="1275"/>
      <c r="D51" s="105"/>
      <c r="E51" s="1280" t="s">
        <v>41</v>
      </c>
      <c r="F51" s="1280"/>
      <c r="G51" s="1280"/>
      <c r="H51" s="1281"/>
      <c r="I51" s="106">
        <v>1915</v>
      </c>
      <c r="J51" s="107">
        <v>1826</v>
      </c>
      <c r="K51" s="107">
        <v>1586</v>
      </c>
      <c r="L51" s="107">
        <v>1110</v>
      </c>
      <c r="M51" s="108">
        <v>838</v>
      </c>
    </row>
    <row r="52" spans="2:13" ht="27.75" customHeight="1">
      <c r="B52" s="1276"/>
      <c r="C52" s="1277"/>
      <c r="D52" s="105"/>
      <c r="E52" s="1280" t="s">
        <v>42</v>
      </c>
      <c r="F52" s="1280"/>
      <c r="G52" s="1280"/>
      <c r="H52" s="1281"/>
      <c r="I52" s="106">
        <v>17123</v>
      </c>
      <c r="J52" s="107">
        <v>17357</v>
      </c>
      <c r="K52" s="107">
        <v>17453</v>
      </c>
      <c r="L52" s="107">
        <v>17264</v>
      </c>
      <c r="M52" s="108">
        <v>17005</v>
      </c>
    </row>
    <row r="53" spans="2:13" ht="27.75" customHeight="1" thickBot="1">
      <c r="B53" s="1287" t="s">
        <v>43</v>
      </c>
      <c r="C53" s="1288"/>
      <c r="D53" s="112"/>
      <c r="E53" s="1289" t="s">
        <v>44</v>
      </c>
      <c r="F53" s="1289"/>
      <c r="G53" s="1289"/>
      <c r="H53" s="1290"/>
      <c r="I53" s="113">
        <v>1694</v>
      </c>
      <c r="J53" s="114">
        <v>2560</v>
      </c>
      <c r="K53" s="114">
        <v>1679</v>
      </c>
      <c r="L53" s="114">
        <v>488</v>
      </c>
      <c r="M53" s="115">
        <v>-177</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dFM74+zPAMsnn+zNop7CPSGm/iCFYFhbfmlgxdXH01saBw2rH9Z/UfnzY3M+O+Iy+MbcoyUm+v4qoSD2LcgRA==" saltValue="bVEeYa5dpvZhuGDUTQKp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554</v>
      </c>
      <c r="G54" s="124" t="s">
        <v>555</v>
      </c>
      <c r="H54" s="125" t="s">
        <v>556</v>
      </c>
    </row>
    <row r="55" spans="2:8" ht="52.5" customHeight="1">
      <c r="B55" s="126"/>
      <c r="C55" s="1299" t="s">
        <v>47</v>
      </c>
      <c r="D55" s="1299"/>
      <c r="E55" s="1300"/>
      <c r="F55" s="127">
        <v>1409</v>
      </c>
      <c r="G55" s="127">
        <v>1664</v>
      </c>
      <c r="H55" s="128">
        <v>1864</v>
      </c>
    </row>
    <row r="56" spans="2:8" ht="52.5" customHeight="1">
      <c r="B56" s="129"/>
      <c r="C56" s="1301" t="s">
        <v>48</v>
      </c>
      <c r="D56" s="1301"/>
      <c r="E56" s="1302"/>
      <c r="F56" s="130">
        <v>3</v>
      </c>
      <c r="G56" s="130">
        <v>3</v>
      </c>
      <c r="H56" s="131">
        <v>3</v>
      </c>
    </row>
    <row r="57" spans="2:8" ht="53.25" customHeight="1">
      <c r="B57" s="129"/>
      <c r="C57" s="1303" t="s">
        <v>49</v>
      </c>
      <c r="D57" s="1303"/>
      <c r="E57" s="1304"/>
      <c r="F57" s="132">
        <v>1394</v>
      </c>
      <c r="G57" s="132">
        <v>1624</v>
      </c>
      <c r="H57" s="133">
        <v>1296</v>
      </c>
    </row>
    <row r="58" spans="2:8" ht="45.75" customHeight="1">
      <c r="B58" s="134"/>
      <c r="C58" s="1291" t="s">
        <v>587</v>
      </c>
      <c r="D58" s="1292"/>
      <c r="E58" s="1293"/>
      <c r="F58" s="135">
        <v>1394</v>
      </c>
      <c r="G58" s="135">
        <v>1624</v>
      </c>
      <c r="H58" s="136">
        <v>1296</v>
      </c>
    </row>
    <row r="59" spans="2:8" ht="45.75" customHeight="1">
      <c r="B59" s="134"/>
      <c r="C59" s="1291"/>
      <c r="D59" s="1292"/>
      <c r="E59" s="1293"/>
      <c r="F59" s="135"/>
      <c r="G59" s="135"/>
      <c r="H59" s="136"/>
    </row>
    <row r="60" spans="2:8" ht="45.75" customHeight="1">
      <c r="B60" s="134"/>
      <c r="C60" s="1291"/>
      <c r="D60" s="1292"/>
      <c r="E60" s="1293"/>
      <c r="F60" s="135"/>
      <c r="G60" s="135"/>
      <c r="H60" s="136"/>
    </row>
    <row r="61" spans="2:8" ht="45.75" customHeight="1">
      <c r="B61" s="134"/>
      <c r="C61" s="1291"/>
      <c r="D61" s="1292"/>
      <c r="E61" s="1293"/>
      <c r="F61" s="135"/>
      <c r="G61" s="135"/>
      <c r="H61" s="136"/>
    </row>
    <row r="62" spans="2:8" ht="45.75" customHeight="1" thickBot="1">
      <c r="B62" s="137"/>
      <c r="C62" s="1294"/>
      <c r="D62" s="1295"/>
      <c r="E62" s="1296"/>
      <c r="F62" s="138"/>
      <c r="G62" s="138"/>
      <c r="H62" s="139"/>
    </row>
    <row r="63" spans="2:8" ht="52.5" customHeight="1" thickBot="1">
      <c r="B63" s="140"/>
      <c r="C63" s="1297" t="s">
        <v>50</v>
      </c>
      <c r="D63" s="1297"/>
      <c r="E63" s="1298"/>
      <c r="F63" s="141">
        <v>2805</v>
      </c>
      <c r="G63" s="141">
        <v>3291</v>
      </c>
      <c r="H63" s="142">
        <v>3163</v>
      </c>
    </row>
    <row r="64" spans="2:8" ht="15" customHeight="1"/>
    <row r="65" ht="0" hidden="1" customHeight="1"/>
    <row r="66" ht="0" hidden="1" customHeight="1"/>
  </sheetData>
  <sheetProtection algorithmName="SHA-512" hashValue="4RV6MvR9zbrK4O+U98yPgFh67zhwFdNl2fKOmFvqJA6s/ycJbOYVrHpIbCNFG6QbytvorwYU9uZ4SixUZweuZA==" saltValue="fUmorHROsxIWrNGJJCHK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549</v>
      </c>
      <c r="G2" s="156"/>
      <c r="H2" s="157"/>
    </row>
    <row r="3" spans="1:8">
      <c r="A3" s="153" t="s">
        <v>542</v>
      </c>
      <c r="B3" s="158"/>
      <c r="C3" s="159"/>
      <c r="D3" s="160">
        <v>42234</v>
      </c>
      <c r="E3" s="161"/>
      <c r="F3" s="162">
        <v>66255</v>
      </c>
      <c r="G3" s="163"/>
      <c r="H3" s="164"/>
    </row>
    <row r="4" spans="1:8">
      <c r="A4" s="165"/>
      <c r="B4" s="166"/>
      <c r="C4" s="167"/>
      <c r="D4" s="168">
        <v>27500</v>
      </c>
      <c r="E4" s="169"/>
      <c r="F4" s="170">
        <v>31822</v>
      </c>
      <c r="G4" s="171"/>
      <c r="H4" s="172"/>
    </row>
    <row r="5" spans="1:8">
      <c r="A5" s="153" t="s">
        <v>544</v>
      </c>
      <c r="B5" s="158"/>
      <c r="C5" s="159"/>
      <c r="D5" s="160">
        <v>64885</v>
      </c>
      <c r="E5" s="161"/>
      <c r="F5" s="162">
        <v>47278</v>
      </c>
      <c r="G5" s="163"/>
      <c r="H5" s="164"/>
    </row>
    <row r="6" spans="1:8">
      <c r="A6" s="165"/>
      <c r="B6" s="166"/>
      <c r="C6" s="167"/>
      <c r="D6" s="168">
        <v>20645</v>
      </c>
      <c r="E6" s="169"/>
      <c r="F6" s="170">
        <v>24096</v>
      </c>
      <c r="G6" s="171"/>
      <c r="H6" s="172"/>
    </row>
    <row r="7" spans="1:8">
      <c r="A7" s="153" t="s">
        <v>545</v>
      </c>
      <c r="B7" s="158"/>
      <c r="C7" s="159"/>
      <c r="D7" s="160">
        <v>22585</v>
      </c>
      <c r="E7" s="161"/>
      <c r="F7" s="162">
        <v>44504</v>
      </c>
      <c r="G7" s="163"/>
      <c r="H7" s="164"/>
    </row>
    <row r="8" spans="1:8">
      <c r="A8" s="165"/>
      <c r="B8" s="166"/>
      <c r="C8" s="167"/>
      <c r="D8" s="168">
        <v>14778</v>
      </c>
      <c r="E8" s="169"/>
      <c r="F8" s="170">
        <v>25876</v>
      </c>
      <c r="G8" s="171"/>
      <c r="H8" s="172"/>
    </row>
    <row r="9" spans="1:8">
      <c r="A9" s="153" t="s">
        <v>546</v>
      </c>
      <c r="B9" s="158"/>
      <c r="C9" s="159"/>
      <c r="D9" s="160">
        <v>19986</v>
      </c>
      <c r="E9" s="161"/>
      <c r="F9" s="162">
        <v>47820</v>
      </c>
      <c r="G9" s="163"/>
      <c r="H9" s="164"/>
    </row>
    <row r="10" spans="1:8">
      <c r="A10" s="165"/>
      <c r="B10" s="166"/>
      <c r="C10" s="167"/>
      <c r="D10" s="168">
        <v>11445</v>
      </c>
      <c r="E10" s="169"/>
      <c r="F10" s="170">
        <v>25855</v>
      </c>
      <c r="G10" s="171"/>
      <c r="H10" s="172"/>
    </row>
    <row r="11" spans="1:8">
      <c r="A11" s="153" t="s">
        <v>547</v>
      </c>
      <c r="B11" s="158"/>
      <c r="C11" s="159"/>
      <c r="D11" s="160">
        <v>26320</v>
      </c>
      <c r="E11" s="161"/>
      <c r="F11" s="162">
        <v>41934</v>
      </c>
      <c r="G11" s="163"/>
      <c r="H11" s="164"/>
    </row>
    <row r="12" spans="1:8">
      <c r="A12" s="165"/>
      <c r="B12" s="166"/>
      <c r="C12" s="173"/>
      <c r="D12" s="168">
        <v>15089</v>
      </c>
      <c r="E12" s="169"/>
      <c r="F12" s="170">
        <v>23352</v>
      </c>
      <c r="G12" s="171"/>
      <c r="H12" s="172"/>
    </row>
    <row r="13" spans="1:8">
      <c r="A13" s="153"/>
      <c r="B13" s="158"/>
      <c r="C13" s="174"/>
      <c r="D13" s="175">
        <v>35202</v>
      </c>
      <c r="E13" s="176"/>
      <c r="F13" s="177">
        <v>49558</v>
      </c>
      <c r="G13" s="178"/>
      <c r="H13" s="164"/>
    </row>
    <row r="14" spans="1:8">
      <c r="A14" s="165"/>
      <c r="B14" s="166"/>
      <c r="C14" s="167"/>
      <c r="D14" s="168">
        <v>17891</v>
      </c>
      <c r="E14" s="169"/>
      <c r="F14" s="170">
        <v>26200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5.71</v>
      </c>
      <c r="C19" s="179">
        <f>ROUND(VALUE(SUBSTITUTE(実質収支比率等に係る経年分析!G$48,"▲","-")),2)</f>
        <v>5.85</v>
      </c>
      <c r="D19" s="179">
        <f>ROUND(VALUE(SUBSTITUTE(実質収支比率等に係る経年分析!H$48,"▲","-")),2)</f>
        <v>6</v>
      </c>
      <c r="E19" s="179">
        <f>ROUND(VALUE(SUBSTITUTE(実質収支比率等に係る経年分析!I$48,"▲","-")),2)</f>
        <v>7.23</v>
      </c>
      <c r="F19" s="179">
        <f>ROUND(VALUE(SUBSTITUTE(実質収支比率等に係る経年分析!J$48,"▲","-")),2)</f>
        <v>5.48</v>
      </c>
    </row>
    <row r="20" spans="1:11">
      <c r="A20" s="179" t="s">
        <v>54</v>
      </c>
      <c r="B20" s="179">
        <f>ROUND(VALUE(SUBSTITUTE(実質収支比率等に係る経年分析!F$47,"▲","-")),2)</f>
        <v>12.56</v>
      </c>
      <c r="C20" s="179">
        <f>ROUND(VALUE(SUBSTITUTE(実質収支比率等に係る経年分析!G$47,"▲","-")),2)</f>
        <v>11.43</v>
      </c>
      <c r="D20" s="179">
        <f>ROUND(VALUE(SUBSTITUTE(実質収支比率等に係る経年分析!H$47,"▲","-")),2)</f>
        <v>11.79</v>
      </c>
      <c r="E20" s="179">
        <f>ROUND(VALUE(SUBSTITUTE(実質収支比率等に係る経年分析!I$47,"▲","-")),2)</f>
        <v>13.84</v>
      </c>
      <c r="F20" s="179">
        <f>ROUND(VALUE(SUBSTITUTE(実質収支比率等に係る経年分析!J$47,"▲","-")),2)</f>
        <v>15.29</v>
      </c>
    </row>
    <row r="21" spans="1:11">
      <c r="A21" s="179" t="s">
        <v>55</v>
      </c>
      <c r="B21" s="179">
        <f>IF(ISNUMBER(VALUE(SUBSTITUTE(実質収支比率等に係る経年分析!F$49,"▲","-"))),ROUND(VALUE(SUBSTITUTE(実質収支比率等に係る経年分析!F$49,"▲","-")),2),NA())</f>
        <v>-0.34</v>
      </c>
      <c r="C21" s="179">
        <f>IF(ISNUMBER(VALUE(SUBSTITUTE(実質収支比率等に係る経年分析!G$49,"▲","-"))),ROUND(VALUE(SUBSTITUTE(実質収支比率等に係る経年分析!G$49,"▲","-")),2),NA())</f>
        <v>-0.74</v>
      </c>
      <c r="D21" s="179">
        <f>IF(ISNUMBER(VALUE(SUBSTITUTE(実質収支比率等に係る経年分析!H$49,"▲","-"))),ROUND(VALUE(SUBSTITUTE(実質収支比率等に係る経年分析!H$49,"▲","-")),2),NA())</f>
        <v>0.56999999999999995</v>
      </c>
      <c r="E21" s="179">
        <f>IF(ISNUMBER(VALUE(SUBSTITUTE(実質収支比率等に係る経年分析!I$49,"▲","-"))),ROUND(VALUE(SUBSTITUTE(実質収支比率等に係る経年分析!I$49,"▲","-")),2),NA())</f>
        <v>3.37</v>
      </c>
      <c r="F21" s="179">
        <f>IF(ISNUMBER(VALUE(SUBSTITUTE(実質収支比率等に係る経年分析!J$49,"▲","-"))),ROUND(VALUE(SUBSTITUTE(実質収支比率等に係る経年分析!J$49,"▲","-")),2),NA())</f>
        <v>-0.01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7.0000000000000007E-2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0.02</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c r="A30" s="180" t="str">
        <f>IF(連結実質赤字比率に係る赤字・黒字の構成分析!C$40="",NA(),連結実質赤字比率に係る赤字・黒字の構成分析!C$40)</f>
        <v>蓮田都市計画事業黒浜土地区画整理事業特別会計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1.17</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1.1599999999999999</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0.12</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0.06</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0.28000000000000003</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0.62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0.56999999999999995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0.86</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1.04</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4.9800000000000004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5.43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1.61</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5.68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5.93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7.39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5.63</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12.13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1764</v>
      </c>
      <c r="E42" s="181"/>
      <c r="F42" s="181"/>
      <c r="G42" s="181">
        <f>'実質公債費比率（分子）の構造'!L$52</f>
        <v>1612</v>
      </c>
      <c r="H42" s="181"/>
      <c r="I42" s="181"/>
      <c r="J42" s="181">
        <f>'実質公債費比率（分子）の構造'!M$52</f>
        <v>1640</v>
      </c>
      <c r="K42" s="181"/>
      <c r="L42" s="181"/>
      <c r="M42" s="181">
        <f>'実質公債費比率（分子）の構造'!N$52</f>
        <v>1566</v>
      </c>
      <c r="N42" s="181"/>
      <c r="O42" s="181"/>
      <c r="P42" s="181">
        <f>'実質公債費比率（分子）の構造'!O$52</f>
        <v>1634</v>
      </c>
    </row>
    <row r="43" spans="1:16">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117</v>
      </c>
      <c r="C44" s="181"/>
      <c r="D44" s="181"/>
      <c r="E44" s="181">
        <f>'実質公債費比率（分子）の構造'!L$50</f>
        <v>68</v>
      </c>
      <c r="F44" s="181"/>
      <c r="G44" s="181"/>
      <c r="H44" s="181">
        <f>'実質公債費比率（分子）の構造'!M$50</f>
        <v>37</v>
      </c>
      <c r="I44" s="181"/>
      <c r="J44" s="181"/>
      <c r="K44" s="181">
        <f>'実質公債費比率（分子）の構造'!N$50</f>
        <v>38</v>
      </c>
      <c r="L44" s="181"/>
      <c r="M44" s="181"/>
      <c r="N44" s="181">
        <f>'実質公債費比率（分子）の構造'!O$50</f>
        <v>122</v>
      </c>
      <c r="O44" s="181"/>
      <c r="P44" s="181"/>
    </row>
    <row r="45" spans="1:16">
      <c r="A45" s="181" t="s">
        <v>65</v>
      </c>
      <c r="B45" s="181">
        <f>'実質公債費比率（分子）の構造'!K$49</f>
        <v>89</v>
      </c>
      <c r="C45" s="181"/>
      <c r="D45" s="181"/>
      <c r="E45" s="181">
        <f>'実質公債費比率（分子）の構造'!L$49</f>
        <v>87</v>
      </c>
      <c r="F45" s="181"/>
      <c r="G45" s="181"/>
      <c r="H45" s="181">
        <f>'実質公債費比率（分子）の構造'!M$49</f>
        <v>98</v>
      </c>
      <c r="I45" s="181"/>
      <c r="J45" s="181"/>
      <c r="K45" s="181">
        <f>'実質公債費比率（分子）の構造'!N$49</f>
        <v>89</v>
      </c>
      <c r="L45" s="181"/>
      <c r="M45" s="181"/>
      <c r="N45" s="181">
        <f>'実質公債費比率（分子）の構造'!O$49</f>
        <v>105</v>
      </c>
      <c r="O45" s="181"/>
      <c r="P45" s="181"/>
    </row>
    <row r="46" spans="1:16">
      <c r="A46" s="181" t="s">
        <v>66</v>
      </c>
      <c r="B46" s="181">
        <f>'実質公債費比率（分子）の構造'!K$48</f>
        <v>535</v>
      </c>
      <c r="C46" s="181"/>
      <c r="D46" s="181"/>
      <c r="E46" s="181">
        <f>'実質公債費比率（分子）の構造'!L$48</f>
        <v>544</v>
      </c>
      <c r="F46" s="181"/>
      <c r="G46" s="181"/>
      <c r="H46" s="181">
        <f>'実質公債費比率（分子）の構造'!M$48</f>
        <v>521</v>
      </c>
      <c r="I46" s="181"/>
      <c r="J46" s="181"/>
      <c r="K46" s="181">
        <f>'実質公債費比率（分子）の構造'!N$48</f>
        <v>505</v>
      </c>
      <c r="L46" s="181"/>
      <c r="M46" s="181"/>
      <c r="N46" s="181">
        <f>'実質公債費比率（分子）の構造'!O$48</f>
        <v>506</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1587</v>
      </c>
      <c r="C49" s="181"/>
      <c r="D49" s="181"/>
      <c r="E49" s="181">
        <f>'実質公債費比率（分子）の構造'!L$45</f>
        <v>1492</v>
      </c>
      <c r="F49" s="181"/>
      <c r="G49" s="181"/>
      <c r="H49" s="181">
        <f>'実質公債費比率（分子）の構造'!M$45</f>
        <v>1548</v>
      </c>
      <c r="I49" s="181"/>
      <c r="J49" s="181"/>
      <c r="K49" s="181">
        <f>'実質公債費比率（分子）の構造'!N$45</f>
        <v>1564</v>
      </c>
      <c r="L49" s="181"/>
      <c r="M49" s="181"/>
      <c r="N49" s="181">
        <f>'実質公債費比率（分子）の構造'!O$45</f>
        <v>1540</v>
      </c>
      <c r="O49" s="181"/>
      <c r="P49" s="181"/>
    </row>
    <row r="50" spans="1:16">
      <c r="A50" s="181" t="s">
        <v>70</v>
      </c>
      <c r="B50" s="181" t="e">
        <f>NA()</f>
        <v>#N/A</v>
      </c>
      <c r="C50" s="181">
        <f>IF(ISNUMBER('実質公債費比率（分子）の構造'!K$53),'実質公債費比率（分子）の構造'!K$53,NA())</f>
        <v>564</v>
      </c>
      <c r="D50" s="181" t="e">
        <f>NA()</f>
        <v>#N/A</v>
      </c>
      <c r="E50" s="181" t="e">
        <f>NA()</f>
        <v>#N/A</v>
      </c>
      <c r="F50" s="181">
        <f>IF(ISNUMBER('実質公債費比率（分子）の構造'!L$53),'実質公債費比率（分子）の構造'!L$53,NA())</f>
        <v>579</v>
      </c>
      <c r="G50" s="181" t="e">
        <f>NA()</f>
        <v>#N/A</v>
      </c>
      <c r="H50" s="181" t="e">
        <f>NA()</f>
        <v>#N/A</v>
      </c>
      <c r="I50" s="181">
        <f>IF(ISNUMBER('実質公債費比率（分子）の構造'!M$53),'実質公債費比率（分子）の構造'!M$53,NA())</f>
        <v>564</v>
      </c>
      <c r="J50" s="181" t="e">
        <f>NA()</f>
        <v>#N/A</v>
      </c>
      <c r="K50" s="181" t="e">
        <f>NA()</f>
        <v>#N/A</v>
      </c>
      <c r="L50" s="181">
        <f>IF(ISNUMBER('実質公債費比率（分子）の構造'!N$53),'実質公債費比率（分子）の構造'!N$53,NA())</f>
        <v>630</v>
      </c>
      <c r="M50" s="181" t="e">
        <f>NA()</f>
        <v>#N/A</v>
      </c>
      <c r="N50" s="181" t="e">
        <f>NA()</f>
        <v>#N/A</v>
      </c>
      <c r="O50" s="181">
        <f>IF(ISNUMBER('実質公債費比率（分子）の構造'!O$53),'実質公債費比率（分子）の構造'!O$53,NA())</f>
        <v>639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17123</v>
      </c>
      <c r="E56" s="180"/>
      <c r="F56" s="180"/>
      <c r="G56" s="180">
        <f>'将来負担比率（分子）の構造'!J$52</f>
        <v>17357</v>
      </c>
      <c r="H56" s="180"/>
      <c r="I56" s="180"/>
      <c r="J56" s="180">
        <f>'将来負担比率（分子）の構造'!K$52</f>
        <v>17453</v>
      </c>
      <c r="K56" s="180"/>
      <c r="L56" s="180"/>
      <c r="M56" s="180">
        <f>'将来負担比率（分子）の構造'!L$52</f>
        <v>17264</v>
      </c>
      <c r="N56" s="180"/>
      <c r="O56" s="180"/>
      <c r="P56" s="180">
        <f>'将来負担比率（分子）の構造'!M$52</f>
        <v>17005</v>
      </c>
    </row>
    <row r="57" spans="1:16">
      <c r="A57" s="180" t="s">
        <v>41</v>
      </c>
      <c r="B57" s="180"/>
      <c r="C57" s="180"/>
      <c r="D57" s="180">
        <f>'将来負担比率（分子）の構造'!I$51</f>
        <v>1915</v>
      </c>
      <c r="E57" s="180"/>
      <c r="F57" s="180"/>
      <c r="G57" s="180">
        <f>'将来負担比率（分子）の構造'!J$51</f>
        <v>1826</v>
      </c>
      <c r="H57" s="180"/>
      <c r="I57" s="180"/>
      <c r="J57" s="180">
        <f>'将来負担比率（分子）の構造'!K$51</f>
        <v>1586</v>
      </c>
      <c r="K57" s="180"/>
      <c r="L57" s="180"/>
      <c r="M57" s="180">
        <f>'将来負担比率（分子）の構造'!L$51</f>
        <v>1110</v>
      </c>
      <c r="N57" s="180"/>
      <c r="O57" s="180"/>
      <c r="P57" s="180">
        <f>'将来負担比率（分子）の構造'!M$51</f>
        <v>838</v>
      </c>
    </row>
    <row r="58" spans="1:16">
      <c r="A58" s="180" t="s">
        <v>40</v>
      </c>
      <c r="B58" s="180"/>
      <c r="C58" s="180"/>
      <c r="D58" s="180">
        <f>'将来負担比率（分子）の構造'!I$50</f>
        <v>3960</v>
      </c>
      <c r="E58" s="180"/>
      <c r="F58" s="180"/>
      <c r="G58" s="180">
        <f>'将来負担比率（分子）の構造'!J$50</f>
        <v>3435</v>
      </c>
      <c r="H58" s="180"/>
      <c r="I58" s="180"/>
      <c r="J58" s="180">
        <f>'将来負担比率（分子）の構造'!K$50</f>
        <v>3880</v>
      </c>
      <c r="K58" s="180"/>
      <c r="L58" s="180"/>
      <c r="M58" s="180">
        <f>'将来負担比率（分子）の構造'!L$50</f>
        <v>4755</v>
      </c>
      <c r="N58" s="180"/>
      <c r="O58" s="180"/>
      <c r="P58" s="180">
        <f>'将来負担比率（分子）の構造'!M$50</f>
        <v>4971</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f>'将来負担比率（分子）の構造'!K$46</f>
        <v>0</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2864</v>
      </c>
      <c r="C62" s="180"/>
      <c r="D62" s="180"/>
      <c r="E62" s="180">
        <f>'将来負担比率（分子）の構造'!J$45</f>
        <v>2686</v>
      </c>
      <c r="F62" s="180"/>
      <c r="G62" s="180"/>
      <c r="H62" s="180">
        <f>'将来負担比率（分子）の構造'!K$45</f>
        <v>2643</v>
      </c>
      <c r="I62" s="180"/>
      <c r="J62" s="180"/>
      <c r="K62" s="180">
        <f>'将来負担比率（分子）の構造'!L$45</f>
        <v>2561</v>
      </c>
      <c r="L62" s="180"/>
      <c r="M62" s="180"/>
      <c r="N62" s="180">
        <f>'将来負担比率（分子）の構造'!M$45</f>
        <v>2525</v>
      </c>
      <c r="O62" s="180"/>
      <c r="P62" s="180"/>
    </row>
    <row r="63" spans="1:16">
      <c r="A63" s="180" t="s">
        <v>33</v>
      </c>
      <c r="B63" s="180">
        <f>'将来負担比率（分子）の構造'!I$44</f>
        <v>839</v>
      </c>
      <c r="C63" s="180"/>
      <c r="D63" s="180"/>
      <c r="E63" s="180">
        <f>'将来負担比率（分子）の構造'!J$44</f>
        <v>754</v>
      </c>
      <c r="F63" s="180"/>
      <c r="G63" s="180"/>
      <c r="H63" s="180">
        <f>'将来負担比率（分子）の構造'!K$44</f>
        <v>946</v>
      </c>
      <c r="I63" s="180"/>
      <c r="J63" s="180"/>
      <c r="K63" s="180">
        <f>'将来負担比率（分子）の構造'!L$44</f>
        <v>857</v>
      </c>
      <c r="L63" s="180"/>
      <c r="M63" s="180"/>
      <c r="N63" s="180">
        <f>'将来負担比率（分子）の構造'!M$44</f>
        <v>753</v>
      </c>
      <c r="O63" s="180"/>
      <c r="P63" s="180"/>
    </row>
    <row r="64" spans="1:16">
      <c r="A64" s="180" t="s">
        <v>32</v>
      </c>
      <c r="B64" s="180">
        <f>'将来負担比率（分子）の構造'!I$43</f>
        <v>5432</v>
      </c>
      <c r="C64" s="180"/>
      <c r="D64" s="180"/>
      <c r="E64" s="180">
        <f>'将来負担比率（分子）の構造'!J$43</f>
        <v>5568</v>
      </c>
      <c r="F64" s="180"/>
      <c r="G64" s="180"/>
      <c r="H64" s="180">
        <f>'将来負担比率（分子）の構造'!K$43</f>
        <v>5258</v>
      </c>
      <c r="I64" s="180"/>
      <c r="J64" s="180"/>
      <c r="K64" s="180">
        <f>'将来負担比率（分子）の構造'!L$43</f>
        <v>4900</v>
      </c>
      <c r="L64" s="180"/>
      <c r="M64" s="180"/>
      <c r="N64" s="180">
        <f>'将来負担比率（分子）の構造'!M$43</f>
        <v>4614</v>
      </c>
      <c r="O64" s="180"/>
      <c r="P64" s="180"/>
    </row>
    <row r="65" spans="1:16">
      <c r="A65" s="180" t="s">
        <v>31</v>
      </c>
      <c r="B65" s="180">
        <f>'将来負担比率（分子）の構造'!I$42</f>
        <v>268</v>
      </c>
      <c r="C65" s="180"/>
      <c r="D65" s="180"/>
      <c r="E65" s="180">
        <f>'将来負担比率（分子）の構造'!J$42</f>
        <v>251</v>
      </c>
      <c r="F65" s="180"/>
      <c r="G65" s="180"/>
      <c r="H65" s="180">
        <f>'将来負担比率（分子）の構造'!K$42</f>
        <v>257</v>
      </c>
      <c r="I65" s="180"/>
      <c r="J65" s="180"/>
      <c r="K65" s="180">
        <f>'将来負担比率（分子）の構造'!L$42</f>
        <v>220</v>
      </c>
      <c r="L65" s="180"/>
      <c r="M65" s="180"/>
      <c r="N65" s="180">
        <f>'将来負担比率（分子）の構造'!M$42</f>
        <v>126</v>
      </c>
      <c r="O65" s="180"/>
      <c r="P65" s="180"/>
    </row>
    <row r="66" spans="1:16">
      <c r="A66" s="180" t="s">
        <v>30</v>
      </c>
      <c r="B66" s="180">
        <f>'将来負担比率（分子）の構造'!I$41</f>
        <v>15289</v>
      </c>
      <c r="C66" s="180"/>
      <c r="D66" s="180"/>
      <c r="E66" s="180">
        <f>'将来負担比率（分子）の構造'!J$41</f>
        <v>15918</v>
      </c>
      <c r="F66" s="180"/>
      <c r="G66" s="180"/>
      <c r="H66" s="180">
        <f>'将来負担比率（分子）の構造'!K$41</f>
        <v>15493</v>
      </c>
      <c r="I66" s="180"/>
      <c r="J66" s="180"/>
      <c r="K66" s="180">
        <f>'将来負担比率（分子）の構造'!L$41</f>
        <v>15079</v>
      </c>
      <c r="L66" s="180"/>
      <c r="M66" s="180"/>
      <c r="N66" s="180">
        <f>'将来負担比率（分子）の構造'!M$41</f>
        <v>14619</v>
      </c>
      <c r="O66" s="180"/>
      <c r="P66" s="180"/>
    </row>
    <row r="67" spans="1:16">
      <c r="A67" s="180" t="s">
        <v>74</v>
      </c>
      <c r="B67" s="180" t="e">
        <f>NA()</f>
        <v>#N/A</v>
      </c>
      <c r="C67" s="180">
        <f>IF(ISNUMBER('将来負担比率（分子）の構造'!I$53), IF('将来負担比率（分子）の構造'!I$53 &lt; 0, 0, '将来負担比率（分子）の構造'!I$53), NA())</f>
        <v>1694</v>
      </c>
      <c r="D67" s="180" t="e">
        <f>NA()</f>
        <v>#N/A</v>
      </c>
      <c r="E67" s="180" t="e">
        <f>NA()</f>
        <v>#N/A</v>
      </c>
      <c r="F67" s="180">
        <f>IF(ISNUMBER('将来負担比率（分子）の構造'!J$53), IF('将来負担比率（分子）の構造'!J$53 &lt; 0, 0, '将来負担比率（分子）の構造'!J$53), NA())</f>
        <v>2560</v>
      </c>
      <c r="G67" s="180" t="e">
        <f>NA()</f>
        <v>#N/A</v>
      </c>
      <c r="H67" s="180" t="e">
        <f>NA()</f>
        <v>#N/A</v>
      </c>
      <c r="I67" s="180">
        <f>IF(ISNUMBER('将来負担比率（分子）の構造'!K$53), IF('将来負担比率（分子）の構造'!K$53 &lt; 0, 0, '将来負担比率（分子）の構造'!K$53), NA())</f>
        <v>1679</v>
      </c>
      <c r="J67" s="180" t="e">
        <f>NA()</f>
        <v>#N/A</v>
      </c>
      <c r="K67" s="180" t="e">
        <f>NA()</f>
        <v>#N/A</v>
      </c>
      <c r="L67" s="180">
        <f>IF(ISNUMBER('将来負担比率（分子）の構造'!L$53), IF('将来負担比率（分子）の構造'!L$53 &lt; 0, 0, '将来負担比率（分子）の構造'!L$53), NA())</f>
        <v>488</v>
      </c>
      <c r="M67" s="180" t="e">
        <f>NA()</f>
        <v>#N/A</v>
      </c>
      <c r="N67" s="180" t="e">
        <f>NA()</f>
        <v>#N/A</v>
      </c>
      <c r="O67" s="180">
        <f>IF(ISNUMBER('将来負担比率（分子）の構造'!M$53), IF('将来負担比率（分子）の構造'!M$53 &lt; 0, 0, '将来負担比率（分子）の構造'!M$53), NA())</f>
        <v>0</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1409</v>
      </c>
      <c r="C72" s="184">
        <f>基金残高に係る経年分析!G55</f>
        <v>1664</v>
      </c>
      <c r="D72" s="184">
        <f>基金残高に係る経年分析!H55</f>
        <v>1864</v>
      </c>
    </row>
    <row r="73" spans="1:16">
      <c r="A73" s="183" t="s">
        <v>77</v>
      </c>
      <c r="B73" s="184">
        <f>基金残高に係る経年分析!F56</f>
        <v>3</v>
      </c>
      <c r="C73" s="184">
        <f>基金残高に係る経年分析!G56</f>
        <v>3</v>
      </c>
      <c r="D73" s="184">
        <f>基金残高に係る経年分析!H56</f>
        <v>3</v>
      </c>
    </row>
    <row r="74" spans="1:16">
      <c r="A74" s="183" t="s">
        <v>78</v>
      </c>
      <c r="B74" s="184">
        <f>基金残高に係る経年分析!F57</f>
        <v>1394</v>
      </c>
      <c r="C74" s="184">
        <f>基金残高に係る経年分析!G57</f>
        <v>1624</v>
      </c>
      <c r="D74" s="184">
        <f>基金残高に係る経年分析!H57</f>
        <v>1296</v>
      </c>
    </row>
  </sheetData>
  <sheetProtection algorithmName="SHA-512" hashValue="hmzHJ3gXV+xN0E8Jx+EhW8ttly2zbNaPEgZC/5yrFHjSc/pFHchLY1GRUe78Sf6bU3W0K7MqOsJY8XvQ+Krb0Q==" saltValue="g8mu8cWfLrrqkqnyyX4R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91"/>
  <sheetViews>
    <sheetView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596</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15.8</v>
      </c>
      <c r="CG51" s="1307"/>
      <c r="CH51" s="1307"/>
      <c r="CI51" s="1307"/>
      <c r="CJ51" s="1307"/>
      <c r="CK51" s="1307"/>
      <c r="CL51" s="1307"/>
      <c r="CM51" s="1307"/>
      <c r="CN51" s="1307">
        <v>4.5</v>
      </c>
      <c r="CO51" s="1307"/>
      <c r="CP51" s="1307"/>
      <c r="CQ51" s="1307"/>
      <c r="CR51" s="1307"/>
      <c r="CS51" s="1307"/>
      <c r="CT51" s="1307"/>
      <c r="CU51" s="1307"/>
      <c r="CV51" s="1307"/>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49.1</v>
      </c>
      <c r="CG53" s="1307"/>
      <c r="CH53" s="1307"/>
      <c r="CI53" s="1307"/>
      <c r="CJ53" s="1307"/>
      <c r="CK53" s="1307"/>
      <c r="CL53" s="1307"/>
      <c r="CM53" s="1307"/>
      <c r="CN53" s="1307">
        <v>48.3</v>
      </c>
      <c r="CO53" s="1307"/>
      <c r="CP53" s="1307"/>
      <c r="CQ53" s="1307"/>
      <c r="CR53" s="1307"/>
      <c r="CS53" s="1307"/>
      <c r="CT53" s="1307"/>
      <c r="CU53" s="1307"/>
      <c r="CV53" s="1307">
        <v>49.4</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599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s="387" customFormat="1">
      <c r="B65" s="394"/>
      <c r="AN65" s="1313" t="s">
        <v>603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s="387" customFormat="1">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s="387" customFormat="1">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s="387" customFormat="1">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s="387" customFormat="1">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s="387" customFormat="1">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s="387" customFormat="1">
      <c r="B71" s="394"/>
      <c r="G71" s="419"/>
      <c r="I71" s="420"/>
      <c r="J71" s="417"/>
      <c r="K71" s="417"/>
      <c r="L71" s="418"/>
      <c r="M71" s="417"/>
      <c r="N71" s="418"/>
      <c r="AM71" s="419"/>
      <c r="AN71" s="387" t="s">
        <v>597</v>
      </c>
    </row>
    <row r="72" spans="2:107" s="387" customFormat="1">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s="387" customFormat="1">
      <c r="B73" s="394"/>
      <c r="G73" s="1323"/>
      <c r="H73" s="1323"/>
      <c r="I73" s="1323"/>
      <c r="J73" s="1323"/>
      <c r="K73" s="1306"/>
      <c r="L73" s="1306"/>
      <c r="M73" s="1306"/>
      <c r="N73" s="1306"/>
      <c r="AM73" s="403"/>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07">
        <v>16.399999999999999</v>
      </c>
      <c r="BQ73" s="1307"/>
      <c r="BR73" s="1307"/>
      <c r="BS73" s="1307"/>
      <c r="BT73" s="1307"/>
      <c r="BU73" s="1307"/>
      <c r="BV73" s="1307"/>
      <c r="BW73" s="1307"/>
      <c r="BX73" s="1307">
        <v>24.1</v>
      </c>
      <c r="BY73" s="1307"/>
      <c r="BZ73" s="1307"/>
      <c r="CA73" s="1307"/>
      <c r="CB73" s="1307"/>
      <c r="CC73" s="1307"/>
      <c r="CD73" s="1307"/>
      <c r="CE73" s="1307"/>
      <c r="CF73" s="1307">
        <v>15.8</v>
      </c>
      <c r="CG73" s="1307"/>
      <c r="CH73" s="1307"/>
      <c r="CI73" s="1307"/>
      <c r="CJ73" s="1307"/>
      <c r="CK73" s="1307"/>
      <c r="CL73" s="1307"/>
      <c r="CM73" s="1307"/>
      <c r="CN73" s="1307">
        <v>4.5</v>
      </c>
      <c r="CO73" s="1307"/>
      <c r="CP73" s="1307"/>
      <c r="CQ73" s="1307"/>
      <c r="CR73" s="1307"/>
      <c r="CS73" s="1307"/>
      <c r="CT73" s="1307"/>
      <c r="CU73" s="1307"/>
      <c r="CV73" s="1307"/>
      <c r="CW73" s="1307"/>
      <c r="CX73" s="1307"/>
      <c r="CY73" s="1307"/>
      <c r="CZ73" s="1307"/>
      <c r="DA73" s="1307"/>
      <c r="DB73" s="1307"/>
      <c r="DC73" s="1307"/>
    </row>
    <row r="74" spans="2:107" s="387" customFormat="1">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s="387" customFormat="1">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604</v>
      </c>
      <c r="BC75" s="1310"/>
      <c r="BD75" s="1310"/>
      <c r="BE75" s="1310"/>
      <c r="BF75" s="1310"/>
      <c r="BG75" s="1310"/>
      <c r="BH75" s="1310"/>
      <c r="BI75" s="1310"/>
      <c r="BJ75" s="1310"/>
      <c r="BK75" s="1310"/>
      <c r="BL75" s="1310"/>
      <c r="BM75" s="1310"/>
      <c r="BN75" s="1310"/>
      <c r="BO75" s="1310"/>
      <c r="BP75" s="1307">
        <v>6.4</v>
      </c>
      <c r="BQ75" s="1307"/>
      <c r="BR75" s="1307"/>
      <c r="BS75" s="1307"/>
      <c r="BT75" s="1307"/>
      <c r="BU75" s="1307"/>
      <c r="BV75" s="1307"/>
      <c r="BW75" s="1307"/>
      <c r="BX75" s="1307">
        <v>5.3</v>
      </c>
      <c r="BY75" s="1307"/>
      <c r="BZ75" s="1307"/>
      <c r="CA75" s="1307"/>
      <c r="CB75" s="1307"/>
      <c r="CC75" s="1307"/>
      <c r="CD75" s="1307"/>
      <c r="CE75" s="1307"/>
      <c r="CF75" s="1307">
        <v>5.4</v>
      </c>
      <c r="CG75" s="1307"/>
      <c r="CH75" s="1307"/>
      <c r="CI75" s="1307"/>
      <c r="CJ75" s="1307"/>
      <c r="CK75" s="1307"/>
      <c r="CL75" s="1307"/>
      <c r="CM75" s="1307"/>
      <c r="CN75" s="1307">
        <v>5.5</v>
      </c>
      <c r="CO75" s="1307"/>
      <c r="CP75" s="1307"/>
      <c r="CQ75" s="1307"/>
      <c r="CR75" s="1307"/>
      <c r="CS75" s="1307"/>
      <c r="CT75" s="1307"/>
      <c r="CU75" s="1307"/>
      <c r="CV75" s="1307">
        <v>5.7</v>
      </c>
      <c r="CW75" s="1307"/>
      <c r="CX75" s="1307"/>
      <c r="CY75" s="1307"/>
      <c r="CZ75" s="1307"/>
      <c r="DA75" s="1307"/>
      <c r="DB75" s="1307"/>
      <c r="DC75" s="1307"/>
    </row>
    <row r="76" spans="2:107" s="387" customFormat="1">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s="387" customFormat="1">
      <c r="B77" s="394"/>
      <c r="G77" s="1305"/>
      <c r="H77" s="1305"/>
      <c r="I77" s="1305"/>
      <c r="J77" s="1305"/>
      <c r="K77" s="1306"/>
      <c r="L77" s="1306"/>
      <c r="M77" s="1306"/>
      <c r="N77" s="1306"/>
      <c r="AN77" s="1311" t="s">
        <v>601</v>
      </c>
      <c r="AO77" s="1311"/>
      <c r="AP77" s="1311"/>
      <c r="AQ77" s="1311"/>
      <c r="AR77" s="1311"/>
      <c r="AS77" s="1311"/>
      <c r="AT77" s="1311"/>
      <c r="AU77" s="1311"/>
      <c r="AV77" s="1311"/>
      <c r="AW77" s="1311"/>
      <c r="AX77" s="1311"/>
      <c r="AY77" s="1311"/>
      <c r="AZ77" s="1311"/>
      <c r="BA77" s="1311"/>
      <c r="BB77" s="1310" t="s">
        <v>599</v>
      </c>
      <c r="BC77" s="1310"/>
      <c r="BD77" s="1310"/>
      <c r="BE77" s="1310"/>
      <c r="BF77" s="1310"/>
      <c r="BG77" s="1310"/>
      <c r="BH77" s="1310"/>
      <c r="BI77" s="1310"/>
      <c r="BJ77" s="1310"/>
      <c r="BK77" s="1310"/>
      <c r="BL77" s="1310"/>
      <c r="BM77" s="1310"/>
      <c r="BN77" s="1310"/>
      <c r="BO77" s="1310"/>
      <c r="BP77" s="1307">
        <v>45.9</v>
      </c>
      <c r="BQ77" s="1307"/>
      <c r="BR77" s="1307"/>
      <c r="BS77" s="1307"/>
      <c r="BT77" s="1307"/>
      <c r="BU77" s="1307"/>
      <c r="BV77" s="1307"/>
      <c r="BW77" s="1307"/>
      <c r="BX77" s="1307">
        <v>33.6</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s="387" customFormat="1">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s="387" customFormat="1">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604</v>
      </c>
      <c r="BC79" s="1310"/>
      <c r="BD79" s="1310"/>
      <c r="BE79" s="1310"/>
      <c r="BF79" s="1310"/>
      <c r="BG79" s="1310"/>
      <c r="BH79" s="1310"/>
      <c r="BI79" s="1310"/>
      <c r="BJ79" s="1310"/>
      <c r="BK79" s="1310"/>
      <c r="BL79" s="1310"/>
      <c r="BM79" s="1310"/>
      <c r="BN79" s="1310"/>
      <c r="BO79" s="1310"/>
      <c r="BP79" s="1307">
        <v>8.8000000000000007</v>
      </c>
      <c r="BQ79" s="1307"/>
      <c r="BR79" s="1307"/>
      <c r="BS79" s="1307"/>
      <c r="BT79" s="1307"/>
      <c r="BU79" s="1307"/>
      <c r="BV79" s="1307"/>
      <c r="BW79" s="1307"/>
      <c r="BX79" s="1307">
        <v>7</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s="387" customFormat="1">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s="387" customFormat="1" ht="13.5" hidden="1" customHeight="1"/>
    <row r="162" s="387" customFormat="1" ht="13.5" hidden="1" customHeight="1"/>
    <row r="163" s="387" customFormat="1" ht="13.5" hidden="1" customHeight="1"/>
    <row r="164" s="387" customFormat="1" ht="13.5" hidden="1" customHeight="1"/>
    <row r="165" s="387" customFormat="1" ht="13.5" hidden="1" customHeight="1"/>
    <row r="166" s="387" customFormat="1" ht="13.5" hidden="1" customHeight="1"/>
    <row r="167" s="387" customFormat="1" ht="13.5" hidden="1" customHeight="1"/>
    <row r="168" s="387" customFormat="1" ht="13.5" hidden="1" customHeight="1"/>
    <row r="169" s="387" customFormat="1" ht="13.5" hidden="1" customHeight="1"/>
    <row r="170" s="387" customFormat="1" ht="13.5" hidden="1" customHeight="1"/>
    <row r="171" s="387" customFormat="1" ht="13.5" hidden="1" customHeight="1"/>
    <row r="172" s="387" customFormat="1" ht="13.5" hidden="1" customHeight="1"/>
    <row r="173" s="387" customFormat="1" ht="13.5" hidden="1" customHeight="1"/>
    <row r="174" s="387" customFormat="1" ht="13.5" hidden="1" customHeight="1"/>
    <row r="175" s="387" customFormat="1" ht="13.5" hidden="1" customHeight="1"/>
    <row r="176" s="387" customFormat="1" ht="13.5" hidden="1" customHeight="1"/>
    <row r="177" s="387" customFormat="1" ht="13.5" hidden="1" customHeight="1"/>
    <row r="178" s="387" customFormat="1" ht="13.5" hidden="1" customHeight="1"/>
    <row r="179" s="387" customFormat="1" ht="13.5" hidden="1" customHeight="1"/>
    <row r="180" s="387" customFormat="1" ht="13.5" hidden="1" customHeight="1"/>
    <row r="181" s="387" customFormat="1" ht="13.5" hidden="1" customHeight="1"/>
    <row r="182" s="387" customFormat="1" ht="13.5" hidden="1" customHeight="1"/>
    <row r="183" s="387" customFormat="1" ht="13.5" hidden="1" customHeight="1"/>
    <row r="184" s="387" customFormat="1" ht="13.5" hidden="1" customHeight="1"/>
    <row r="185" s="387" customFormat="1" ht="13.5" hidden="1" customHeight="1"/>
    <row r="186" s="387" customFormat="1" ht="13.5" hidden="1" customHeight="1"/>
    <row r="187" s="387" customFormat="1" ht="13.5" hidden="1" customHeight="1"/>
    <row r="188" s="387" customFormat="1" ht="13.5" hidden="1" customHeight="1"/>
    <row r="189" s="387" customFormat="1" ht="13.5" hidden="1" customHeight="1"/>
    <row r="190" s="387" customFormat="1" ht="13.5" hidden="1" customHeight="1"/>
    <row r="191" s="387" customFormat="1" ht="13.5" hidden="1" customHeight="1"/>
  </sheetData>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ageMargins left="0.7" right="0.7" top="0.75" bottom="0.75" header="0.3" footer="0.3"/>
  <pageSetup paperSize="9" scale="4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zoomScaleNormal="100"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c r="AG59" s="291"/>
      <c r="AH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605</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phoneticPr fontId="2"/>
  <pageMargins left="0.7" right="0.7" top="0.75" bottom="0.75" header="0.3" footer="0.3"/>
  <pageSetup paperSize="9" scale="31" orientation="landscape"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R135"/>
  <sheetViews>
    <sheetView workbookViewId="0"/>
  </sheetViews>
  <sheetFormatPr defaultColWidth="0" defaultRowHeight="13.5" customHeight="1" zeroHeight="1"/>
  <cols>
    <col min="1" max="34" width="2.5" style="291" customWidth="1"/>
    <col min="35" max="122" width="2.5" style="290" customWidth="1"/>
    <col min="123" max="16384" width="2.5" style="290" hidden="1"/>
  </cols>
  <sheetData>
    <row r="1" spans="2:34" s="290" customFormat="1" ht="13.5" customHeight="1"/>
    <row r="2" spans="2:34" s="290" customFormat="1">
      <c r="B2" s="291"/>
      <c r="C2" s="291"/>
      <c r="D2" s="291"/>
      <c r="E2" s="291"/>
      <c r="F2" s="291"/>
      <c r="G2" s="291"/>
      <c r="H2" s="291"/>
      <c r="I2" s="291"/>
      <c r="J2" s="291"/>
      <c r="K2" s="291"/>
      <c r="L2" s="291"/>
      <c r="M2" s="291"/>
      <c r="N2" s="291"/>
      <c r="O2" s="291"/>
      <c r="P2" s="291"/>
      <c r="Q2" s="291"/>
      <c r="R2" s="291"/>
      <c r="T2" s="291"/>
      <c r="U2" s="291"/>
      <c r="V2" s="291"/>
      <c r="W2" s="291"/>
      <c r="X2" s="291"/>
      <c r="Y2" s="291"/>
      <c r="Z2" s="291"/>
      <c r="AA2" s="291"/>
      <c r="AB2" s="291"/>
      <c r="AC2" s="291"/>
      <c r="AD2" s="291"/>
      <c r="AE2" s="291"/>
      <c r="AF2" s="291"/>
      <c r="AG2" s="291"/>
    </row>
    <row r="3" spans="2:34" s="290" customFormat="1">
      <c r="B3" s="291"/>
      <c r="T3" s="291"/>
    </row>
    <row r="4" spans="2:34" s="290" customFormat="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row>
    <row r="5" spans="2:34" s="290" customFormat="1">
      <c r="B5" s="291"/>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row>
    <row r="6" spans="2:34" s="290" customFormat="1">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row>
    <row r="7" spans="2:34" s="290" customFormat="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row>
    <row r="8" spans="2:34" s="290" customFormat="1">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row>
    <row r="9" spans="2:34" s="290" customFormat="1">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row>
    <row r="10" spans="2:34" s="290" customFormat="1">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row>
    <row r="11" spans="2:34" s="290" customFormat="1">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row>
    <row r="12" spans="2:34" s="290" customFormat="1">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row>
    <row r="13" spans="2:34" s="290" customFormat="1">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row>
    <row r="14" spans="2:34" s="290" customFormat="1">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row>
    <row r="15" spans="2:34" s="290" customFormat="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row>
    <row r="16" spans="2:34" s="290" customFormat="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row>
    <row r="17" spans="12:34" s="290" customFormat="1">
      <c r="L17" s="291"/>
      <c r="M17" s="291"/>
      <c r="N17" s="291"/>
      <c r="O17" s="291"/>
      <c r="P17" s="291"/>
      <c r="Q17" s="291"/>
      <c r="R17" s="291"/>
      <c r="S17" s="291"/>
      <c r="T17" s="291"/>
      <c r="U17" s="291"/>
      <c r="V17" s="291"/>
      <c r="W17" s="291"/>
      <c r="X17" s="291"/>
      <c r="Y17" s="291"/>
      <c r="Z17" s="291"/>
      <c r="AA17" s="291"/>
      <c r="AB17" s="291"/>
      <c r="AC17" s="291"/>
      <c r="AD17" s="291"/>
      <c r="AE17" s="291"/>
      <c r="AF17" s="291"/>
      <c r="AG17" s="291"/>
    </row>
    <row r="18" spans="12:34" s="290" customFormat="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row>
    <row r="19" spans="12:34" s="290" customFormat="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row>
    <row r="20" spans="12:34" s="290" customFormat="1">
      <c r="L20" s="291"/>
      <c r="M20" s="291"/>
      <c r="N20" s="291"/>
      <c r="O20" s="291"/>
      <c r="P20" s="291"/>
      <c r="Q20" s="291"/>
      <c r="R20" s="291"/>
      <c r="S20" s="291"/>
      <c r="T20" s="291"/>
      <c r="U20" s="291"/>
      <c r="V20" s="291"/>
      <c r="W20" s="291"/>
      <c r="X20" s="291"/>
      <c r="Y20" s="291"/>
      <c r="Z20" s="291"/>
      <c r="AA20" s="291"/>
      <c r="AB20" s="291"/>
      <c r="AC20" s="291"/>
      <c r="AD20" s="291"/>
      <c r="AE20" s="291"/>
      <c r="AF20" s="291"/>
      <c r="AG20" s="291"/>
    </row>
    <row r="21" spans="12:34" s="290" customFormat="1">
      <c r="L21" s="291"/>
      <c r="M21" s="291"/>
      <c r="N21" s="291"/>
      <c r="O21" s="291"/>
      <c r="P21" s="291"/>
      <c r="Q21" s="291"/>
      <c r="R21" s="291"/>
      <c r="S21" s="291"/>
      <c r="T21" s="291"/>
      <c r="U21" s="291"/>
      <c r="V21" s="291"/>
      <c r="W21" s="291"/>
      <c r="X21" s="291"/>
      <c r="Y21" s="291"/>
      <c r="Z21" s="291"/>
      <c r="AA21" s="291"/>
      <c r="AB21" s="291"/>
      <c r="AC21" s="291"/>
      <c r="AD21" s="291"/>
      <c r="AE21" s="291"/>
      <c r="AF21" s="291"/>
      <c r="AG21" s="291"/>
    </row>
    <row r="22" spans="12:34" s="290" customFormat="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row>
    <row r="23" spans="12:34" s="290" customFormat="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1"/>
    </row>
    <row r="24" spans="12:34" s="290" customFormat="1">
      <c r="L24" s="291"/>
      <c r="M24" s="291"/>
      <c r="N24" s="291"/>
      <c r="O24" s="291"/>
      <c r="P24" s="291"/>
      <c r="R24" s="291"/>
      <c r="S24" s="291"/>
      <c r="T24" s="291"/>
      <c r="U24" s="291"/>
      <c r="V24" s="291"/>
      <c r="W24" s="291"/>
      <c r="X24" s="291"/>
      <c r="Y24" s="291"/>
      <c r="Z24" s="291"/>
      <c r="AA24" s="291"/>
      <c r="AB24" s="291"/>
      <c r="AC24" s="291"/>
      <c r="AD24" s="291"/>
      <c r="AE24" s="291"/>
      <c r="AF24" s="291"/>
      <c r="AG24" s="291"/>
      <c r="AH24" s="291"/>
    </row>
    <row r="25" spans="12:34" s="290" customFormat="1">
      <c r="L25" s="291"/>
      <c r="M25" s="291"/>
      <c r="N25" s="291"/>
      <c r="O25" s="291"/>
      <c r="P25" s="291"/>
      <c r="Q25" s="291"/>
      <c r="R25" s="291"/>
      <c r="S25" s="291"/>
      <c r="T25" s="291"/>
      <c r="U25" s="291"/>
      <c r="V25" s="291"/>
      <c r="W25" s="291"/>
      <c r="X25" s="291"/>
      <c r="Y25" s="291"/>
      <c r="Z25" s="291"/>
      <c r="AA25" s="291"/>
      <c r="AB25" s="291"/>
      <c r="AC25" s="291"/>
      <c r="AD25" s="291"/>
      <c r="AE25" s="291"/>
      <c r="AF25" s="291"/>
      <c r="AG25" s="291"/>
      <c r="AH25" s="291"/>
    </row>
    <row r="26" spans="12:34" s="290" customFormat="1">
      <c r="L26" s="291"/>
      <c r="M26" s="291"/>
      <c r="N26" s="291"/>
      <c r="O26" s="291"/>
      <c r="P26" s="291"/>
      <c r="Q26" s="291"/>
      <c r="R26" s="291"/>
      <c r="S26" s="291"/>
      <c r="T26" s="291"/>
      <c r="U26" s="291"/>
      <c r="V26" s="291"/>
      <c r="W26" s="291"/>
      <c r="X26" s="291"/>
      <c r="Y26" s="291"/>
      <c r="Z26" s="291"/>
      <c r="AA26" s="291"/>
      <c r="AB26" s="291"/>
      <c r="AC26" s="291"/>
      <c r="AD26" s="291"/>
      <c r="AE26" s="291"/>
      <c r="AF26" s="291"/>
      <c r="AG26" s="291"/>
      <c r="AH26" s="291"/>
    </row>
    <row r="27" spans="12:34" s="290" customFormat="1">
      <c r="L27" s="291"/>
      <c r="M27" s="291"/>
      <c r="N27" s="291"/>
      <c r="O27" s="291"/>
      <c r="P27" s="291"/>
      <c r="Q27" s="291"/>
      <c r="R27" s="291"/>
      <c r="S27" s="291"/>
      <c r="T27" s="291"/>
      <c r="U27" s="291"/>
      <c r="V27" s="291"/>
      <c r="W27" s="291"/>
      <c r="X27" s="291"/>
      <c r="Y27" s="291"/>
      <c r="Z27" s="291"/>
      <c r="AA27" s="291"/>
      <c r="AB27" s="291"/>
      <c r="AC27" s="291"/>
      <c r="AD27" s="291"/>
      <c r="AE27" s="291"/>
      <c r="AF27" s="291"/>
      <c r="AG27" s="291"/>
      <c r="AH27" s="291"/>
    </row>
    <row r="28" spans="12:34" s="290" customFormat="1">
      <c r="L28" s="291"/>
      <c r="M28" s="291"/>
      <c r="N28" s="291"/>
      <c r="P28" s="291"/>
      <c r="Q28" s="291"/>
      <c r="R28" s="291"/>
      <c r="S28" s="291"/>
      <c r="U28" s="291"/>
      <c r="V28" s="291"/>
      <c r="W28" s="291"/>
      <c r="X28" s="291"/>
      <c r="Y28" s="291"/>
      <c r="Z28" s="291"/>
      <c r="AA28" s="291"/>
      <c r="AB28" s="291"/>
      <c r="AC28" s="291"/>
      <c r="AD28" s="291"/>
      <c r="AE28" s="291"/>
      <c r="AF28" s="291"/>
      <c r="AG28" s="291"/>
    </row>
    <row r="29" spans="12:34" s="290" customFormat="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row>
    <row r="30" spans="12:34" s="290" customFormat="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row>
    <row r="31" spans="12:34" s="290" customFormat="1">
      <c r="L31" s="291"/>
      <c r="M31" s="291"/>
      <c r="N31" s="291"/>
      <c r="O31" s="291"/>
      <c r="P31" s="291"/>
      <c r="R31" s="291"/>
      <c r="S31" s="291"/>
      <c r="T31" s="291"/>
      <c r="U31" s="291"/>
      <c r="V31" s="291"/>
      <c r="W31" s="291"/>
      <c r="X31" s="291"/>
      <c r="Y31" s="291"/>
      <c r="Z31" s="291"/>
      <c r="AA31" s="291"/>
      <c r="AB31" s="291"/>
      <c r="AC31" s="291"/>
      <c r="AD31" s="291"/>
      <c r="AE31" s="291"/>
      <c r="AF31" s="291"/>
      <c r="AG31" s="291"/>
      <c r="AH31" s="291"/>
    </row>
    <row r="32" spans="12:34" s="290" customFormat="1">
      <c r="M32" s="291"/>
      <c r="N32" s="291"/>
      <c r="O32" s="291"/>
      <c r="P32" s="291"/>
      <c r="Q32" s="291"/>
      <c r="R32" s="291"/>
      <c r="S32" s="291"/>
      <c r="T32" s="291"/>
      <c r="U32" s="291"/>
      <c r="V32" s="291"/>
      <c r="W32" s="291"/>
      <c r="X32" s="291"/>
      <c r="Y32" s="291"/>
      <c r="Z32" s="291"/>
      <c r="AA32" s="291"/>
      <c r="AB32" s="291"/>
      <c r="AC32" s="291"/>
      <c r="AD32" s="291"/>
      <c r="AE32" s="291"/>
      <c r="AF32" s="291"/>
      <c r="AG32" s="291"/>
      <c r="AH32" s="291"/>
    </row>
    <row r="33" spans="2:34" s="290" customFormat="1">
      <c r="B33" s="291"/>
      <c r="D33" s="291"/>
      <c r="F33" s="291"/>
      <c r="H33" s="291"/>
      <c r="J33" s="291"/>
      <c r="K33" s="291"/>
      <c r="L33" s="291"/>
      <c r="M33" s="291"/>
      <c r="N33" s="291"/>
      <c r="O33" s="291"/>
      <c r="P33" s="291"/>
      <c r="Q33" s="291"/>
      <c r="R33" s="291"/>
      <c r="S33" s="291"/>
      <c r="T33" s="291"/>
      <c r="U33" s="291"/>
      <c r="V33" s="291"/>
      <c r="W33" s="291"/>
      <c r="Y33" s="291"/>
      <c r="Z33" s="291"/>
      <c r="AA33" s="291"/>
      <c r="AB33" s="291"/>
      <c r="AC33" s="291"/>
      <c r="AD33" s="291"/>
      <c r="AE33" s="291"/>
      <c r="AF33" s="291"/>
      <c r="AG33" s="291"/>
      <c r="AH33" s="291"/>
    </row>
    <row r="34" spans="2:34" s="290" customFormat="1">
      <c r="C34" s="291"/>
      <c r="D34" s="291"/>
      <c r="E34" s="291"/>
      <c r="F34" s="291"/>
      <c r="G34" s="291"/>
      <c r="H34" s="291"/>
      <c r="I34" s="291"/>
      <c r="J34" s="291"/>
      <c r="K34" s="291"/>
      <c r="L34" s="291"/>
      <c r="M34" s="291"/>
      <c r="N34" s="291"/>
      <c r="O34" s="291"/>
      <c r="Q34" s="291"/>
      <c r="S34" s="291"/>
      <c r="U34" s="291"/>
      <c r="V34" s="291"/>
      <c r="W34" s="291"/>
      <c r="X34" s="291"/>
      <c r="Y34" s="291"/>
      <c r="Z34" s="291"/>
      <c r="AA34" s="291"/>
      <c r="AB34" s="291"/>
      <c r="AC34" s="291"/>
      <c r="AD34" s="291"/>
      <c r="AE34" s="291"/>
      <c r="AF34" s="291"/>
      <c r="AG34" s="291"/>
      <c r="AH34" s="291"/>
    </row>
    <row r="35" spans="2:34" s="290" customFormat="1">
      <c r="B35" s="291"/>
      <c r="C35" s="291"/>
      <c r="E35" s="291"/>
      <c r="F35" s="291"/>
      <c r="G35" s="291"/>
      <c r="H35" s="291"/>
      <c r="I35" s="291"/>
      <c r="J35" s="291"/>
      <c r="K35" s="291"/>
      <c r="L35" s="291"/>
      <c r="M35" s="291"/>
      <c r="N35" s="291"/>
      <c r="O35" s="291"/>
      <c r="P35" s="291"/>
      <c r="Q35" s="291"/>
      <c r="R35" s="291"/>
      <c r="S35" s="291"/>
      <c r="T35" s="291"/>
      <c r="U35" s="291"/>
      <c r="V35" s="291"/>
      <c r="X35" s="291"/>
      <c r="Y35" s="291"/>
      <c r="Z35" s="291"/>
      <c r="AA35" s="291"/>
      <c r="AB35" s="291"/>
    </row>
    <row r="36" spans="2:34" s="290" customFormat="1">
      <c r="B36" s="291"/>
      <c r="C36" s="291"/>
      <c r="D36" s="291"/>
      <c r="E36" s="291"/>
      <c r="F36" s="291"/>
      <c r="G36" s="291"/>
      <c r="I36" s="291"/>
      <c r="L36" s="291"/>
      <c r="N36" s="291"/>
      <c r="O36" s="291"/>
      <c r="P36" s="291"/>
      <c r="Q36" s="291"/>
      <c r="R36" s="291"/>
      <c r="S36" s="291"/>
      <c r="T36" s="291"/>
      <c r="U36" s="291"/>
      <c r="V36" s="291"/>
      <c r="W36" s="291"/>
      <c r="X36" s="291"/>
    </row>
    <row r="37" spans="2:34" s="290" customFormat="1">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row>
    <row r="38" spans="2:34" s="290" customFormat="1">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row>
    <row r="39" spans="2:34" s="290" customFormat="1">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row>
    <row r="40" spans="2:34" s="290" customFormat="1">
      <c r="B40" s="291"/>
      <c r="C40" s="291"/>
      <c r="D40" s="291"/>
      <c r="E40" s="291"/>
      <c r="F40" s="291"/>
      <c r="G40" s="291"/>
      <c r="H40" s="291"/>
      <c r="I40" s="291"/>
      <c r="J40" s="291"/>
      <c r="K40" s="291"/>
      <c r="L40" s="291"/>
      <c r="M40" s="291"/>
      <c r="N40" s="291"/>
      <c r="O40" s="291"/>
      <c r="P40" s="291"/>
      <c r="Q40" s="291"/>
      <c r="R40" s="291"/>
      <c r="S40" s="291"/>
      <c r="T40" s="291"/>
      <c r="U40" s="291"/>
      <c r="V40" s="291"/>
      <c r="W40" s="291"/>
      <c r="Y40" s="291"/>
      <c r="Z40" s="291"/>
      <c r="AA40" s="291"/>
      <c r="AB40" s="291"/>
      <c r="AC40" s="291"/>
      <c r="AD40" s="291"/>
      <c r="AE40" s="291"/>
      <c r="AF40" s="291"/>
      <c r="AG40" s="291"/>
      <c r="AH40" s="291"/>
    </row>
    <row r="41" spans="2:34" s="290" customFormat="1">
      <c r="B41" s="291"/>
      <c r="C41" s="291"/>
      <c r="D41" s="291"/>
      <c r="E41" s="291"/>
      <c r="F41" s="291"/>
      <c r="G41" s="291"/>
      <c r="H41" s="291"/>
      <c r="I41" s="291"/>
      <c r="J41" s="291"/>
      <c r="K41" s="291"/>
      <c r="L41" s="291"/>
      <c r="M41" s="291"/>
      <c r="N41" s="291"/>
      <c r="O41" s="291"/>
      <c r="P41" s="291"/>
      <c r="Q41" s="291"/>
      <c r="S41" s="291"/>
      <c r="T41" s="291"/>
      <c r="U41" s="291"/>
      <c r="V41" s="291"/>
      <c r="W41" s="291"/>
      <c r="X41" s="291"/>
      <c r="Y41" s="291"/>
      <c r="Z41" s="291"/>
      <c r="AA41" s="291"/>
      <c r="AB41" s="291"/>
      <c r="AC41" s="291"/>
      <c r="AD41" s="291"/>
      <c r="AE41" s="291"/>
      <c r="AF41" s="291"/>
      <c r="AG41" s="291"/>
      <c r="AH41" s="291"/>
    </row>
    <row r="42" spans="2:34" s="290" customFormat="1">
      <c r="B42" s="291"/>
      <c r="C42" s="291"/>
      <c r="D42" s="291"/>
      <c r="E42" s="291"/>
      <c r="F42" s="291"/>
      <c r="G42" s="291"/>
      <c r="H42" s="291"/>
      <c r="I42" s="291"/>
      <c r="J42" s="291"/>
      <c r="K42" s="291"/>
      <c r="L42" s="291"/>
      <c r="M42" s="291"/>
      <c r="N42" s="291"/>
      <c r="O42" s="291"/>
      <c r="P42" s="291"/>
      <c r="Q42" s="291"/>
      <c r="R42" s="291"/>
      <c r="S42" s="291"/>
      <c r="T42" s="291"/>
      <c r="U42" s="291"/>
      <c r="V42" s="291"/>
      <c r="X42" s="291"/>
      <c r="Y42" s="291"/>
      <c r="Z42" s="291"/>
      <c r="AA42" s="291"/>
      <c r="AB42" s="291"/>
      <c r="AC42" s="291"/>
      <c r="AD42" s="291"/>
      <c r="AE42" s="291"/>
      <c r="AF42" s="291"/>
      <c r="AG42" s="291"/>
      <c r="AH42" s="291"/>
    </row>
    <row r="43" spans="2:34" s="290" customFormat="1">
      <c r="B43" s="291"/>
      <c r="C43" s="291"/>
      <c r="D43" s="291"/>
      <c r="E43" s="291"/>
      <c r="F43" s="291"/>
      <c r="G43" s="291"/>
      <c r="H43" s="291"/>
      <c r="I43" s="291"/>
      <c r="J43" s="291"/>
      <c r="K43" s="291"/>
      <c r="L43" s="291"/>
      <c r="M43" s="291"/>
      <c r="N43" s="291"/>
      <c r="O43" s="291"/>
      <c r="P43" s="291"/>
      <c r="Q43" s="291"/>
      <c r="R43" s="291"/>
      <c r="S43" s="291"/>
      <c r="T43" s="291"/>
      <c r="U43" s="291"/>
      <c r="V43" s="291"/>
      <c r="W43" s="291"/>
      <c r="X43" s="291"/>
    </row>
    <row r="44" spans="2:34" s="290" customFormat="1">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row>
    <row r="45" spans="2:34" s="290" customFormat="1">
      <c r="B45" s="291"/>
      <c r="C45" s="291"/>
      <c r="D45" s="291"/>
      <c r="E45" s="291"/>
      <c r="F45" s="291"/>
      <c r="G45" s="291"/>
      <c r="H45" s="291"/>
      <c r="I45" s="291"/>
      <c r="J45" s="291"/>
      <c r="K45" s="291"/>
      <c r="L45" s="291"/>
      <c r="M45" s="291"/>
      <c r="N45" s="291"/>
      <c r="O45" s="291"/>
      <c r="P45" s="291"/>
      <c r="Q45" s="291"/>
      <c r="R45" s="291"/>
      <c r="S45" s="291"/>
      <c r="T45" s="291"/>
      <c r="U45" s="291"/>
      <c r="V45" s="291"/>
      <c r="W45" s="291"/>
      <c r="Y45" s="291"/>
      <c r="Z45" s="291"/>
      <c r="AA45" s="291"/>
      <c r="AB45" s="291"/>
      <c r="AC45" s="291"/>
      <c r="AD45" s="291"/>
      <c r="AE45" s="291"/>
      <c r="AF45" s="291"/>
      <c r="AG45" s="291"/>
      <c r="AH45" s="291"/>
    </row>
    <row r="46" spans="2:34" s="290" customFormat="1">
      <c r="B46" s="291"/>
      <c r="C46" s="291"/>
      <c r="D46" s="291"/>
      <c r="E46" s="291"/>
      <c r="F46" s="291"/>
      <c r="G46" s="291"/>
      <c r="H46" s="291"/>
      <c r="I46" s="291"/>
      <c r="J46" s="291"/>
      <c r="K46" s="291"/>
      <c r="L46" s="291"/>
      <c r="M46" s="291"/>
      <c r="N46" s="291"/>
      <c r="O46" s="291"/>
      <c r="P46" s="291"/>
      <c r="Q46" s="291"/>
      <c r="R46" s="291"/>
      <c r="S46" s="291"/>
      <c r="T46" s="291"/>
      <c r="U46" s="291"/>
      <c r="V46" s="291"/>
      <c r="W46" s="291"/>
      <c r="X46" s="291"/>
      <c r="Y46" s="291"/>
      <c r="Z46" s="291"/>
      <c r="AA46" s="291"/>
      <c r="AB46" s="291"/>
      <c r="AC46" s="291"/>
      <c r="AD46" s="291"/>
      <c r="AE46" s="291"/>
      <c r="AF46" s="291"/>
      <c r="AG46" s="291"/>
      <c r="AH46" s="291"/>
    </row>
    <row r="47" spans="2:34" s="290" customFormat="1">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row>
    <row r="48" spans="2:34" s="290" customFormat="1">
      <c r="B48" s="291"/>
      <c r="C48" s="291"/>
      <c r="D48" s="291"/>
      <c r="E48" s="291"/>
      <c r="F48" s="291"/>
      <c r="G48" s="291"/>
      <c r="H48" s="291"/>
      <c r="I48" s="291"/>
      <c r="J48" s="291"/>
      <c r="K48" s="291"/>
      <c r="L48" s="291"/>
      <c r="M48" s="291"/>
      <c r="N48" s="291"/>
      <c r="O48" s="291"/>
      <c r="P48" s="291"/>
      <c r="Q48" s="291"/>
      <c r="R48" s="291"/>
      <c r="S48" s="291"/>
      <c r="T48" s="291"/>
      <c r="U48" s="291"/>
      <c r="V48" s="291"/>
      <c r="X48" s="291"/>
    </row>
    <row r="49" spans="28:34" s="290" customFormat="1">
      <c r="AB49" s="291"/>
      <c r="AC49" s="291"/>
      <c r="AD49" s="291"/>
      <c r="AE49" s="291"/>
      <c r="AF49" s="291"/>
      <c r="AG49" s="291"/>
      <c r="AH49" s="291"/>
    </row>
    <row r="50" spans="28:34" s="290" customFormat="1">
      <c r="AB50" s="291"/>
      <c r="AC50" s="291"/>
      <c r="AD50" s="291"/>
    </row>
    <row r="51" spans="28:34" s="290" customFormat="1">
      <c r="AB51" s="291"/>
    </row>
    <row r="52" spans="28:34" s="290" customFormat="1">
      <c r="AB52" s="291"/>
      <c r="AC52" s="291"/>
      <c r="AD52" s="291"/>
      <c r="AE52" s="291"/>
      <c r="AF52" s="291"/>
      <c r="AG52" s="291"/>
      <c r="AH52" s="291"/>
    </row>
    <row r="53" spans="28:34" s="290" customFormat="1">
      <c r="AB53" s="291"/>
      <c r="AC53" s="291"/>
      <c r="AD53" s="291"/>
      <c r="AE53" s="291"/>
    </row>
    <row r="54" spans="28:34" s="290" customFormat="1">
      <c r="AB54" s="291"/>
      <c r="AC54" s="291"/>
      <c r="AD54" s="291"/>
      <c r="AE54" s="291"/>
      <c r="AF54" s="291"/>
      <c r="AG54" s="291"/>
    </row>
    <row r="55" spans="28:34" s="290" customFormat="1">
      <c r="AB55" s="291"/>
      <c r="AC55" s="291"/>
      <c r="AD55" s="291"/>
      <c r="AE55" s="291"/>
      <c r="AF55" s="291"/>
      <c r="AG55" s="291"/>
      <c r="AH55" s="291"/>
    </row>
    <row r="56" spans="28:34" s="290" customFormat="1"/>
    <row r="57" spans="28:34" s="290" customFormat="1">
      <c r="AB57" s="291"/>
      <c r="AC57" s="291"/>
      <c r="AD57" s="291"/>
      <c r="AE57" s="291"/>
      <c r="AF57" s="291"/>
      <c r="AG57" s="291"/>
    </row>
    <row r="58" spans="28:34" s="290" customFormat="1">
      <c r="AB58" s="291"/>
      <c r="AC58" s="291"/>
      <c r="AD58" s="291"/>
      <c r="AE58" s="291"/>
      <c r="AF58" s="291"/>
      <c r="AG58" s="291"/>
    </row>
    <row r="59" spans="28:34" s="290" customFormat="1">
      <c r="AB59" s="291"/>
      <c r="AC59" s="291"/>
      <c r="AD59" s="291"/>
      <c r="AE59" s="291"/>
      <c r="AF59" s="291"/>
    </row>
    <row r="60" spans="28:34" s="290" customFormat="1">
      <c r="AB60" s="291"/>
      <c r="AC60" s="291"/>
      <c r="AD60" s="291"/>
      <c r="AE60" s="291"/>
      <c r="AF60" s="291"/>
      <c r="AG60" s="291"/>
      <c r="AH60" s="291"/>
    </row>
    <row r="61" spans="28:34" s="290" customFormat="1">
      <c r="AB61" s="291"/>
      <c r="AC61" s="291"/>
      <c r="AD61" s="291"/>
      <c r="AE61" s="291"/>
      <c r="AF61" s="291"/>
      <c r="AG61" s="291"/>
      <c r="AH61" s="291"/>
    </row>
    <row r="62" spans="28:34" s="290" customFormat="1">
      <c r="AB62" s="291"/>
      <c r="AC62" s="291"/>
      <c r="AD62" s="291"/>
      <c r="AE62" s="291"/>
      <c r="AF62" s="291"/>
      <c r="AG62" s="291"/>
      <c r="AH62" s="291"/>
    </row>
    <row r="63" spans="28:34" s="290" customFormat="1">
      <c r="AB63" s="291"/>
      <c r="AC63" s="291"/>
      <c r="AD63" s="291"/>
      <c r="AE63" s="291"/>
      <c r="AF63" s="291"/>
      <c r="AG63" s="291"/>
    </row>
    <row r="64" spans="28:34" s="290" customFormat="1">
      <c r="AB64" s="291"/>
      <c r="AC64" s="291"/>
      <c r="AD64" s="291"/>
      <c r="AE64" s="291"/>
      <c r="AF64" s="291"/>
    </row>
    <row r="65" spans="28:34" s="290" customFormat="1">
      <c r="AB65" s="291"/>
      <c r="AC65" s="291"/>
      <c r="AD65" s="291"/>
      <c r="AE65" s="291"/>
      <c r="AF65" s="291"/>
      <c r="AG65" s="291"/>
      <c r="AH65" s="291"/>
    </row>
    <row r="66" spans="28:34" s="290" customFormat="1">
      <c r="AB66" s="291"/>
      <c r="AC66" s="291"/>
      <c r="AD66" s="291"/>
      <c r="AE66" s="291"/>
      <c r="AF66" s="291"/>
      <c r="AG66" s="291"/>
      <c r="AH66" s="291"/>
    </row>
    <row r="67" spans="28:34" s="290" customFormat="1">
      <c r="AB67" s="291"/>
      <c r="AC67" s="291"/>
      <c r="AD67" s="291"/>
      <c r="AE67" s="291"/>
      <c r="AF67" s="291"/>
      <c r="AG67" s="291"/>
      <c r="AH67" s="291"/>
    </row>
    <row r="68" spans="28:34" s="290" customFormat="1"/>
    <row r="69" spans="28:34" s="290" customFormat="1">
      <c r="AB69" s="291"/>
      <c r="AC69" s="291"/>
      <c r="AD69" s="291"/>
      <c r="AE69" s="291"/>
    </row>
    <row r="70" spans="28:34" s="290" customFormat="1">
      <c r="AB70" s="291"/>
      <c r="AC70" s="291"/>
      <c r="AD70" s="291"/>
      <c r="AE70" s="291"/>
      <c r="AF70" s="291"/>
      <c r="AG70" s="291"/>
      <c r="AH70" s="291"/>
    </row>
    <row r="71" spans="28:34" s="290" customFormat="1">
      <c r="AB71" s="291"/>
      <c r="AC71" s="291"/>
      <c r="AD71" s="291"/>
      <c r="AE71" s="291"/>
      <c r="AF71" s="291"/>
      <c r="AG71" s="291"/>
      <c r="AH71" s="291"/>
    </row>
    <row r="72" spans="28:34" s="290" customFormat="1">
      <c r="AB72" s="291"/>
      <c r="AC72" s="291"/>
      <c r="AD72" s="291"/>
      <c r="AE72" s="291"/>
      <c r="AF72" s="291"/>
      <c r="AG72" s="291"/>
      <c r="AH72" s="291"/>
    </row>
    <row r="73" spans="28:34" s="290" customFormat="1">
      <c r="AB73" s="291"/>
      <c r="AC73" s="291"/>
      <c r="AD73" s="291"/>
      <c r="AE73" s="291"/>
      <c r="AF73" s="291"/>
      <c r="AG73" s="291"/>
      <c r="AH73" s="291"/>
    </row>
    <row r="74" spans="28:34" s="290" customFormat="1">
      <c r="AB74" s="291"/>
      <c r="AC74" s="291"/>
      <c r="AD74" s="291"/>
      <c r="AE74" s="291"/>
      <c r="AF74" s="291"/>
      <c r="AG74" s="291"/>
      <c r="AH74" s="291"/>
    </row>
    <row r="75" spans="28:34" s="290" customFormat="1">
      <c r="AB75" s="291"/>
      <c r="AC75" s="291"/>
      <c r="AD75" s="291"/>
      <c r="AE75" s="291"/>
      <c r="AF75" s="291"/>
      <c r="AG75" s="291"/>
    </row>
    <row r="76" spans="28:34" s="290" customFormat="1">
      <c r="AB76" s="291"/>
      <c r="AC76" s="291"/>
      <c r="AD76" s="291"/>
      <c r="AE76" s="291"/>
    </row>
    <row r="77" spans="28:34" s="290" customFormat="1">
      <c r="AB77" s="291"/>
      <c r="AC77" s="291"/>
      <c r="AD77" s="291"/>
      <c r="AE77" s="291"/>
      <c r="AF77" s="291"/>
    </row>
    <row r="78" spans="28:34" s="290" customFormat="1">
      <c r="AB78" s="291"/>
      <c r="AC78" s="291"/>
      <c r="AD78" s="291"/>
      <c r="AE78" s="291"/>
      <c r="AF78" s="291"/>
      <c r="AG78" s="291"/>
      <c r="AH78" s="291"/>
    </row>
    <row r="79" spans="28:34" s="290" customFormat="1">
      <c r="AB79" s="291"/>
      <c r="AC79" s="291"/>
      <c r="AD79" s="291"/>
      <c r="AE79" s="291"/>
      <c r="AF79" s="291"/>
      <c r="AG79" s="291"/>
      <c r="AH79" s="291"/>
    </row>
    <row r="80" spans="28:34" s="290" customFormat="1">
      <c r="AB80" s="291"/>
      <c r="AC80" s="291"/>
      <c r="AD80" s="291"/>
      <c r="AE80" s="291"/>
      <c r="AF80" s="291"/>
      <c r="AG80" s="291"/>
      <c r="AH80" s="291"/>
    </row>
    <row r="81" spans="25:34" s="290" customFormat="1">
      <c r="Y81" s="291"/>
      <c r="Z81" s="291"/>
      <c r="AA81" s="291"/>
      <c r="AB81" s="291"/>
      <c r="AC81" s="291"/>
      <c r="AD81" s="291"/>
      <c r="AE81" s="291"/>
      <c r="AF81" s="291"/>
      <c r="AG81" s="291"/>
      <c r="AH81" s="291"/>
    </row>
    <row r="82" spans="25:34" s="290" customFormat="1">
      <c r="Z82" s="291"/>
      <c r="AA82" s="291"/>
      <c r="AB82" s="291"/>
      <c r="AC82" s="291"/>
      <c r="AD82" s="291"/>
      <c r="AE82" s="291"/>
      <c r="AF82" s="291"/>
      <c r="AG82" s="291"/>
      <c r="AH82" s="291"/>
    </row>
    <row r="83" spans="25:34" s="290" customFormat="1"/>
    <row r="84" spans="25:34" s="290" customFormat="1">
      <c r="Y84" s="291"/>
      <c r="Z84" s="291"/>
      <c r="AA84" s="291"/>
      <c r="AB84" s="291"/>
      <c r="AC84" s="291"/>
      <c r="AD84" s="291"/>
      <c r="AE84" s="291"/>
      <c r="AF84" s="291"/>
      <c r="AG84" s="291"/>
      <c r="AH84" s="291"/>
    </row>
    <row r="85" spans="25:34" s="290" customFormat="1">
      <c r="Y85" s="291"/>
      <c r="Z85" s="291"/>
      <c r="AA85" s="291"/>
      <c r="AB85" s="291"/>
      <c r="AC85" s="291"/>
      <c r="AD85" s="291"/>
      <c r="AE85" s="291"/>
      <c r="AF85" s="291"/>
      <c r="AG85" s="291"/>
      <c r="AH85" s="291"/>
    </row>
    <row r="86" spans="25:34" s="290" customFormat="1">
      <c r="Y86" s="291"/>
      <c r="Z86" s="291"/>
      <c r="AA86" s="291"/>
      <c r="AB86" s="291"/>
      <c r="AC86" s="291"/>
      <c r="AD86" s="291"/>
      <c r="AE86" s="291"/>
      <c r="AF86" s="291"/>
      <c r="AG86" s="291"/>
      <c r="AH86" s="291"/>
    </row>
    <row r="87" spans="25:34" s="290" customFormat="1">
      <c r="Y87" s="291"/>
      <c r="Z87" s="291"/>
      <c r="AA87" s="291"/>
      <c r="AB87" s="291"/>
      <c r="AC87" s="291"/>
      <c r="AD87" s="291"/>
      <c r="AE87" s="291"/>
      <c r="AF87" s="291"/>
      <c r="AG87" s="291"/>
      <c r="AH87" s="291"/>
    </row>
    <row r="88" spans="25:34" s="290" customFormat="1">
      <c r="Y88" s="291"/>
      <c r="Z88" s="291"/>
      <c r="AA88" s="291"/>
      <c r="AB88" s="291"/>
      <c r="AC88" s="291"/>
      <c r="AD88" s="291"/>
      <c r="AE88" s="291"/>
      <c r="AF88" s="291"/>
      <c r="AG88" s="291"/>
    </row>
    <row r="89" spans="25:34" s="290" customFormat="1">
      <c r="Y89" s="291"/>
      <c r="Z89" s="291"/>
      <c r="AA89" s="291"/>
      <c r="AB89" s="291"/>
      <c r="AC89" s="291"/>
      <c r="AD89" s="291"/>
      <c r="AE89" s="291"/>
      <c r="AF89" s="291"/>
      <c r="AG89" s="291"/>
      <c r="AH89" s="291"/>
    </row>
    <row r="90" spans="25:34" s="290" customFormat="1">
      <c r="Y90" s="291"/>
      <c r="Z90" s="291"/>
      <c r="AA90" s="291"/>
      <c r="AB90" s="291"/>
      <c r="AC90" s="291"/>
      <c r="AD90" s="291"/>
      <c r="AE90" s="291"/>
      <c r="AF90" s="291"/>
      <c r="AG90" s="291"/>
      <c r="AH90" s="291"/>
    </row>
    <row r="91" spans="25:34" s="290" customFormat="1">
      <c r="Y91" s="291"/>
      <c r="Z91" s="291"/>
      <c r="AA91" s="291"/>
      <c r="AB91" s="291"/>
      <c r="AC91" s="291"/>
      <c r="AD91" s="291"/>
      <c r="AE91" s="291"/>
      <c r="AF91" s="291"/>
      <c r="AG91" s="291"/>
      <c r="AH91" s="291"/>
    </row>
    <row r="92" spans="25:34" s="290" customFormat="1" ht="13.5" customHeight="1">
      <c r="Y92" s="291"/>
      <c r="Z92" s="291"/>
      <c r="AA92" s="291"/>
      <c r="AB92" s="291"/>
      <c r="AC92" s="291"/>
      <c r="AD92" s="291"/>
      <c r="AE92" s="291"/>
      <c r="AF92" s="291"/>
      <c r="AG92" s="291"/>
      <c r="AH92" s="291"/>
    </row>
    <row r="93" spans="25:34" s="290" customFormat="1" ht="13.5" customHeight="1">
      <c r="Y93" s="291"/>
      <c r="Z93" s="291"/>
      <c r="AA93" s="291"/>
      <c r="AB93" s="291"/>
      <c r="AC93" s="291"/>
      <c r="AD93" s="291"/>
      <c r="AE93" s="291"/>
      <c r="AF93" s="291"/>
      <c r="AG93" s="291"/>
      <c r="AH93" s="291"/>
    </row>
    <row r="94" spans="25:34" s="290" customFormat="1" ht="13.5" customHeight="1">
      <c r="Y94" s="291"/>
      <c r="Z94" s="291"/>
      <c r="AA94" s="291"/>
      <c r="AB94" s="291"/>
      <c r="AC94" s="291"/>
      <c r="AD94" s="291"/>
      <c r="AE94" s="291"/>
    </row>
    <row r="95" spans="25:34" s="290" customFormat="1" ht="13.5" customHeight="1">
      <c r="Y95" s="291"/>
      <c r="Z95" s="291"/>
      <c r="AA95" s="291"/>
      <c r="AB95" s="291"/>
      <c r="AC95" s="291"/>
      <c r="AD95" s="291"/>
      <c r="AE95" s="291"/>
      <c r="AF95" s="291"/>
      <c r="AG95" s="291"/>
    </row>
    <row r="96" spans="25:34" s="290" customFormat="1" ht="13.5" customHeight="1">
      <c r="Y96" s="291"/>
      <c r="Z96" s="291"/>
      <c r="AA96" s="291"/>
      <c r="AB96" s="291"/>
      <c r="AC96" s="291"/>
      <c r="AD96" s="291"/>
      <c r="AE96" s="291"/>
      <c r="AF96" s="291"/>
      <c r="AG96" s="291"/>
      <c r="AH96" s="291"/>
    </row>
    <row r="97" spans="33:34" s="290" customFormat="1" ht="13.5" customHeight="1">
      <c r="AG97" s="291"/>
      <c r="AH97" s="291"/>
    </row>
    <row r="98" spans="33:34" s="290" customFormat="1" ht="13.5" customHeight="1">
      <c r="AG98" s="291"/>
      <c r="AH98" s="291"/>
    </row>
    <row r="99" spans="33:34" s="290" customFormat="1" ht="13.5" customHeight="1">
      <c r="AG99" s="291"/>
      <c r="AH99" s="291"/>
    </row>
    <row r="100" spans="33:34" s="290" customFormat="1" ht="13.5" customHeight="1">
      <c r="AG100" s="291"/>
      <c r="AH100" s="291"/>
    </row>
    <row r="101" spans="33:34" s="290" customFormat="1" ht="13.5" customHeight="1">
      <c r="AG101" s="291"/>
    </row>
    <row r="102" spans="33:34" s="290" customFormat="1" ht="13.5" customHeight="1">
      <c r="AG102" s="291"/>
      <c r="AH102" s="291"/>
    </row>
    <row r="103" spans="33:34" s="290" customFormat="1" ht="13.5" customHeight="1">
      <c r="AG103" s="291"/>
      <c r="AH103" s="291"/>
    </row>
    <row r="104" spans="33:34" s="290" customFormat="1" ht="13.5" customHeight="1"/>
    <row r="105" spans="33:34" s="290" customFormat="1" ht="13.5" customHeight="1">
      <c r="AG105" s="291"/>
      <c r="AH105" s="291"/>
    </row>
    <row r="106" spans="33:34" s="290" customFormat="1" ht="13.5" customHeight="1">
      <c r="AG106" s="291"/>
      <c r="AH106" s="291"/>
    </row>
    <row r="107" spans="33:34" s="290" customFormat="1" ht="13.5" customHeight="1">
      <c r="AG107" s="291"/>
      <c r="AH107" s="291"/>
    </row>
    <row r="108" spans="33:34" s="290" customFormat="1" ht="13.5" customHeight="1">
      <c r="AG108" s="291"/>
      <c r="AH108" s="291"/>
    </row>
    <row r="109" spans="33:34" s="290" customFormat="1" ht="13.5" customHeight="1">
      <c r="AG109" s="291"/>
      <c r="AH109" s="291"/>
    </row>
    <row r="110" spans="33:34" s="290" customFormat="1" ht="13.5" customHeight="1">
      <c r="AG110" s="291"/>
      <c r="AH110" s="291"/>
    </row>
    <row r="111" spans="33:34" s="290" customFormat="1" ht="13.5" customHeight="1">
      <c r="AG111" s="291"/>
      <c r="AH111" s="291"/>
    </row>
    <row r="112" spans="33:34" s="290" customFormat="1" ht="13.5" customHeight="1">
      <c r="AG112" s="291"/>
      <c r="AH112" s="291"/>
    </row>
    <row r="113" spans="34:122" s="290" customFormat="1" ht="13.5" customHeight="1">
      <c r="AH113" s="291"/>
    </row>
    <row r="114" spans="34:122" s="290" customFormat="1" ht="13.5" customHeight="1">
      <c r="AH114" s="291"/>
    </row>
    <row r="115" spans="34:122" s="290" customFormat="1" ht="13.5" customHeight="1">
      <c r="AH115" s="291"/>
    </row>
    <row r="116" spans="34:122" s="290" customFormat="1" ht="13.5" customHeight="1"/>
    <row r="117" spans="34:122" s="290" customFormat="1" ht="13.5" customHeight="1">
      <c r="AH117" s="291"/>
    </row>
    <row r="118" spans="34:122" s="290" customFormat="1" ht="13.5" customHeight="1">
      <c r="AH118" s="291"/>
    </row>
    <row r="119" spans="34:122" s="290" customFormat="1" ht="13.5" customHeight="1">
      <c r="AH119" s="291"/>
    </row>
    <row r="120" spans="34:122" s="290" customFormat="1" ht="13.5" customHeight="1"/>
    <row r="121" spans="34:122" s="290" customFormat="1" ht="13.5" customHeight="1"/>
    <row r="122" spans="34:122" s="290" customFormat="1" ht="13.5" customHeight="1">
      <c r="AH122" s="291"/>
    </row>
    <row r="123" spans="34:122" s="290" customFormat="1" ht="13.5" customHeight="1">
      <c r="AH123" s="291"/>
    </row>
    <row r="124" spans="34:122" s="290" customFormat="1" ht="13.5" customHeight="1">
      <c r="AH124" s="291"/>
    </row>
    <row r="125" spans="34:122" s="290" customFormat="1" ht="13.5" customHeight="1">
      <c r="AH125" s="291"/>
      <c r="DR125" s="290" t="s">
        <v>606</v>
      </c>
    </row>
    <row r="126" spans="34:122" s="290" customFormat="1" ht="13.5" hidden="1" customHeight="1">
      <c r="AH126" s="291"/>
    </row>
    <row r="127" spans="34:122" s="290" customFormat="1" ht="13.5" hidden="1" customHeight="1">
      <c r="AH127" s="291"/>
    </row>
    <row r="128" spans="34:122" s="290" customFormat="1" ht="13.5" hidden="1" customHeight="1">
      <c r="AH128" s="291"/>
    </row>
    <row r="129" s="290" customFormat="1" ht="13.5" hidden="1" customHeight="1"/>
    <row r="130" s="290" customFormat="1" ht="13.5" hidden="1" customHeight="1"/>
    <row r="131" s="290" customFormat="1" ht="13.5" hidden="1" customHeight="1"/>
    <row r="132" s="290" customFormat="1" ht="13.5" hidden="1" customHeight="1"/>
    <row r="133" s="290" customFormat="1" ht="13.5" hidden="1" customHeight="1"/>
    <row r="134" s="290" customFormat="1" ht="13.5" hidden="1" customHeight="1"/>
    <row r="135" s="290" customFormat="1" ht="13.5" hidden="1" customHeight="1"/>
  </sheetData>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227</v>
      </c>
      <c r="C5" s="666"/>
      <c r="D5" s="666"/>
      <c r="E5" s="666"/>
      <c r="F5" s="666"/>
      <c r="G5" s="666"/>
      <c r="H5" s="666"/>
      <c r="I5" s="666"/>
      <c r="J5" s="666"/>
      <c r="K5" s="666"/>
      <c r="L5" s="666"/>
      <c r="M5" s="666"/>
      <c r="N5" s="666"/>
      <c r="O5" s="666"/>
      <c r="P5" s="666"/>
      <c r="Q5" s="667"/>
      <c r="R5" s="668">
        <v>8155943</v>
      </c>
      <c r="S5" s="669"/>
      <c r="T5" s="669"/>
      <c r="U5" s="669"/>
      <c r="V5" s="669"/>
      <c r="W5" s="669"/>
      <c r="X5" s="669"/>
      <c r="Y5" s="670"/>
      <c r="Z5" s="671">
        <v>42.4</v>
      </c>
      <c r="AA5" s="671"/>
      <c r="AB5" s="671"/>
      <c r="AC5" s="671"/>
      <c r="AD5" s="672">
        <v>7975868</v>
      </c>
      <c r="AE5" s="672"/>
      <c r="AF5" s="672"/>
      <c r="AG5" s="672"/>
      <c r="AH5" s="672"/>
      <c r="AI5" s="672"/>
      <c r="AJ5" s="672"/>
      <c r="AK5" s="672"/>
      <c r="AL5" s="673">
        <v>69</v>
      </c>
      <c r="AM5" s="674"/>
      <c r="AN5" s="674"/>
      <c r="AO5" s="675"/>
      <c r="AP5" s="665" t="s">
        <v>228</v>
      </c>
      <c r="AQ5" s="666"/>
      <c r="AR5" s="666"/>
      <c r="AS5" s="666"/>
      <c r="AT5" s="666"/>
      <c r="AU5" s="666"/>
      <c r="AV5" s="666"/>
      <c r="AW5" s="666"/>
      <c r="AX5" s="666"/>
      <c r="AY5" s="666"/>
      <c r="AZ5" s="666"/>
      <c r="BA5" s="666"/>
      <c r="BB5" s="666"/>
      <c r="BC5" s="666"/>
      <c r="BD5" s="666"/>
      <c r="BE5" s="666"/>
      <c r="BF5" s="667"/>
      <c r="BG5" s="679">
        <v>7975868</v>
      </c>
      <c r="BH5" s="680"/>
      <c r="BI5" s="680"/>
      <c r="BJ5" s="680"/>
      <c r="BK5" s="680"/>
      <c r="BL5" s="680"/>
      <c r="BM5" s="680"/>
      <c r="BN5" s="681"/>
      <c r="BO5" s="682">
        <v>97.8</v>
      </c>
      <c r="BP5" s="682"/>
      <c r="BQ5" s="682"/>
      <c r="BR5" s="682"/>
      <c r="BS5" s="683">
        <v>69202</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c r="B6" s="676" t="s">
        <v>232</v>
      </c>
      <c r="C6" s="677"/>
      <c r="D6" s="677"/>
      <c r="E6" s="677"/>
      <c r="F6" s="677"/>
      <c r="G6" s="677"/>
      <c r="H6" s="677"/>
      <c r="I6" s="677"/>
      <c r="J6" s="677"/>
      <c r="K6" s="677"/>
      <c r="L6" s="677"/>
      <c r="M6" s="677"/>
      <c r="N6" s="677"/>
      <c r="O6" s="677"/>
      <c r="P6" s="677"/>
      <c r="Q6" s="678"/>
      <c r="R6" s="679">
        <v>151255</v>
      </c>
      <c r="S6" s="680"/>
      <c r="T6" s="680"/>
      <c r="U6" s="680"/>
      <c r="V6" s="680"/>
      <c r="W6" s="680"/>
      <c r="X6" s="680"/>
      <c r="Y6" s="681"/>
      <c r="Z6" s="682">
        <v>0.8</v>
      </c>
      <c r="AA6" s="682"/>
      <c r="AB6" s="682"/>
      <c r="AC6" s="682"/>
      <c r="AD6" s="683">
        <v>151255</v>
      </c>
      <c r="AE6" s="683"/>
      <c r="AF6" s="683"/>
      <c r="AG6" s="683"/>
      <c r="AH6" s="683"/>
      <c r="AI6" s="683"/>
      <c r="AJ6" s="683"/>
      <c r="AK6" s="683"/>
      <c r="AL6" s="684">
        <v>1.3</v>
      </c>
      <c r="AM6" s="685"/>
      <c r="AN6" s="685"/>
      <c r="AO6" s="686"/>
      <c r="AP6" s="676" t="s">
        <v>233</v>
      </c>
      <c r="AQ6" s="677"/>
      <c r="AR6" s="677"/>
      <c r="AS6" s="677"/>
      <c r="AT6" s="677"/>
      <c r="AU6" s="677"/>
      <c r="AV6" s="677"/>
      <c r="AW6" s="677"/>
      <c r="AX6" s="677"/>
      <c r="AY6" s="677"/>
      <c r="AZ6" s="677"/>
      <c r="BA6" s="677"/>
      <c r="BB6" s="677"/>
      <c r="BC6" s="677"/>
      <c r="BD6" s="677"/>
      <c r="BE6" s="677"/>
      <c r="BF6" s="678"/>
      <c r="BG6" s="679">
        <v>7975868</v>
      </c>
      <c r="BH6" s="680"/>
      <c r="BI6" s="680"/>
      <c r="BJ6" s="680"/>
      <c r="BK6" s="680"/>
      <c r="BL6" s="680"/>
      <c r="BM6" s="680"/>
      <c r="BN6" s="681"/>
      <c r="BO6" s="682">
        <v>97.8</v>
      </c>
      <c r="BP6" s="682"/>
      <c r="BQ6" s="682"/>
      <c r="BR6" s="682"/>
      <c r="BS6" s="683">
        <v>69202</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219155</v>
      </c>
      <c r="CS6" s="680"/>
      <c r="CT6" s="680"/>
      <c r="CU6" s="680"/>
      <c r="CV6" s="680"/>
      <c r="CW6" s="680"/>
      <c r="CX6" s="680"/>
      <c r="CY6" s="681"/>
      <c r="CZ6" s="673">
        <v>1.2</v>
      </c>
      <c r="DA6" s="674"/>
      <c r="DB6" s="674"/>
      <c r="DC6" s="693"/>
      <c r="DD6" s="688" t="s">
        <v>235</v>
      </c>
      <c r="DE6" s="680"/>
      <c r="DF6" s="680"/>
      <c r="DG6" s="680"/>
      <c r="DH6" s="680"/>
      <c r="DI6" s="680"/>
      <c r="DJ6" s="680"/>
      <c r="DK6" s="680"/>
      <c r="DL6" s="680"/>
      <c r="DM6" s="680"/>
      <c r="DN6" s="680"/>
      <c r="DO6" s="680"/>
      <c r="DP6" s="681"/>
      <c r="DQ6" s="688">
        <v>219155</v>
      </c>
      <c r="DR6" s="680"/>
      <c r="DS6" s="680"/>
      <c r="DT6" s="680"/>
      <c r="DU6" s="680"/>
      <c r="DV6" s="680"/>
      <c r="DW6" s="680"/>
      <c r="DX6" s="680"/>
      <c r="DY6" s="680"/>
      <c r="DZ6" s="680"/>
      <c r="EA6" s="680"/>
      <c r="EB6" s="680"/>
      <c r="EC6" s="689"/>
    </row>
    <row r="7" spans="2:143" ht="11.25" customHeight="1">
      <c r="B7" s="676" t="s">
        <v>236</v>
      </c>
      <c r="C7" s="677"/>
      <c r="D7" s="677"/>
      <c r="E7" s="677"/>
      <c r="F7" s="677"/>
      <c r="G7" s="677"/>
      <c r="H7" s="677"/>
      <c r="I7" s="677"/>
      <c r="J7" s="677"/>
      <c r="K7" s="677"/>
      <c r="L7" s="677"/>
      <c r="M7" s="677"/>
      <c r="N7" s="677"/>
      <c r="O7" s="677"/>
      <c r="P7" s="677"/>
      <c r="Q7" s="678"/>
      <c r="R7" s="679">
        <v>13170</v>
      </c>
      <c r="S7" s="680"/>
      <c r="T7" s="680"/>
      <c r="U7" s="680"/>
      <c r="V7" s="680"/>
      <c r="W7" s="680"/>
      <c r="X7" s="680"/>
      <c r="Y7" s="681"/>
      <c r="Z7" s="682">
        <v>0.1</v>
      </c>
      <c r="AA7" s="682"/>
      <c r="AB7" s="682"/>
      <c r="AC7" s="682"/>
      <c r="AD7" s="683">
        <v>13170</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4229005</v>
      </c>
      <c r="BH7" s="680"/>
      <c r="BI7" s="680"/>
      <c r="BJ7" s="680"/>
      <c r="BK7" s="680"/>
      <c r="BL7" s="680"/>
      <c r="BM7" s="680"/>
      <c r="BN7" s="681"/>
      <c r="BO7" s="682">
        <v>51.9</v>
      </c>
      <c r="BP7" s="682"/>
      <c r="BQ7" s="682"/>
      <c r="BR7" s="682"/>
      <c r="BS7" s="683">
        <v>69202</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2592538</v>
      </c>
      <c r="CS7" s="680"/>
      <c r="CT7" s="680"/>
      <c r="CU7" s="680"/>
      <c r="CV7" s="680"/>
      <c r="CW7" s="680"/>
      <c r="CX7" s="680"/>
      <c r="CY7" s="681"/>
      <c r="CZ7" s="682">
        <v>14.1</v>
      </c>
      <c r="DA7" s="682"/>
      <c r="DB7" s="682"/>
      <c r="DC7" s="682"/>
      <c r="DD7" s="688">
        <v>125119</v>
      </c>
      <c r="DE7" s="680"/>
      <c r="DF7" s="680"/>
      <c r="DG7" s="680"/>
      <c r="DH7" s="680"/>
      <c r="DI7" s="680"/>
      <c r="DJ7" s="680"/>
      <c r="DK7" s="680"/>
      <c r="DL7" s="680"/>
      <c r="DM7" s="680"/>
      <c r="DN7" s="680"/>
      <c r="DO7" s="680"/>
      <c r="DP7" s="681"/>
      <c r="DQ7" s="688">
        <v>2436043</v>
      </c>
      <c r="DR7" s="680"/>
      <c r="DS7" s="680"/>
      <c r="DT7" s="680"/>
      <c r="DU7" s="680"/>
      <c r="DV7" s="680"/>
      <c r="DW7" s="680"/>
      <c r="DX7" s="680"/>
      <c r="DY7" s="680"/>
      <c r="DZ7" s="680"/>
      <c r="EA7" s="680"/>
      <c r="EB7" s="680"/>
      <c r="EC7" s="689"/>
    </row>
    <row r="8" spans="2:143" ht="11.25" customHeight="1">
      <c r="B8" s="676" t="s">
        <v>239</v>
      </c>
      <c r="C8" s="677"/>
      <c r="D8" s="677"/>
      <c r="E8" s="677"/>
      <c r="F8" s="677"/>
      <c r="G8" s="677"/>
      <c r="H8" s="677"/>
      <c r="I8" s="677"/>
      <c r="J8" s="677"/>
      <c r="K8" s="677"/>
      <c r="L8" s="677"/>
      <c r="M8" s="677"/>
      <c r="N8" s="677"/>
      <c r="O8" s="677"/>
      <c r="P8" s="677"/>
      <c r="Q8" s="678"/>
      <c r="R8" s="679">
        <v>36518</v>
      </c>
      <c r="S8" s="680"/>
      <c r="T8" s="680"/>
      <c r="U8" s="680"/>
      <c r="V8" s="680"/>
      <c r="W8" s="680"/>
      <c r="X8" s="680"/>
      <c r="Y8" s="681"/>
      <c r="Z8" s="682">
        <v>0.2</v>
      </c>
      <c r="AA8" s="682"/>
      <c r="AB8" s="682"/>
      <c r="AC8" s="682"/>
      <c r="AD8" s="683">
        <v>36518</v>
      </c>
      <c r="AE8" s="683"/>
      <c r="AF8" s="683"/>
      <c r="AG8" s="683"/>
      <c r="AH8" s="683"/>
      <c r="AI8" s="683"/>
      <c r="AJ8" s="683"/>
      <c r="AK8" s="683"/>
      <c r="AL8" s="684">
        <v>0.3</v>
      </c>
      <c r="AM8" s="685"/>
      <c r="AN8" s="685"/>
      <c r="AO8" s="686"/>
      <c r="AP8" s="676" t="s">
        <v>240</v>
      </c>
      <c r="AQ8" s="677"/>
      <c r="AR8" s="677"/>
      <c r="AS8" s="677"/>
      <c r="AT8" s="677"/>
      <c r="AU8" s="677"/>
      <c r="AV8" s="677"/>
      <c r="AW8" s="677"/>
      <c r="AX8" s="677"/>
      <c r="AY8" s="677"/>
      <c r="AZ8" s="677"/>
      <c r="BA8" s="677"/>
      <c r="BB8" s="677"/>
      <c r="BC8" s="677"/>
      <c r="BD8" s="677"/>
      <c r="BE8" s="677"/>
      <c r="BF8" s="678"/>
      <c r="BG8" s="679">
        <v>113177</v>
      </c>
      <c r="BH8" s="680"/>
      <c r="BI8" s="680"/>
      <c r="BJ8" s="680"/>
      <c r="BK8" s="680"/>
      <c r="BL8" s="680"/>
      <c r="BM8" s="680"/>
      <c r="BN8" s="681"/>
      <c r="BO8" s="682">
        <v>1.4</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7533306</v>
      </c>
      <c r="CS8" s="680"/>
      <c r="CT8" s="680"/>
      <c r="CU8" s="680"/>
      <c r="CV8" s="680"/>
      <c r="CW8" s="680"/>
      <c r="CX8" s="680"/>
      <c r="CY8" s="681"/>
      <c r="CZ8" s="682">
        <v>41</v>
      </c>
      <c r="DA8" s="682"/>
      <c r="DB8" s="682"/>
      <c r="DC8" s="682"/>
      <c r="DD8" s="688">
        <v>309287</v>
      </c>
      <c r="DE8" s="680"/>
      <c r="DF8" s="680"/>
      <c r="DG8" s="680"/>
      <c r="DH8" s="680"/>
      <c r="DI8" s="680"/>
      <c r="DJ8" s="680"/>
      <c r="DK8" s="680"/>
      <c r="DL8" s="680"/>
      <c r="DM8" s="680"/>
      <c r="DN8" s="680"/>
      <c r="DO8" s="680"/>
      <c r="DP8" s="681"/>
      <c r="DQ8" s="688">
        <v>4112142</v>
      </c>
      <c r="DR8" s="680"/>
      <c r="DS8" s="680"/>
      <c r="DT8" s="680"/>
      <c r="DU8" s="680"/>
      <c r="DV8" s="680"/>
      <c r="DW8" s="680"/>
      <c r="DX8" s="680"/>
      <c r="DY8" s="680"/>
      <c r="DZ8" s="680"/>
      <c r="EA8" s="680"/>
      <c r="EB8" s="680"/>
      <c r="EC8" s="689"/>
    </row>
    <row r="9" spans="2:143" ht="11.25" customHeight="1">
      <c r="B9" s="676" t="s">
        <v>242</v>
      </c>
      <c r="C9" s="677"/>
      <c r="D9" s="677"/>
      <c r="E9" s="677"/>
      <c r="F9" s="677"/>
      <c r="G9" s="677"/>
      <c r="H9" s="677"/>
      <c r="I9" s="677"/>
      <c r="J9" s="677"/>
      <c r="K9" s="677"/>
      <c r="L9" s="677"/>
      <c r="M9" s="677"/>
      <c r="N9" s="677"/>
      <c r="O9" s="677"/>
      <c r="P9" s="677"/>
      <c r="Q9" s="678"/>
      <c r="R9" s="679">
        <v>33494</v>
      </c>
      <c r="S9" s="680"/>
      <c r="T9" s="680"/>
      <c r="U9" s="680"/>
      <c r="V9" s="680"/>
      <c r="W9" s="680"/>
      <c r="X9" s="680"/>
      <c r="Y9" s="681"/>
      <c r="Z9" s="682">
        <v>0.2</v>
      </c>
      <c r="AA9" s="682"/>
      <c r="AB9" s="682"/>
      <c r="AC9" s="682"/>
      <c r="AD9" s="683">
        <v>33494</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3601590</v>
      </c>
      <c r="BH9" s="680"/>
      <c r="BI9" s="680"/>
      <c r="BJ9" s="680"/>
      <c r="BK9" s="680"/>
      <c r="BL9" s="680"/>
      <c r="BM9" s="680"/>
      <c r="BN9" s="681"/>
      <c r="BO9" s="682">
        <v>44.2</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1196969</v>
      </c>
      <c r="CS9" s="680"/>
      <c r="CT9" s="680"/>
      <c r="CU9" s="680"/>
      <c r="CV9" s="680"/>
      <c r="CW9" s="680"/>
      <c r="CX9" s="680"/>
      <c r="CY9" s="681"/>
      <c r="CZ9" s="682">
        <v>6.5</v>
      </c>
      <c r="DA9" s="682"/>
      <c r="DB9" s="682"/>
      <c r="DC9" s="682"/>
      <c r="DD9" s="688">
        <v>13207</v>
      </c>
      <c r="DE9" s="680"/>
      <c r="DF9" s="680"/>
      <c r="DG9" s="680"/>
      <c r="DH9" s="680"/>
      <c r="DI9" s="680"/>
      <c r="DJ9" s="680"/>
      <c r="DK9" s="680"/>
      <c r="DL9" s="680"/>
      <c r="DM9" s="680"/>
      <c r="DN9" s="680"/>
      <c r="DO9" s="680"/>
      <c r="DP9" s="681"/>
      <c r="DQ9" s="688">
        <v>1114543</v>
      </c>
      <c r="DR9" s="680"/>
      <c r="DS9" s="680"/>
      <c r="DT9" s="680"/>
      <c r="DU9" s="680"/>
      <c r="DV9" s="680"/>
      <c r="DW9" s="680"/>
      <c r="DX9" s="680"/>
      <c r="DY9" s="680"/>
      <c r="DZ9" s="680"/>
      <c r="EA9" s="680"/>
      <c r="EB9" s="680"/>
      <c r="EC9" s="689"/>
    </row>
    <row r="10" spans="2:143" ht="11.25" customHeight="1">
      <c r="B10" s="676" t="s">
        <v>245</v>
      </c>
      <c r="C10" s="677"/>
      <c r="D10" s="677"/>
      <c r="E10" s="677"/>
      <c r="F10" s="677"/>
      <c r="G10" s="677"/>
      <c r="H10" s="677"/>
      <c r="I10" s="677"/>
      <c r="J10" s="677"/>
      <c r="K10" s="677"/>
      <c r="L10" s="677"/>
      <c r="M10" s="677"/>
      <c r="N10" s="677"/>
      <c r="O10" s="677"/>
      <c r="P10" s="677"/>
      <c r="Q10" s="678"/>
      <c r="R10" s="679" t="s">
        <v>129</v>
      </c>
      <c r="S10" s="680"/>
      <c r="T10" s="680"/>
      <c r="U10" s="680"/>
      <c r="V10" s="680"/>
      <c r="W10" s="680"/>
      <c r="X10" s="680"/>
      <c r="Y10" s="681"/>
      <c r="Z10" s="682" t="s">
        <v>146</v>
      </c>
      <c r="AA10" s="682"/>
      <c r="AB10" s="682"/>
      <c r="AC10" s="682"/>
      <c r="AD10" s="683" t="s">
        <v>235</v>
      </c>
      <c r="AE10" s="683"/>
      <c r="AF10" s="683"/>
      <c r="AG10" s="683"/>
      <c r="AH10" s="683"/>
      <c r="AI10" s="683"/>
      <c r="AJ10" s="683"/>
      <c r="AK10" s="683"/>
      <c r="AL10" s="684" t="s">
        <v>129</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141420</v>
      </c>
      <c r="BH10" s="680"/>
      <c r="BI10" s="680"/>
      <c r="BJ10" s="680"/>
      <c r="BK10" s="680"/>
      <c r="BL10" s="680"/>
      <c r="BM10" s="680"/>
      <c r="BN10" s="681"/>
      <c r="BO10" s="682">
        <v>1.7</v>
      </c>
      <c r="BP10" s="682"/>
      <c r="BQ10" s="682"/>
      <c r="BR10" s="682"/>
      <c r="BS10" s="688" t="s">
        <v>146</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23013</v>
      </c>
      <c r="CS10" s="680"/>
      <c r="CT10" s="680"/>
      <c r="CU10" s="680"/>
      <c r="CV10" s="680"/>
      <c r="CW10" s="680"/>
      <c r="CX10" s="680"/>
      <c r="CY10" s="681"/>
      <c r="CZ10" s="682">
        <v>0.1</v>
      </c>
      <c r="DA10" s="682"/>
      <c r="DB10" s="682"/>
      <c r="DC10" s="682"/>
      <c r="DD10" s="688" t="s">
        <v>235</v>
      </c>
      <c r="DE10" s="680"/>
      <c r="DF10" s="680"/>
      <c r="DG10" s="680"/>
      <c r="DH10" s="680"/>
      <c r="DI10" s="680"/>
      <c r="DJ10" s="680"/>
      <c r="DK10" s="680"/>
      <c r="DL10" s="680"/>
      <c r="DM10" s="680"/>
      <c r="DN10" s="680"/>
      <c r="DO10" s="680"/>
      <c r="DP10" s="681"/>
      <c r="DQ10" s="688">
        <v>11274</v>
      </c>
      <c r="DR10" s="680"/>
      <c r="DS10" s="680"/>
      <c r="DT10" s="680"/>
      <c r="DU10" s="680"/>
      <c r="DV10" s="680"/>
      <c r="DW10" s="680"/>
      <c r="DX10" s="680"/>
      <c r="DY10" s="680"/>
      <c r="DZ10" s="680"/>
      <c r="EA10" s="680"/>
      <c r="EB10" s="680"/>
      <c r="EC10" s="689"/>
    </row>
    <row r="11" spans="2:143" ht="11.25" customHeight="1">
      <c r="B11" s="676" t="s">
        <v>248</v>
      </c>
      <c r="C11" s="677"/>
      <c r="D11" s="677"/>
      <c r="E11" s="677"/>
      <c r="F11" s="677"/>
      <c r="G11" s="677"/>
      <c r="H11" s="677"/>
      <c r="I11" s="677"/>
      <c r="J11" s="677"/>
      <c r="K11" s="677"/>
      <c r="L11" s="677"/>
      <c r="M11" s="677"/>
      <c r="N11" s="677"/>
      <c r="O11" s="677"/>
      <c r="P11" s="677"/>
      <c r="Q11" s="678"/>
      <c r="R11" s="679" t="s">
        <v>235</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235</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372818</v>
      </c>
      <c r="BH11" s="680"/>
      <c r="BI11" s="680"/>
      <c r="BJ11" s="680"/>
      <c r="BK11" s="680"/>
      <c r="BL11" s="680"/>
      <c r="BM11" s="680"/>
      <c r="BN11" s="681"/>
      <c r="BO11" s="682">
        <v>4.5999999999999996</v>
      </c>
      <c r="BP11" s="682"/>
      <c r="BQ11" s="682"/>
      <c r="BR11" s="682"/>
      <c r="BS11" s="688">
        <v>69202</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358272</v>
      </c>
      <c r="CS11" s="680"/>
      <c r="CT11" s="680"/>
      <c r="CU11" s="680"/>
      <c r="CV11" s="680"/>
      <c r="CW11" s="680"/>
      <c r="CX11" s="680"/>
      <c r="CY11" s="681"/>
      <c r="CZ11" s="682">
        <v>1.9</v>
      </c>
      <c r="DA11" s="682"/>
      <c r="DB11" s="682"/>
      <c r="DC11" s="682"/>
      <c r="DD11" s="688">
        <v>58012</v>
      </c>
      <c r="DE11" s="680"/>
      <c r="DF11" s="680"/>
      <c r="DG11" s="680"/>
      <c r="DH11" s="680"/>
      <c r="DI11" s="680"/>
      <c r="DJ11" s="680"/>
      <c r="DK11" s="680"/>
      <c r="DL11" s="680"/>
      <c r="DM11" s="680"/>
      <c r="DN11" s="680"/>
      <c r="DO11" s="680"/>
      <c r="DP11" s="681"/>
      <c r="DQ11" s="688">
        <v>318741</v>
      </c>
      <c r="DR11" s="680"/>
      <c r="DS11" s="680"/>
      <c r="DT11" s="680"/>
      <c r="DU11" s="680"/>
      <c r="DV11" s="680"/>
      <c r="DW11" s="680"/>
      <c r="DX11" s="680"/>
      <c r="DY11" s="680"/>
      <c r="DZ11" s="680"/>
      <c r="EA11" s="680"/>
      <c r="EB11" s="680"/>
      <c r="EC11" s="689"/>
    </row>
    <row r="12" spans="2:143" ht="11.25" customHeight="1">
      <c r="B12" s="676" t="s">
        <v>251</v>
      </c>
      <c r="C12" s="677"/>
      <c r="D12" s="677"/>
      <c r="E12" s="677"/>
      <c r="F12" s="677"/>
      <c r="G12" s="677"/>
      <c r="H12" s="677"/>
      <c r="I12" s="677"/>
      <c r="J12" s="677"/>
      <c r="K12" s="677"/>
      <c r="L12" s="677"/>
      <c r="M12" s="677"/>
      <c r="N12" s="677"/>
      <c r="O12" s="677"/>
      <c r="P12" s="677"/>
      <c r="Q12" s="678"/>
      <c r="R12" s="679">
        <v>1009996</v>
      </c>
      <c r="S12" s="680"/>
      <c r="T12" s="680"/>
      <c r="U12" s="680"/>
      <c r="V12" s="680"/>
      <c r="W12" s="680"/>
      <c r="X12" s="680"/>
      <c r="Y12" s="681"/>
      <c r="Z12" s="682">
        <v>5.2</v>
      </c>
      <c r="AA12" s="682"/>
      <c r="AB12" s="682"/>
      <c r="AC12" s="682"/>
      <c r="AD12" s="683">
        <v>1009996</v>
      </c>
      <c r="AE12" s="683"/>
      <c r="AF12" s="683"/>
      <c r="AG12" s="683"/>
      <c r="AH12" s="683"/>
      <c r="AI12" s="683"/>
      <c r="AJ12" s="683"/>
      <c r="AK12" s="683"/>
      <c r="AL12" s="684">
        <v>8.6999999999999993</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3280808</v>
      </c>
      <c r="BH12" s="680"/>
      <c r="BI12" s="680"/>
      <c r="BJ12" s="680"/>
      <c r="BK12" s="680"/>
      <c r="BL12" s="680"/>
      <c r="BM12" s="680"/>
      <c r="BN12" s="681"/>
      <c r="BO12" s="682">
        <v>40.200000000000003</v>
      </c>
      <c r="BP12" s="682"/>
      <c r="BQ12" s="682"/>
      <c r="BR12" s="682"/>
      <c r="BS12" s="688" t="s">
        <v>129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71150</v>
      </c>
      <c r="CS12" s="680"/>
      <c r="CT12" s="680"/>
      <c r="CU12" s="680"/>
      <c r="CV12" s="680"/>
      <c r="CW12" s="680"/>
      <c r="CX12" s="680"/>
      <c r="CY12" s="681"/>
      <c r="CZ12" s="682">
        <v>0.4</v>
      </c>
      <c r="DA12" s="682"/>
      <c r="DB12" s="682"/>
      <c r="DC12" s="682"/>
      <c r="DD12" s="688">
        <v>580</v>
      </c>
      <c r="DE12" s="680"/>
      <c r="DF12" s="680"/>
      <c r="DG12" s="680"/>
      <c r="DH12" s="680"/>
      <c r="DI12" s="680"/>
      <c r="DJ12" s="680"/>
      <c r="DK12" s="680"/>
      <c r="DL12" s="680"/>
      <c r="DM12" s="680"/>
      <c r="DN12" s="680"/>
      <c r="DO12" s="680"/>
      <c r="DP12" s="681"/>
      <c r="DQ12" s="688">
        <v>68902</v>
      </c>
      <c r="DR12" s="680"/>
      <c r="DS12" s="680"/>
      <c r="DT12" s="680"/>
      <c r="DU12" s="680"/>
      <c r="DV12" s="680"/>
      <c r="DW12" s="680"/>
      <c r="DX12" s="680"/>
      <c r="DY12" s="680"/>
      <c r="DZ12" s="680"/>
      <c r="EA12" s="680"/>
      <c r="EB12" s="680"/>
      <c r="EC12" s="689"/>
    </row>
    <row r="13" spans="2:143" ht="11.25" customHeight="1">
      <c r="B13" s="676" t="s">
        <v>254</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255</v>
      </c>
      <c r="AE13" s="683"/>
      <c r="AF13" s="683"/>
      <c r="AG13" s="683"/>
      <c r="AH13" s="683"/>
      <c r="AI13" s="683"/>
      <c r="AJ13" s="683"/>
      <c r="AK13" s="683"/>
      <c r="AL13" s="684" t="s">
        <v>129</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3277221</v>
      </c>
      <c r="BH13" s="680"/>
      <c r="BI13" s="680"/>
      <c r="BJ13" s="680"/>
      <c r="BK13" s="680"/>
      <c r="BL13" s="680"/>
      <c r="BM13" s="680"/>
      <c r="BN13" s="681"/>
      <c r="BO13" s="682">
        <v>40.200000000000003</v>
      </c>
      <c r="BP13" s="682"/>
      <c r="BQ13" s="682"/>
      <c r="BR13" s="682"/>
      <c r="BS13" s="688" t="s">
        <v>129</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2129090</v>
      </c>
      <c r="CS13" s="680"/>
      <c r="CT13" s="680"/>
      <c r="CU13" s="680"/>
      <c r="CV13" s="680"/>
      <c r="CW13" s="680"/>
      <c r="CX13" s="680"/>
      <c r="CY13" s="681"/>
      <c r="CZ13" s="682">
        <v>11.6</v>
      </c>
      <c r="DA13" s="682"/>
      <c r="DB13" s="682"/>
      <c r="DC13" s="682"/>
      <c r="DD13" s="688">
        <v>654034</v>
      </c>
      <c r="DE13" s="680"/>
      <c r="DF13" s="680"/>
      <c r="DG13" s="680"/>
      <c r="DH13" s="680"/>
      <c r="DI13" s="680"/>
      <c r="DJ13" s="680"/>
      <c r="DK13" s="680"/>
      <c r="DL13" s="680"/>
      <c r="DM13" s="680"/>
      <c r="DN13" s="680"/>
      <c r="DO13" s="680"/>
      <c r="DP13" s="681"/>
      <c r="DQ13" s="688">
        <v>1429513</v>
      </c>
      <c r="DR13" s="680"/>
      <c r="DS13" s="680"/>
      <c r="DT13" s="680"/>
      <c r="DU13" s="680"/>
      <c r="DV13" s="680"/>
      <c r="DW13" s="680"/>
      <c r="DX13" s="680"/>
      <c r="DY13" s="680"/>
      <c r="DZ13" s="680"/>
      <c r="EA13" s="680"/>
      <c r="EB13" s="680"/>
      <c r="EC13" s="689"/>
    </row>
    <row r="14" spans="2:143" ht="11.25" customHeight="1">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255</v>
      </c>
      <c r="AA14" s="682"/>
      <c r="AB14" s="682"/>
      <c r="AC14" s="682"/>
      <c r="AD14" s="683" t="s">
        <v>129</v>
      </c>
      <c r="AE14" s="683"/>
      <c r="AF14" s="683"/>
      <c r="AG14" s="683"/>
      <c r="AH14" s="683"/>
      <c r="AI14" s="683"/>
      <c r="AJ14" s="683"/>
      <c r="AK14" s="683"/>
      <c r="AL14" s="684" t="s">
        <v>129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107565</v>
      </c>
      <c r="BH14" s="680"/>
      <c r="BI14" s="680"/>
      <c r="BJ14" s="680"/>
      <c r="BK14" s="680"/>
      <c r="BL14" s="680"/>
      <c r="BM14" s="680"/>
      <c r="BN14" s="681"/>
      <c r="BO14" s="682">
        <v>1.3</v>
      </c>
      <c r="BP14" s="682"/>
      <c r="BQ14" s="682"/>
      <c r="BR14" s="682"/>
      <c r="BS14" s="688" t="s">
        <v>129</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864427</v>
      </c>
      <c r="CS14" s="680"/>
      <c r="CT14" s="680"/>
      <c r="CU14" s="680"/>
      <c r="CV14" s="680"/>
      <c r="CW14" s="680"/>
      <c r="CX14" s="680"/>
      <c r="CY14" s="681"/>
      <c r="CZ14" s="682">
        <v>4.7</v>
      </c>
      <c r="DA14" s="682"/>
      <c r="DB14" s="682"/>
      <c r="DC14" s="682"/>
      <c r="DD14" s="688">
        <v>72244</v>
      </c>
      <c r="DE14" s="680"/>
      <c r="DF14" s="680"/>
      <c r="DG14" s="680"/>
      <c r="DH14" s="680"/>
      <c r="DI14" s="680"/>
      <c r="DJ14" s="680"/>
      <c r="DK14" s="680"/>
      <c r="DL14" s="680"/>
      <c r="DM14" s="680"/>
      <c r="DN14" s="680"/>
      <c r="DO14" s="680"/>
      <c r="DP14" s="681"/>
      <c r="DQ14" s="688">
        <v>842324</v>
      </c>
      <c r="DR14" s="680"/>
      <c r="DS14" s="680"/>
      <c r="DT14" s="680"/>
      <c r="DU14" s="680"/>
      <c r="DV14" s="680"/>
      <c r="DW14" s="680"/>
      <c r="DX14" s="680"/>
      <c r="DY14" s="680"/>
      <c r="DZ14" s="680"/>
      <c r="EA14" s="680"/>
      <c r="EB14" s="680"/>
      <c r="EC14" s="689"/>
    </row>
    <row r="15" spans="2:143" ht="11.25" customHeight="1">
      <c r="B15" s="676" t="s">
        <v>261</v>
      </c>
      <c r="C15" s="677"/>
      <c r="D15" s="677"/>
      <c r="E15" s="677"/>
      <c r="F15" s="677"/>
      <c r="G15" s="677"/>
      <c r="H15" s="677"/>
      <c r="I15" s="677"/>
      <c r="J15" s="677"/>
      <c r="K15" s="677"/>
      <c r="L15" s="677"/>
      <c r="M15" s="677"/>
      <c r="N15" s="677"/>
      <c r="O15" s="677"/>
      <c r="P15" s="677"/>
      <c r="Q15" s="678"/>
      <c r="R15" s="679">
        <v>64408</v>
      </c>
      <c r="S15" s="680"/>
      <c r="T15" s="680"/>
      <c r="U15" s="680"/>
      <c r="V15" s="680"/>
      <c r="W15" s="680"/>
      <c r="X15" s="680"/>
      <c r="Y15" s="681"/>
      <c r="Z15" s="682">
        <v>0.3</v>
      </c>
      <c r="AA15" s="682"/>
      <c r="AB15" s="682"/>
      <c r="AC15" s="682"/>
      <c r="AD15" s="683">
        <v>64408</v>
      </c>
      <c r="AE15" s="683"/>
      <c r="AF15" s="683"/>
      <c r="AG15" s="683"/>
      <c r="AH15" s="683"/>
      <c r="AI15" s="683"/>
      <c r="AJ15" s="683"/>
      <c r="AK15" s="683"/>
      <c r="AL15" s="684">
        <v>0.6</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358490</v>
      </c>
      <c r="BH15" s="680"/>
      <c r="BI15" s="680"/>
      <c r="BJ15" s="680"/>
      <c r="BK15" s="680"/>
      <c r="BL15" s="680"/>
      <c r="BM15" s="680"/>
      <c r="BN15" s="681"/>
      <c r="BO15" s="682">
        <v>4.4000000000000004</v>
      </c>
      <c r="BP15" s="682"/>
      <c r="BQ15" s="682"/>
      <c r="BR15" s="682"/>
      <c r="BS15" s="688" t="s">
        <v>129</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1847278</v>
      </c>
      <c r="CS15" s="680"/>
      <c r="CT15" s="680"/>
      <c r="CU15" s="680"/>
      <c r="CV15" s="680"/>
      <c r="CW15" s="680"/>
      <c r="CX15" s="680"/>
      <c r="CY15" s="681"/>
      <c r="CZ15" s="682">
        <v>10</v>
      </c>
      <c r="DA15" s="682"/>
      <c r="DB15" s="682"/>
      <c r="DC15" s="682"/>
      <c r="DD15" s="688">
        <v>398326</v>
      </c>
      <c r="DE15" s="680"/>
      <c r="DF15" s="680"/>
      <c r="DG15" s="680"/>
      <c r="DH15" s="680"/>
      <c r="DI15" s="680"/>
      <c r="DJ15" s="680"/>
      <c r="DK15" s="680"/>
      <c r="DL15" s="680"/>
      <c r="DM15" s="680"/>
      <c r="DN15" s="680"/>
      <c r="DO15" s="680"/>
      <c r="DP15" s="681"/>
      <c r="DQ15" s="688">
        <v>1612752</v>
      </c>
      <c r="DR15" s="680"/>
      <c r="DS15" s="680"/>
      <c r="DT15" s="680"/>
      <c r="DU15" s="680"/>
      <c r="DV15" s="680"/>
      <c r="DW15" s="680"/>
      <c r="DX15" s="680"/>
      <c r="DY15" s="680"/>
      <c r="DZ15" s="680"/>
      <c r="EA15" s="680"/>
      <c r="EB15" s="680"/>
      <c r="EC15" s="689"/>
    </row>
    <row r="16" spans="2:143" ht="11.25" customHeight="1">
      <c r="B16" s="676" t="s">
        <v>264</v>
      </c>
      <c r="C16" s="677"/>
      <c r="D16" s="677"/>
      <c r="E16" s="677"/>
      <c r="F16" s="677"/>
      <c r="G16" s="677"/>
      <c r="H16" s="677"/>
      <c r="I16" s="677"/>
      <c r="J16" s="677"/>
      <c r="K16" s="677"/>
      <c r="L16" s="677"/>
      <c r="M16" s="677"/>
      <c r="N16" s="677"/>
      <c r="O16" s="677"/>
      <c r="P16" s="677"/>
      <c r="Q16" s="678"/>
      <c r="R16" s="679" t="s">
        <v>255</v>
      </c>
      <c r="S16" s="680"/>
      <c r="T16" s="680"/>
      <c r="U16" s="680"/>
      <c r="V16" s="680"/>
      <c r="W16" s="680"/>
      <c r="X16" s="680"/>
      <c r="Y16" s="681"/>
      <c r="Z16" s="682" t="s">
        <v>235</v>
      </c>
      <c r="AA16" s="682"/>
      <c r="AB16" s="682"/>
      <c r="AC16" s="682"/>
      <c r="AD16" s="683" t="s">
        <v>129</v>
      </c>
      <c r="AE16" s="683"/>
      <c r="AF16" s="683"/>
      <c r="AG16" s="683"/>
      <c r="AH16" s="683"/>
      <c r="AI16" s="683"/>
      <c r="AJ16" s="683"/>
      <c r="AK16" s="683"/>
      <c r="AL16" s="684" t="s">
        <v>129</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235</v>
      </c>
      <c r="BP16" s="682"/>
      <c r="BQ16" s="682"/>
      <c r="BR16" s="682"/>
      <c r="BS16" s="688" t="s">
        <v>146</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t="s">
        <v>235</v>
      </c>
      <c r="CS16" s="680"/>
      <c r="CT16" s="680"/>
      <c r="CU16" s="680"/>
      <c r="CV16" s="680"/>
      <c r="CW16" s="680"/>
      <c r="CX16" s="680"/>
      <c r="CY16" s="681"/>
      <c r="CZ16" s="682" t="s">
        <v>255</v>
      </c>
      <c r="DA16" s="682"/>
      <c r="DB16" s="682"/>
      <c r="DC16" s="682"/>
      <c r="DD16" s="688" t="s">
        <v>235</v>
      </c>
      <c r="DE16" s="680"/>
      <c r="DF16" s="680"/>
      <c r="DG16" s="680"/>
      <c r="DH16" s="680"/>
      <c r="DI16" s="680"/>
      <c r="DJ16" s="680"/>
      <c r="DK16" s="680"/>
      <c r="DL16" s="680"/>
      <c r="DM16" s="680"/>
      <c r="DN16" s="680"/>
      <c r="DO16" s="680"/>
      <c r="DP16" s="681"/>
      <c r="DQ16" s="688" t="s">
        <v>235</v>
      </c>
      <c r="DR16" s="680"/>
      <c r="DS16" s="680"/>
      <c r="DT16" s="680"/>
      <c r="DU16" s="680"/>
      <c r="DV16" s="680"/>
      <c r="DW16" s="680"/>
      <c r="DX16" s="680"/>
      <c r="DY16" s="680"/>
      <c r="DZ16" s="680"/>
      <c r="EA16" s="680"/>
      <c r="EB16" s="680"/>
      <c r="EC16" s="689"/>
    </row>
    <row r="17" spans="2:133" ht="11.25" customHeight="1">
      <c r="B17" s="676" t="s">
        <v>267</v>
      </c>
      <c r="C17" s="677"/>
      <c r="D17" s="677"/>
      <c r="E17" s="677"/>
      <c r="F17" s="677"/>
      <c r="G17" s="677"/>
      <c r="H17" s="677"/>
      <c r="I17" s="677"/>
      <c r="J17" s="677"/>
      <c r="K17" s="677"/>
      <c r="L17" s="677"/>
      <c r="M17" s="677"/>
      <c r="N17" s="677"/>
      <c r="O17" s="677"/>
      <c r="P17" s="677"/>
      <c r="Q17" s="678"/>
      <c r="R17" s="679">
        <v>48683</v>
      </c>
      <c r="S17" s="680"/>
      <c r="T17" s="680"/>
      <c r="U17" s="680"/>
      <c r="V17" s="680"/>
      <c r="W17" s="680"/>
      <c r="X17" s="680"/>
      <c r="Y17" s="681"/>
      <c r="Z17" s="682">
        <v>0.3</v>
      </c>
      <c r="AA17" s="682"/>
      <c r="AB17" s="682"/>
      <c r="AC17" s="682"/>
      <c r="AD17" s="683">
        <v>48683</v>
      </c>
      <c r="AE17" s="683"/>
      <c r="AF17" s="683"/>
      <c r="AG17" s="683"/>
      <c r="AH17" s="683"/>
      <c r="AI17" s="683"/>
      <c r="AJ17" s="683"/>
      <c r="AK17" s="683"/>
      <c r="AL17" s="684">
        <v>0.4</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129</v>
      </c>
      <c r="BP17" s="682"/>
      <c r="BQ17" s="682"/>
      <c r="BR17" s="682"/>
      <c r="BS17" s="688" t="s">
        <v>235</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1556608</v>
      </c>
      <c r="CS17" s="680"/>
      <c r="CT17" s="680"/>
      <c r="CU17" s="680"/>
      <c r="CV17" s="680"/>
      <c r="CW17" s="680"/>
      <c r="CX17" s="680"/>
      <c r="CY17" s="681"/>
      <c r="CZ17" s="682">
        <v>8.5</v>
      </c>
      <c r="DA17" s="682"/>
      <c r="DB17" s="682"/>
      <c r="DC17" s="682"/>
      <c r="DD17" s="688" t="s">
        <v>129</v>
      </c>
      <c r="DE17" s="680"/>
      <c r="DF17" s="680"/>
      <c r="DG17" s="680"/>
      <c r="DH17" s="680"/>
      <c r="DI17" s="680"/>
      <c r="DJ17" s="680"/>
      <c r="DK17" s="680"/>
      <c r="DL17" s="680"/>
      <c r="DM17" s="680"/>
      <c r="DN17" s="680"/>
      <c r="DO17" s="680"/>
      <c r="DP17" s="681"/>
      <c r="DQ17" s="688">
        <v>1410800</v>
      </c>
      <c r="DR17" s="680"/>
      <c r="DS17" s="680"/>
      <c r="DT17" s="680"/>
      <c r="DU17" s="680"/>
      <c r="DV17" s="680"/>
      <c r="DW17" s="680"/>
      <c r="DX17" s="680"/>
      <c r="DY17" s="680"/>
      <c r="DZ17" s="680"/>
      <c r="EA17" s="680"/>
      <c r="EB17" s="680"/>
      <c r="EC17" s="689"/>
    </row>
    <row r="18" spans="2:133" ht="11.25" customHeight="1">
      <c r="B18" s="676" t="s">
        <v>270</v>
      </c>
      <c r="C18" s="677"/>
      <c r="D18" s="677"/>
      <c r="E18" s="677"/>
      <c r="F18" s="677"/>
      <c r="G18" s="677"/>
      <c r="H18" s="677"/>
      <c r="I18" s="677"/>
      <c r="J18" s="677"/>
      <c r="K18" s="677"/>
      <c r="L18" s="677"/>
      <c r="M18" s="677"/>
      <c r="N18" s="677"/>
      <c r="O18" s="677"/>
      <c r="P18" s="677"/>
      <c r="Q18" s="678"/>
      <c r="R18" s="679">
        <v>2241127</v>
      </c>
      <c r="S18" s="680"/>
      <c r="T18" s="680"/>
      <c r="U18" s="680"/>
      <c r="V18" s="680"/>
      <c r="W18" s="680"/>
      <c r="X18" s="680"/>
      <c r="Y18" s="681"/>
      <c r="Z18" s="682">
        <v>11.6</v>
      </c>
      <c r="AA18" s="682"/>
      <c r="AB18" s="682"/>
      <c r="AC18" s="682"/>
      <c r="AD18" s="683">
        <v>2055584</v>
      </c>
      <c r="AE18" s="683"/>
      <c r="AF18" s="683"/>
      <c r="AG18" s="683"/>
      <c r="AH18" s="683"/>
      <c r="AI18" s="683"/>
      <c r="AJ18" s="683"/>
      <c r="AK18" s="683"/>
      <c r="AL18" s="684">
        <v>17.8</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235</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129</v>
      </c>
      <c r="CS18" s="680"/>
      <c r="CT18" s="680"/>
      <c r="CU18" s="680"/>
      <c r="CV18" s="680"/>
      <c r="CW18" s="680"/>
      <c r="CX18" s="680"/>
      <c r="CY18" s="681"/>
      <c r="CZ18" s="682" t="s">
        <v>235</v>
      </c>
      <c r="DA18" s="682"/>
      <c r="DB18" s="682"/>
      <c r="DC18" s="682"/>
      <c r="DD18" s="688" t="s">
        <v>235</v>
      </c>
      <c r="DE18" s="680"/>
      <c r="DF18" s="680"/>
      <c r="DG18" s="680"/>
      <c r="DH18" s="680"/>
      <c r="DI18" s="680"/>
      <c r="DJ18" s="680"/>
      <c r="DK18" s="680"/>
      <c r="DL18" s="680"/>
      <c r="DM18" s="680"/>
      <c r="DN18" s="680"/>
      <c r="DO18" s="680"/>
      <c r="DP18" s="681"/>
      <c r="DQ18" s="688" t="s">
        <v>146</v>
      </c>
      <c r="DR18" s="680"/>
      <c r="DS18" s="680"/>
      <c r="DT18" s="680"/>
      <c r="DU18" s="680"/>
      <c r="DV18" s="680"/>
      <c r="DW18" s="680"/>
      <c r="DX18" s="680"/>
      <c r="DY18" s="680"/>
      <c r="DZ18" s="680"/>
      <c r="EA18" s="680"/>
      <c r="EB18" s="680"/>
      <c r="EC18" s="689"/>
    </row>
    <row r="19" spans="2:133" ht="11.25" customHeight="1">
      <c r="B19" s="676" t="s">
        <v>273</v>
      </c>
      <c r="C19" s="677"/>
      <c r="D19" s="677"/>
      <c r="E19" s="677"/>
      <c r="F19" s="677"/>
      <c r="G19" s="677"/>
      <c r="H19" s="677"/>
      <c r="I19" s="677"/>
      <c r="J19" s="677"/>
      <c r="K19" s="677"/>
      <c r="L19" s="677"/>
      <c r="M19" s="677"/>
      <c r="N19" s="677"/>
      <c r="O19" s="677"/>
      <c r="P19" s="677"/>
      <c r="Q19" s="678"/>
      <c r="R19" s="679">
        <v>2055584</v>
      </c>
      <c r="S19" s="680"/>
      <c r="T19" s="680"/>
      <c r="U19" s="680"/>
      <c r="V19" s="680"/>
      <c r="W19" s="680"/>
      <c r="X19" s="680"/>
      <c r="Y19" s="681"/>
      <c r="Z19" s="682">
        <v>10.7</v>
      </c>
      <c r="AA19" s="682"/>
      <c r="AB19" s="682"/>
      <c r="AC19" s="682"/>
      <c r="AD19" s="683">
        <v>2055584</v>
      </c>
      <c r="AE19" s="683"/>
      <c r="AF19" s="683"/>
      <c r="AG19" s="683"/>
      <c r="AH19" s="683"/>
      <c r="AI19" s="683"/>
      <c r="AJ19" s="683"/>
      <c r="AK19" s="683"/>
      <c r="AL19" s="684">
        <v>17.8</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180075</v>
      </c>
      <c r="BH19" s="680"/>
      <c r="BI19" s="680"/>
      <c r="BJ19" s="680"/>
      <c r="BK19" s="680"/>
      <c r="BL19" s="680"/>
      <c r="BM19" s="680"/>
      <c r="BN19" s="681"/>
      <c r="BO19" s="682">
        <v>2.2000000000000002</v>
      </c>
      <c r="BP19" s="682"/>
      <c r="BQ19" s="682"/>
      <c r="BR19" s="682"/>
      <c r="BS19" s="688" t="s">
        <v>129</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235</v>
      </c>
      <c r="DA19" s="682"/>
      <c r="DB19" s="682"/>
      <c r="DC19" s="682"/>
      <c r="DD19" s="688" t="s">
        <v>129</v>
      </c>
      <c r="DE19" s="680"/>
      <c r="DF19" s="680"/>
      <c r="DG19" s="680"/>
      <c r="DH19" s="680"/>
      <c r="DI19" s="680"/>
      <c r="DJ19" s="680"/>
      <c r="DK19" s="680"/>
      <c r="DL19" s="680"/>
      <c r="DM19" s="680"/>
      <c r="DN19" s="680"/>
      <c r="DO19" s="680"/>
      <c r="DP19" s="681"/>
      <c r="DQ19" s="688" t="s">
        <v>146</v>
      </c>
      <c r="DR19" s="680"/>
      <c r="DS19" s="680"/>
      <c r="DT19" s="680"/>
      <c r="DU19" s="680"/>
      <c r="DV19" s="680"/>
      <c r="DW19" s="680"/>
      <c r="DX19" s="680"/>
      <c r="DY19" s="680"/>
      <c r="DZ19" s="680"/>
      <c r="EA19" s="680"/>
      <c r="EB19" s="680"/>
      <c r="EC19" s="689"/>
    </row>
    <row r="20" spans="2:133" ht="11.25" customHeight="1">
      <c r="B20" s="676" t="s">
        <v>276</v>
      </c>
      <c r="C20" s="677"/>
      <c r="D20" s="677"/>
      <c r="E20" s="677"/>
      <c r="F20" s="677"/>
      <c r="G20" s="677"/>
      <c r="H20" s="677"/>
      <c r="I20" s="677"/>
      <c r="J20" s="677"/>
      <c r="K20" s="677"/>
      <c r="L20" s="677"/>
      <c r="M20" s="677"/>
      <c r="N20" s="677"/>
      <c r="O20" s="677"/>
      <c r="P20" s="677"/>
      <c r="Q20" s="678"/>
      <c r="R20" s="679">
        <v>185513</v>
      </c>
      <c r="S20" s="680"/>
      <c r="T20" s="680"/>
      <c r="U20" s="680"/>
      <c r="V20" s="680"/>
      <c r="W20" s="680"/>
      <c r="X20" s="680"/>
      <c r="Y20" s="681"/>
      <c r="Z20" s="682">
        <v>1</v>
      </c>
      <c r="AA20" s="682"/>
      <c r="AB20" s="682"/>
      <c r="AC20" s="682"/>
      <c r="AD20" s="683" t="s">
        <v>129</v>
      </c>
      <c r="AE20" s="683"/>
      <c r="AF20" s="683"/>
      <c r="AG20" s="683"/>
      <c r="AH20" s="683"/>
      <c r="AI20" s="683"/>
      <c r="AJ20" s="683"/>
      <c r="AK20" s="683"/>
      <c r="AL20" s="684" t="s">
        <v>129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180075</v>
      </c>
      <c r="BH20" s="680"/>
      <c r="BI20" s="680"/>
      <c r="BJ20" s="680"/>
      <c r="BK20" s="680"/>
      <c r="BL20" s="680"/>
      <c r="BM20" s="680"/>
      <c r="BN20" s="681"/>
      <c r="BO20" s="682">
        <v>2.2000000000000002</v>
      </c>
      <c r="BP20" s="682"/>
      <c r="BQ20" s="682"/>
      <c r="BR20" s="682"/>
      <c r="BS20" s="688" t="s">
        <v>235</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18391806</v>
      </c>
      <c r="CS20" s="680"/>
      <c r="CT20" s="680"/>
      <c r="CU20" s="680"/>
      <c r="CV20" s="680"/>
      <c r="CW20" s="680"/>
      <c r="CX20" s="680"/>
      <c r="CY20" s="681"/>
      <c r="CZ20" s="682">
        <v>100</v>
      </c>
      <c r="DA20" s="682"/>
      <c r="DB20" s="682"/>
      <c r="DC20" s="682"/>
      <c r="DD20" s="688">
        <v>1630809</v>
      </c>
      <c r="DE20" s="680"/>
      <c r="DF20" s="680"/>
      <c r="DG20" s="680"/>
      <c r="DH20" s="680"/>
      <c r="DI20" s="680"/>
      <c r="DJ20" s="680"/>
      <c r="DK20" s="680"/>
      <c r="DL20" s="680"/>
      <c r="DM20" s="680"/>
      <c r="DN20" s="680"/>
      <c r="DO20" s="680"/>
      <c r="DP20" s="681"/>
      <c r="DQ20" s="688">
        <v>13576189</v>
      </c>
      <c r="DR20" s="680"/>
      <c r="DS20" s="680"/>
      <c r="DT20" s="680"/>
      <c r="DU20" s="680"/>
      <c r="DV20" s="680"/>
      <c r="DW20" s="680"/>
      <c r="DX20" s="680"/>
      <c r="DY20" s="680"/>
      <c r="DZ20" s="680"/>
      <c r="EA20" s="680"/>
      <c r="EB20" s="680"/>
      <c r="EC20" s="689"/>
    </row>
    <row r="21" spans="2:133" ht="11.25" customHeight="1">
      <c r="B21" s="676" t="s">
        <v>279</v>
      </c>
      <c r="C21" s="677"/>
      <c r="D21" s="677"/>
      <c r="E21" s="677"/>
      <c r="F21" s="677"/>
      <c r="G21" s="677"/>
      <c r="H21" s="677"/>
      <c r="I21" s="677"/>
      <c r="J21" s="677"/>
      <c r="K21" s="677"/>
      <c r="L21" s="677"/>
      <c r="M21" s="677"/>
      <c r="N21" s="677"/>
      <c r="O21" s="677"/>
      <c r="P21" s="677"/>
      <c r="Q21" s="678"/>
      <c r="R21" s="679">
        <v>30</v>
      </c>
      <c r="S21" s="680"/>
      <c r="T21" s="680"/>
      <c r="U21" s="680"/>
      <c r="V21" s="680"/>
      <c r="W21" s="680"/>
      <c r="X21" s="680"/>
      <c r="Y21" s="681"/>
      <c r="Z21" s="682">
        <v>0</v>
      </c>
      <c r="AA21" s="682"/>
      <c r="AB21" s="682"/>
      <c r="AC21" s="682"/>
      <c r="AD21" s="683" t="s">
        <v>146</v>
      </c>
      <c r="AE21" s="683"/>
      <c r="AF21" s="683"/>
      <c r="AG21" s="683"/>
      <c r="AH21" s="683"/>
      <c r="AI21" s="683"/>
      <c r="AJ21" s="683"/>
      <c r="AK21" s="683"/>
      <c r="AL21" s="684" t="s">
        <v>129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235</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281</v>
      </c>
      <c r="C22" s="677"/>
      <c r="D22" s="677"/>
      <c r="E22" s="677"/>
      <c r="F22" s="677"/>
      <c r="G22" s="677"/>
      <c r="H22" s="677"/>
      <c r="I22" s="677"/>
      <c r="J22" s="677"/>
      <c r="K22" s="677"/>
      <c r="L22" s="677"/>
      <c r="M22" s="677"/>
      <c r="N22" s="677"/>
      <c r="O22" s="677"/>
      <c r="P22" s="677"/>
      <c r="Q22" s="678"/>
      <c r="R22" s="679">
        <v>11754594</v>
      </c>
      <c r="S22" s="680"/>
      <c r="T22" s="680"/>
      <c r="U22" s="680"/>
      <c r="V22" s="680"/>
      <c r="W22" s="680"/>
      <c r="X22" s="680"/>
      <c r="Y22" s="681"/>
      <c r="Z22" s="682">
        <v>61</v>
      </c>
      <c r="AA22" s="682"/>
      <c r="AB22" s="682"/>
      <c r="AC22" s="682"/>
      <c r="AD22" s="683">
        <v>11388976</v>
      </c>
      <c r="AE22" s="683"/>
      <c r="AF22" s="683"/>
      <c r="AG22" s="683"/>
      <c r="AH22" s="683"/>
      <c r="AI22" s="683"/>
      <c r="AJ22" s="683"/>
      <c r="AK22" s="683"/>
      <c r="AL22" s="684">
        <v>98.5</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235</v>
      </c>
      <c r="BP22" s="682"/>
      <c r="BQ22" s="682"/>
      <c r="BR22" s="682"/>
      <c r="BS22" s="688" t="s">
        <v>129</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284</v>
      </c>
      <c r="C23" s="677"/>
      <c r="D23" s="677"/>
      <c r="E23" s="677"/>
      <c r="F23" s="677"/>
      <c r="G23" s="677"/>
      <c r="H23" s="677"/>
      <c r="I23" s="677"/>
      <c r="J23" s="677"/>
      <c r="K23" s="677"/>
      <c r="L23" s="677"/>
      <c r="M23" s="677"/>
      <c r="N23" s="677"/>
      <c r="O23" s="677"/>
      <c r="P23" s="677"/>
      <c r="Q23" s="678"/>
      <c r="R23" s="679">
        <v>6996</v>
      </c>
      <c r="S23" s="680"/>
      <c r="T23" s="680"/>
      <c r="U23" s="680"/>
      <c r="V23" s="680"/>
      <c r="W23" s="680"/>
      <c r="X23" s="680"/>
      <c r="Y23" s="681"/>
      <c r="Z23" s="682">
        <v>0</v>
      </c>
      <c r="AA23" s="682"/>
      <c r="AB23" s="682"/>
      <c r="AC23" s="682"/>
      <c r="AD23" s="683">
        <v>6996</v>
      </c>
      <c r="AE23" s="683"/>
      <c r="AF23" s="683"/>
      <c r="AG23" s="683"/>
      <c r="AH23" s="683"/>
      <c r="AI23" s="683"/>
      <c r="AJ23" s="683"/>
      <c r="AK23" s="683"/>
      <c r="AL23" s="684">
        <v>0.1</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v>180075</v>
      </c>
      <c r="BH23" s="680"/>
      <c r="BI23" s="680"/>
      <c r="BJ23" s="680"/>
      <c r="BK23" s="680"/>
      <c r="BL23" s="680"/>
      <c r="BM23" s="680"/>
      <c r="BN23" s="681"/>
      <c r="BO23" s="682">
        <v>2.2000000000000002</v>
      </c>
      <c r="BP23" s="682"/>
      <c r="BQ23" s="682"/>
      <c r="BR23" s="682"/>
      <c r="BS23" s="688" t="s">
        <v>146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c r="B24" s="676" t="s">
        <v>291</v>
      </c>
      <c r="C24" s="677"/>
      <c r="D24" s="677"/>
      <c r="E24" s="677"/>
      <c r="F24" s="677"/>
      <c r="G24" s="677"/>
      <c r="H24" s="677"/>
      <c r="I24" s="677"/>
      <c r="J24" s="677"/>
      <c r="K24" s="677"/>
      <c r="L24" s="677"/>
      <c r="M24" s="677"/>
      <c r="N24" s="677"/>
      <c r="O24" s="677"/>
      <c r="P24" s="677"/>
      <c r="Q24" s="678"/>
      <c r="R24" s="679">
        <v>124563</v>
      </c>
      <c r="S24" s="680"/>
      <c r="T24" s="680"/>
      <c r="U24" s="680"/>
      <c r="V24" s="680"/>
      <c r="W24" s="680"/>
      <c r="X24" s="680"/>
      <c r="Y24" s="681"/>
      <c r="Z24" s="682">
        <v>0.6</v>
      </c>
      <c r="AA24" s="682"/>
      <c r="AB24" s="682"/>
      <c r="AC24" s="682"/>
      <c r="AD24" s="683" t="s">
        <v>146</v>
      </c>
      <c r="AE24" s="683"/>
      <c r="AF24" s="683"/>
      <c r="AG24" s="683"/>
      <c r="AH24" s="683"/>
      <c r="AI24" s="683"/>
      <c r="AJ24" s="683"/>
      <c r="AK24" s="683"/>
      <c r="AL24" s="684" t="s">
        <v>235</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129</v>
      </c>
      <c r="BH24" s="680"/>
      <c r="BI24" s="680"/>
      <c r="BJ24" s="680"/>
      <c r="BK24" s="680"/>
      <c r="BL24" s="680"/>
      <c r="BM24" s="680"/>
      <c r="BN24" s="681"/>
      <c r="BO24" s="682" t="s">
        <v>235</v>
      </c>
      <c r="BP24" s="682"/>
      <c r="BQ24" s="682"/>
      <c r="BR24" s="682"/>
      <c r="BS24" s="688" t="s">
        <v>129</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9391578</v>
      </c>
      <c r="CS24" s="669"/>
      <c r="CT24" s="669"/>
      <c r="CU24" s="669"/>
      <c r="CV24" s="669"/>
      <c r="CW24" s="669"/>
      <c r="CX24" s="669"/>
      <c r="CY24" s="670"/>
      <c r="CZ24" s="673">
        <v>51.1</v>
      </c>
      <c r="DA24" s="674"/>
      <c r="DB24" s="674"/>
      <c r="DC24" s="693"/>
      <c r="DD24" s="712">
        <v>6197962</v>
      </c>
      <c r="DE24" s="669"/>
      <c r="DF24" s="669"/>
      <c r="DG24" s="669"/>
      <c r="DH24" s="669"/>
      <c r="DI24" s="669"/>
      <c r="DJ24" s="669"/>
      <c r="DK24" s="670"/>
      <c r="DL24" s="712">
        <v>6185486</v>
      </c>
      <c r="DM24" s="669"/>
      <c r="DN24" s="669"/>
      <c r="DO24" s="669"/>
      <c r="DP24" s="669"/>
      <c r="DQ24" s="669"/>
      <c r="DR24" s="669"/>
      <c r="DS24" s="669"/>
      <c r="DT24" s="669"/>
      <c r="DU24" s="669"/>
      <c r="DV24" s="670"/>
      <c r="DW24" s="673">
        <v>49.7</v>
      </c>
      <c r="DX24" s="674"/>
      <c r="DY24" s="674"/>
      <c r="DZ24" s="674"/>
      <c r="EA24" s="674"/>
      <c r="EB24" s="674"/>
      <c r="EC24" s="675"/>
    </row>
    <row r="25" spans="2:133" ht="11.25" customHeight="1">
      <c r="B25" s="676" t="s">
        <v>294</v>
      </c>
      <c r="C25" s="677"/>
      <c r="D25" s="677"/>
      <c r="E25" s="677"/>
      <c r="F25" s="677"/>
      <c r="G25" s="677"/>
      <c r="H25" s="677"/>
      <c r="I25" s="677"/>
      <c r="J25" s="677"/>
      <c r="K25" s="677"/>
      <c r="L25" s="677"/>
      <c r="M25" s="677"/>
      <c r="N25" s="677"/>
      <c r="O25" s="677"/>
      <c r="P25" s="677"/>
      <c r="Q25" s="678"/>
      <c r="R25" s="679">
        <v>278148</v>
      </c>
      <c r="S25" s="680"/>
      <c r="T25" s="680"/>
      <c r="U25" s="680"/>
      <c r="V25" s="680"/>
      <c r="W25" s="680"/>
      <c r="X25" s="680"/>
      <c r="Y25" s="681"/>
      <c r="Z25" s="682">
        <v>1.4</v>
      </c>
      <c r="AA25" s="682"/>
      <c r="AB25" s="682"/>
      <c r="AC25" s="682"/>
      <c r="AD25" s="683">
        <v>55285</v>
      </c>
      <c r="AE25" s="683"/>
      <c r="AF25" s="683"/>
      <c r="AG25" s="683"/>
      <c r="AH25" s="683"/>
      <c r="AI25" s="683"/>
      <c r="AJ25" s="683"/>
      <c r="AK25" s="683"/>
      <c r="AL25" s="684">
        <v>0.5</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235</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3747805</v>
      </c>
      <c r="CS25" s="715"/>
      <c r="CT25" s="715"/>
      <c r="CU25" s="715"/>
      <c r="CV25" s="715"/>
      <c r="CW25" s="715"/>
      <c r="CX25" s="715"/>
      <c r="CY25" s="716"/>
      <c r="CZ25" s="684">
        <v>20.399999999999999</v>
      </c>
      <c r="DA25" s="713"/>
      <c r="DB25" s="713"/>
      <c r="DC25" s="717"/>
      <c r="DD25" s="688">
        <v>3521086</v>
      </c>
      <c r="DE25" s="715"/>
      <c r="DF25" s="715"/>
      <c r="DG25" s="715"/>
      <c r="DH25" s="715"/>
      <c r="DI25" s="715"/>
      <c r="DJ25" s="715"/>
      <c r="DK25" s="716"/>
      <c r="DL25" s="688">
        <v>3510729</v>
      </c>
      <c r="DM25" s="715"/>
      <c r="DN25" s="715"/>
      <c r="DO25" s="715"/>
      <c r="DP25" s="715"/>
      <c r="DQ25" s="715"/>
      <c r="DR25" s="715"/>
      <c r="DS25" s="715"/>
      <c r="DT25" s="715"/>
      <c r="DU25" s="715"/>
      <c r="DV25" s="716"/>
      <c r="DW25" s="684">
        <v>28.2</v>
      </c>
      <c r="DX25" s="713"/>
      <c r="DY25" s="713"/>
      <c r="DZ25" s="713"/>
      <c r="EA25" s="713"/>
      <c r="EB25" s="713"/>
      <c r="EC25" s="714"/>
    </row>
    <row r="26" spans="2:133" ht="11.25" customHeight="1">
      <c r="B26" s="676" t="s">
        <v>297</v>
      </c>
      <c r="C26" s="677"/>
      <c r="D26" s="677"/>
      <c r="E26" s="677"/>
      <c r="F26" s="677"/>
      <c r="G26" s="677"/>
      <c r="H26" s="677"/>
      <c r="I26" s="677"/>
      <c r="J26" s="677"/>
      <c r="K26" s="677"/>
      <c r="L26" s="677"/>
      <c r="M26" s="677"/>
      <c r="N26" s="677"/>
      <c r="O26" s="677"/>
      <c r="P26" s="677"/>
      <c r="Q26" s="678"/>
      <c r="R26" s="679">
        <v>27276</v>
      </c>
      <c r="S26" s="680"/>
      <c r="T26" s="680"/>
      <c r="U26" s="680"/>
      <c r="V26" s="680"/>
      <c r="W26" s="680"/>
      <c r="X26" s="680"/>
      <c r="Y26" s="681"/>
      <c r="Z26" s="682">
        <v>0.1</v>
      </c>
      <c r="AA26" s="682"/>
      <c r="AB26" s="682"/>
      <c r="AC26" s="682"/>
      <c r="AD26" s="683" t="s">
        <v>235</v>
      </c>
      <c r="AE26" s="683"/>
      <c r="AF26" s="683"/>
      <c r="AG26" s="683"/>
      <c r="AH26" s="683"/>
      <c r="AI26" s="683"/>
      <c r="AJ26" s="683"/>
      <c r="AK26" s="683"/>
      <c r="AL26" s="684" t="s">
        <v>129</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129</v>
      </c>
      <c r="BH26" s="680"/>
      <c r="BI26" s="680"/>
      <c r="BJ26" s="680"/>
      <c r="BK26" s="680"/>
      <c r="BL26" s="680"/>
      <c r="BM26" s="680"/>
      <c r="BN26" s="681"/>
      <c r="BO26" s="682" t="s">
        <v>235</v>
      </c>
      <c r="BP26" s="682"/>
      <c r="BQ26" s="682"/>
      <c r="BR26" s="682"/>
      <c r="BS26" s="688" t="s">
        <v>235</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2535968</v>
      </c>
      <c r="CS26" s="680"/>
      <c r="CT26" s="680"/>
      <c r="CU26" s="680"/>
      <c r="CV26" s="680"/>
      <c r="CW26" s="680"/>
      <c r="CX26" s="680"/>
      <c r="CY26" s="681"/>
      <c r="CZ26" s="684">
        <v>13.8</v>
      </c>
      <c r="DA26" s="713"/>
      <c r="DB26" s="713"/>
      <c r="DC26" s="717"/>
      <c r="DD26" s="688">
        <v>2401595</v>
      </c>
      <c r="DE26" s="680"/>
      <c r="DF26" s="680"/>
      <c r="DG26" s="680"/>
      <c r="DH26" s="680"/>
      <c r="DI26" s="680"/>
      <c r="DJ26" s="680"/>
      <c r="DK26" s="681"/>
      <c r="DL26" s="688" t="s">
        <v>255</v>
      </c>
      <c r="DM26" s="680"/>
      <c r="DN26" s="680"/>
      <c r="DO26" s="680"/>
      <c r="DP26" s="680"/>
      <c r="DQ26" s="680"/>
      <c r="DR26" s="680"/>
      <c r="DS26" s="680"/>
      <c r="DT26" s="680"/>
      <c r="DU26" s="680"/>
      <c r="DV26" s="681"/>
      <c r="DW26" s="684" t="s">
        <v>129</v>
      </c>
      <c r="DX26" s="713"/>
      <c r="DY26" s="713"/>
      <c r="DZ26" s="713"/>
      <c r="EA26" s="713"/>
      <c r="EB26" s="713"/>
      <c r="EC26" s="714"/>
    </row>
    <row r="27" spans="2:133" ht="11.25" customHeight="1">
      <c r="B27" s="676" t="s">
        <v>300</v>
      </c>
      <c r="C27" s="677"/>
      <c r="D27" s="677"/>
      <c r="E27" s="677"/>
      <c r="F27" s="677"/>
      <c r="G27" s="677"/>
      <c r="H27" s="677"/>
      <c r="I27" s="677"/>
      <c r="J27" s="677"/>
      <c r="K27" s="677"/>
      <c r="L27" s="677"/>
      <c r="M27" s="677"/>
      <c r="N27" s="677"/>
      <c r="O27" s="677"/>
      <c r="P27" s="677"/>
      <c r="Q27" s="678"/>
      <c r="R27" s="679">
        <v>2653817</v>
      </c>
      <c r="S27" s="680"/>
      <c r="T27" s="680"/>
      <c r="U27" s="680"/>
      <c r="V27" s="680"/>
      <c r="W27" s="680"/>
      <c r="X27" s="680"/>
      <c r="Y27" s="681"/>
      <c r="Z27" s="682">
        <v>13.8</v>
      </c>
      <c r="AA27" s="682"/>
      <c r="AB27" s="682"/>
      <c r="AC27" s="682"/>
      <c r="AD27" s="683" t="s">
        <v>129</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8155943</v>
      </c>
      <c r="BH27" s="680"/>
      <c r="BI27" s="680"/>
      <c r="BJ27" s="680"/>
      <c r="BK27" s="680"/>
      <c r="BL27" s="680"/>
      <c r="BM27" s="680"/>
      <c r="BN27" s="681"/>
      <c r="BO27" s="682">
        <v>100</v>
      </c>
      <c r="BP27" s="682"/>
      <c r="BQ27" s="682"/>
      <c r="BR27" s="682"/>
      <c r="BS27" s="688">
        <v>69202</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4087165</v>
      </c>
      <c r="CS27" s="715"/>
      <c r="CT27" s="715"/>
      <c r="CU27" s="715"/>
      <c r="CV27" s="715"/>
      <c r="CW27" s="715"/>
      <c r="CX27" s="715"/>
      <c r="CY27" s="716"/>
      <c r="CZ27" s="684">
        <v>22.2</v>
      </c>
      <c r="DA27" s="713"/>
      <c r="DB27" s="713"/>
      <c r="DC27" s="717"/>
      <c r="DD27" s="688">
        <v>1266076</v>
      </c>
      <c r="DE27" s="715"/>
      <c r="DF27" s="715"/>
      <c r="DG27" s="715"/>
      <c r="DH27" s="715"/>
      <c r="DI27" s="715"/>
      <c r="DJ27" s="715"/>
      <c r="DK27" s="716"/>
      <c r="DL27" s="688">
        <v>1263957</v>
      </c>
      <c r="DM27" s="715"/>
      <c r="DN27" s="715"/>
      <c r="DO27" s="715"/>
      <c r="DP27" s="715"/>
      <c r="DQ27" s="715"/>
      <c r="DR27" s="715"/>
      <c r="DS27" s="715"/>
      <c r="DT27" s="715"/>
      <c r="DU27" s="715"/>
      <c r="DV27" s="716"/>
      <c r="DW27" s="684">
        <v>10.199999999999999</v>
      </c>
      <c r="DX27" s="713"/>
      <c r="DY27" s="713"/>
      <c r="DZ27" s="713"/>
      <c r="EA27" s="713"/>
      <c r="EB27" s="713"/>
      <c r="EC27" s="714"/>
    </row>
    <row r="28" spans="2:133" ht="11.25" customHeight="1">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129</v>
      </c>
      <c r="AA28" s="682"/>
      <c r="AB28" s="682"/>
      <c r="AC28" s="682"/>
      <c r="AD28" s="683" t="s">
        <v>255</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1556608</v>
      </c>
      <c r="CS28" s="680"/>
      <c r="CT28" s="680"/>
      <c r="CU28" s="680"/>
      <c r="CV28" s="680"/>
      <c r="CW28" s="680"/>
      <c r="CX28" s="680"/>
      <c r="CY28" s="681"/>
      <c r="CZ28" s="684">
        <v>8.5</v>
      </c>
      <c r="DA28" s="713"/>
      <c r="DB28" s="713"/>
      <c r="DC28" s="717"/>
      <c r="DD28" s="688">
        <v>1410800</v>
      </c>
      <c r="DE28" s="680"/>
      <c r="DF28" s="680"/>
      <c r="DG28" s="680"/>
      <c r="DH28" s="680"/>
      <c r="DI28" s="680"/>
      <c r="DJ28" s="680"/>
      <c r="DK28" s="681"/>
      <c r="DL28" s="688">
        <v>1410800</v>
      </c>
      <c r="DM28" s="680"/>
      <c r="DN28" s="680"/>
      <c r="DO28" s="680"/>
      <c r="DP28" s="680"/>
      <c r="DQ28" s="680"/>
      <c r="DR28" s="680"/>
      <c r="DS28" s="680"/>
      <c r="DT28" s="680"/>
      <c r="DU28" s="680"/>
      <c r="DV28" s="681"/>
      <c r="DW28" s="684">
        <v>11.3</v>
      </c>
      <c r="DX28" s="713"/>
      <c r="DY28" s="713"/>
      <c r="DZ28" s="713"/>
      <c r="EA28" s="713"/>
      <c r="EB28" s="713"/>
      <c r="EC28" s="714"/>
    </row>
    <row r="29" spans="2:133" ht="11.25" customHeight="1">
      <c r="B29" s="676" t="s">
        <v>305</v>
      </c>
      <c r="C29" s="677"/>
      <c r="D29" s="677"/>
      <c r="E29" s="677"/>
      <c r="F29" s="677"/>
      <c r="G29" s="677"/>
      <c r="H29" s="677"/>
      <c r="I29" s="677"/>
      <c r="J29" s="677"/>
      <c r="K29" s="677"/>
      <c r="L29" s="677"/>
      <c r="M29" s="677"/>
      <c r="N29" s="677"/>
      <c r="O29" s="677"/>
      <c r="P29" s="677"/>
      <c r="Q29" s="678"/>
      <c r="R29" s="679">
        <v>1095013</v>
      </c>
      <c r="S29" s="680"/>
      <c r="T29" s="680"/>
      <c r="U29" s="680"/>
      <c r="V29" s="680"/>
      <c r="W29" s="680"/>
      <c r="X29" s="680"/>
      <c r="Y29" s="681"/>
      <c r="Z29" s="682">
        <v>5.7</v>
      </c>
      <c r="AA29" s="682"/>
      <c r="AB29" s="682"/>
      <c r="AC29" s="682"/>
      <c r="AD29" s="683" t="s">
        <v>129</v>
      </c>
      <c r="AE29" s="683"/>
      <c r="AF29" s="683"/>
      <c r="AG29" s="683"/>
      <c r="AH29" s="683"/>
      <c r="AI29" s="683"/>
      <c r="AJ29" s="683"/>
      <c r="AK29" s="683"/>
      <c r="AL29" s="684" t="s">
        <v>146</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1556608</v>
      </c>
      <c r="CS29" s="715"/>
      <c r="CT29" s="715"/>
      <c r="CU29" s="715"/>
      <c r="CV29" s="715"/>
      <c r="CW29" s="715"/>
      <c r="CX29" s="715"/>
      <c r="CY29" s="716"/>
      <c r="CZ29" s="684">
        <v>8.5</v>
      </c>
      <c r="DA29" s="713"/>
      <c r="DB29" s="713"/>
      <c r="DC29" s="717"/>
      <c r="DD29" s="688">
        <v>1410800</v>
      </c>
      <c r="DE29" s="715"/>
      <c r="DF29" s="715"/>
      <c r="DG29" s="715"/>
      <c r="DH29" s="715"/>
      <c r="DI29" s="715"/>
      <c r="DJ29" s="715"/>
      <c r="DK29" s="716"/>
      <c r="DL29" s="688">
        <v>1410800</v>
      </c>
      <c r="DM29" s="715"/>
      <c r="DN29" s="715"/>
      <c r="DO29" s="715"/>
      <c r="DP29" s="715"/>
      <c r="DQ29" s="715"/>
      <c r="DR29" s="715"/>
      <c r="DS29" s="715"/>
      <c r="DT29" s="715"/>
      <c r="DU29" s="715"/>
      <c r="DV29" s="716"/>
      <c r="DW29" s="684">
        <v>11.3</v>
      </c>
      <c r="DX29" s="713"/>
      <c r="DY29" s="713"/>
      <c r="DZ29" s="713"/>
      <c r="EA29" s="713"/>
      <c r="EB29" s="713"/>
      <c r="EC29" s="714"/>
    </row>
    <row r="30" spans="2:133" ht="11.25" customHeight="1">
      <c r="B30" s="676" t="s">
        <v>310</v>
      </c>
      <c r="C30" s="677"/>
      <c r="D30" s="677"/>
      <c r="E30" s="677"/>
      <c r="F30" s="677"/>
      <c r="G30" s="677"/>
      <c r="H30" s="677"/>
      <c r="I30" s="677"/>
      <c r="J30" s="677"/>
      <c r="K30" s="677"/>
      <c r="L30" s="677"/>
      <c r="M30" s="677"/>
      <c r="N30" s="677"/>
      <c r="O30" s="677"/>
      <c r="P30" s="677"/>
      <c r="Q30" s="678"/>
      <c r="R30" s="679">
        <v>33199</v>
      </c>
      <c r="S30" s="680"/>
      <c r="T30" s="680"/>
      <c r="U30" s="680"/>
      <c r="V30" s="680"/>
      <c r="W30" s="680"/>
      <c r="X30" s="680"/>
      <c r="Y30" s="681"/>
      <c r="Z30" s="682">
        <v>0.2</v>
      </c>
      <c r="AA30" s="682"/>
      <c r="AB30" s="682"/>
      <c r="AC30" s="682"/>
      <c r="AD30" s="683">
        <v>15884</v>
      </c>
      <c r="AE30" s="683"/>
      <c r="AF30" s="683"/>
      <c r="AG30" s="683"/>
      <c r="AH30" s="683"/>
      <c r="AI30" s="683"/>
      <c r="AJ30" s="683"/>
      <c r="AK30" s="683"/>
      <c r="AL30" s="684">
        <v>0.1</v>
      </c>
      <c r="AM30" s="685"/>
      <c r="AN30" s="685"/>
      <c r="AO30" s="686"/>
      <c r="AP30" s="727" t="s">
        <v>311</v>
      </c>
      <c r="AQ30" s="728"/>
      <c r="AR30" s="728"/>
      <c r="AS30" s="728"/>
      <c r="AT30" s="733" t="s">
        <v>312</v>
      </c>
      <c r="AU30" s="230"/>
      <c r="AV30" s="230"/>
      <c r="AW30" s="230"/>
      <c r="AX30" s="665" t="s">
        <v>189</v>
      </c>
      <c r="AY30" s="666"/>
      <c r="AZ30" s="666"/>
      <c r="BA30" s="666"/>
      <c r="BB30" s="666"/>
      <c r="BC30" s="666"/>
      <c r="BD30" s="666"/>
      <c r="BE30" s="666"/>
      <c r="BF30" s="667"/>
      <c r="BG30" s="739">
        <v>99.3</v>
      </c>
      <c r="BH30" s="740"/>
      <c r="BI30" s="740"/>
      <c r="BJ30" s="740"/>
      <c r="BK30" s="740"/>
      <c r="BL30" s="740"/>
      <c r="BM30" s="674">
        <v>97.3</v>
      </c>
      <c r="BN30" s="740"/>
      <c r="BO30" s="740"/>
      <c r="BP30" s="740"/>
      <c r="BQ30" s="741"/>
      <c r="BR30" s="739">
        <v>99.4</v>
      </c>
      <c r="BS30" s="740"/>
      <c r="BT30" s="740"/>
      <c r="BU30" s="740"/>
      <c r="BV30" s="740"/>
      <c r="BW30" s="740"/>
      <c r="BX30" s="674">
        <v>97</v>
      </c>
      <c r="BY30" s="740"/>
      <c r="BZ30" s="740"/>
      <c r="CA30" s="740"/>
      <c r="CB30" s="741"/>
      <c r="CD30" s="744"/>
      <c r="CE30" s="745"/>
      <c r="CF30" s="694" t="s">
        <v>313</v>
      </c>
      <c r="CG30" s="695"/>
      <c r="CH30" s="695"/>
      <c r="CI30" s="695"/>
      <c r="CJ30" s="695"/>
      <c r="CK30" s="695"/>
      <c r="CL30" s="695"/>
      <c r="CM30" s="695"/>
      <c r="CN30" s="695"/>
      <c r="CO30" s="695"/>
      <c r="CP30" s="695"/>
      <c r="CQ30" s="696"/>
      <c r="CR30" s="679">
        <v>1471506</v>
      </c>
      <c r="CS30" s="680"/>
      <c r="CT30" s="680"/>
      <c r="CU30" s="680"/>
      <c r="CV30" s="680"/>
      <c r="CW30" s="680"/>
      <c r="CX30" s="680"/>
      <c r="CY30" s="681"/>
      <c r="CZ30" s="684">
        <v>8</v>
      </c>
      <c r="DA30" s="713"/>
      <c r="DB30" s="713"/>
      <c r="DC30" s="717"/>
      <c r="DD30" s="688">
        <v>1328268</v>
      </c>
      <c r="DE30" s="680"/>
      <c r="DF30" s="680"/>
      <c r="DG30" s="680"/>
      <c r="DH30" s="680"/>
      <c r="DI30" s="680"/>
      <c r="DJ30" s="680"/>
      <c r="DK30" s="681"/>
      <c r="DL30" s="688">
        <v>1328268</v>
      </c>
      <c r="DM30" s="680"/>
      <c r="DN30" s="680"/>
      <c r="DO30" s="680"/>
      <c r="DP30" s="680"/>
      <c r="DQ30" s="680"/>
      <c r="DR30" s="680"/>
      <c r="DS30" s="680"/>
      <c r="DT30" s="680"/>
      <c r="DU30" s="680"/>
      <c r="DV30" s="681"/>
      <c r="DW30" s="684">
        <v>10.7</v>
      </c>
      <c r="DX30" s="713"/>
      <c r="DY30" s="713"/>
      <c r="DZ30" s="713"/>
      <c r="EA30" s="713"/>
      <c r="EB30" s="713"/>
      <c r="EC30" s="714"/>
    </row>
    <row r="31" spans="2:133" ht="11.25" customHeight="1">
      <c r="B31" s="676" t="s">
        <v>314</v>
      </c>
      <c r="C31" s="677"/>
      <c r="D31" s="677"/>
      <c r="E31" s="677"/>
      <c r="F31" s="677"/>
      <c r="G31" s="677"/>
      <c r="H31" s="677"/>
      <c r="I31" s="677"/>
      <c r="J31" s="677"/>
      <c r="K31" s="677"/>
      <c r="L31" s="677"/>
      <c r="M31" s="677"/>
      <c r="N31" s="677"/>
      <c r="O31" s="677"/>
      <c r="P31" s="677"/>
      <c r="Q31" s="678"/>
      <c r="R31" s="679">
        <v>10267</v>
      </c>
      <c r="S31" s="680"/>
      <c r="T31" s="680"/>
      <c r="U31" s="680"/>
      <c r="V31" s="680"/>
      <c r="W31" s="680"/>
      <c r="X31" s="680"/>
      <c r="Y31" s="681"/>
      <c r="Z31" s="682">
        <v>0.1</v>
      </c>
      <c r="AA31" s="682"/>
      <c r="AB31" s="682"/>
      <c r="AC31" s="682"/>
      <c r="AD31" s="683" t="s">
        <v>235</v>
      </c>
      <c r="AE31" s="683"/>
      <c r="AF31" s="683"/>
      <c r="AG31" s="683"/>
      <c r="AH31" s="683"/>
      <c r="AI31" s="683"/>
      <c r="AJ31" s="683"/>
      <c r="AK31" s="683"/>
      <c r="AL31" s="684" t="s">
        <v>255</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99.2</v>
      </c>
      <c r="BH31" s="715"/>
      <c r="BI31" s="715"/>
      <c r="BJ31" s="715"/>
      <c r="BK31" s="715"/>
      <c r="BL31" s="715"/>
      <c r="BM31" s="685">
        <v>97.3</v>
      </c>
      <c r="BN31" s="737"/>
      <c r="BO31" s="737"/>
      <c r="BP31" s="737"/>
      <c r="BQ31" s="738"/>
      <c r="BR31" s="736">
        <v>99.4</v>
      </c>
      <c r="BS31" s="715"/>
      <c r="BT31" s="715"/>
      <c r="BU31" s="715"/>
      <c r="BV31" s="715"/>
      <c r="BW31" s="715"/>
      <c r="BX31" s="685">
        <v>97</v>
      </c>
      <c r="BY31" s="737"/>
      <c r="BZ31" s="737"/>
      <c r="CA31" s="737"/>
      <c r="CB31" s="738"/>
      <c r="CD31" s="744"/>
      <c r="CE31" s="745"/>
      <c r="CF31" s="694" t="s">
        <v>317</v>
      </c>
      <c r="CG31" s="695"/>
      <c r="CH31" s="695"/>
      <c r="CI31" s="695"/>
      <c r="CJ31" s="695"/>
      <c r="CK31" s="695"/>
      <c r="CL31" s="695"/>
      <c r="CM31" s="695"/>
      <c r="CN31" s="695"/>
      <c r="CO31" s="695"/>
      <c r="CP31" s="695"/>
      <c r="CQ31" s="696"/>
      <c r="CR31" s="679">
        <v>85102</v>
      </c>
      <c r="CS31" s="715"/>
      <c r="CT31" s="715"/>
      <c r="CU31" s="715"/>
      <c r="CV31" s="715"/>
      <c r="CW31" s="715"/>
      <c r="CX31" s="715"/>
      <c r="CY31" s="716"/>
      <c r="CZ31" s="684">
        <v>0.5</v>
      </c>
      <c r="DA31" s="713"/>
      <c r="DB31" s="713"/>
      <c r="DC31" s="717"/>
      <c r="DD31" s="688">
        <v>82532</v>
      </c>
      <c r="DE31" s="715"/>
      <c r="DF31" s="715"/>
      <c r="DG31" s="715"/>
      <c r="DH31" s="715"/>
      <c r="DI31" s="715"/>
      <c r="DJ31" s="715"/>
      <c r="DK31" s="716"/>
      <c r="DL31" s="688">
        <v>82532</v>
      </c>
      <c r="DM31" s="715"/>
      <c r="DN31" s="715"/>
      <c r="DO31" s="715"/>
      <c r="DP31" s="715"/>
      <c r="DQ31" s="715"/>
      <c r="DR31" s="715"/>
      <c r="DS31" s="715"/>
      <c r="DT31" s="715"/>
      <c r="DU31" s="715"/>
      <c r="DV31" s="716"/>
      <c r="DW31" s="684">
        <v>0.7</v>
      </c>
      <c r="DX31" s="713"/>
      <c r="DY31" s="713"/>
      <c r="DZ31" s="713"/>
      <c r="EA31" s="713"/>
      <c r="EB31" s="713"/>
      <c r="EC31" s="714"/>
    </row>
    <row r="32" spans="2:133" ht="11.25" customHeight="1">
      <c r="B32" s="676" t="s">
        <v>318</v>
      </c>
      <c r="C32" s="677"/>
      <c r="D32" s="677"/>
      <c r="E32" s="677"/>
      <c r="F32" s="677"/>
      <c r="G32" s="677"/>
      <c r="H32" s="677"/>
      <c r="I32" s="677"/>
      <c r="J32" s="677"/>
      <c r="K32" s="677"/>
      <c r="L32" s="677"/>
      <c r="M32" s="677"/>
      <c r="N32" s="677"/>
      <c r="O32" s="677"/>
      <c r="P32" s="677"/>
      <c r="Q32" s="678"/>
      <c r="R32" s="679">
        <v>867258</v>
      </c>
      <c r="S32" s="680"/>
      <c r="T32" s="680"/>
      <c r="U32" s="680"/>
      <c r="V32" s="680"/>
      <c r="W32" s="680"/>
      <c r="X32" s="680"/>
      <c r="Y32" s="681"/>
      <c r="Z32" s="682">
        <v>4.5</v>
      </c>
      <c r="AA32" s="682"/>
      <c r="AB32" s="682"/>
      <c r="AC32" s="682"/>
      <c r="AD32" s="683" t="s">
        <v>146</v>
      </c>
      <c r="AE32" s="683"/>
      <c r="AF32" s="683"/>
      <c r="AG32" s="683"/>
      <c r="AH32" s="683"/>
      <c r="AI32" s="683"/>
      <c r="AJ32" s="683"/>
      <c r="AK32" s="683"/>
      <c r="AL32" s="684" t="s">
        <v>255</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99.3</v>
      </c>
      <c r="BH32" s="749"/>
      <c r="BI32" s="749"/>
      <c r="BJ32" s="749"/>
      <c r="BK32" s="749"/>
      <c r="BL32" s="749"/>
      <c r="BM32" s="750">
        <v>97.1</v>
      </c>
      <c r="BN32" s="749"/>
      <c r="BO32" s="749"/>
      <c r="BP32" s="749"/>
      <c r="BQ32" s="751"/>
      <c r="BR32" s="748">
        <v>99.3</v>
      </c>
      <c r="BS32" s="749"/>
      <c r="BT32" s="749"/>
      <c r="BU32" s="749"/>
      <c r="BV32" s="749"/>
      <c r="BW32" s="749"/>
      <c r="BX32" s="750">
        <v>96.7</v>
      </c>
      <c r="BY32" s="749"/>
      <c r="BZ32" s="749"/>
      <c r="CA32" s="749"/>
      <c r="CB32" s="751"/>
      <c r="CD32" s="746"/>
      <c r="CE32" s="747"/>
      <c r="CF32" s="694" t="s">
        <v>320</v>
      </c>
      <c r="CG32" s="695"/>
      <c r="CH32" s="695"/>
      <c r="CI32" s="695"/>
      <c r="CJ32" s="695"/>
      <c r="CK32" s="695"/>
      <c r="CL32" s="695"/>
      <c r="CM32" s="695"/>
      <c r="CN32" s="695"/>
      <c r="CO32" s="695"/>
      <c r="CP32" s="695"/>
      <c r="CQ32" s="696"/>
      <c r="CR32" s="679" t="s">
        <v>235</v>
      </c>
      <c r="CS32" s="680"/>
      <c r="CT32" s="680"/>
      <c r="CU32" s="680"/>
      <c r="CV32" s="680"/>
      <c r="CW32" s="680"/>
      <c r="CX32" s="680"/>
      <c r="CY32" s="681"/>
      <c r="CZ32" s="684" t="s">
        <v>235</v>
      </c>
      <c r="DA32" s="713"/>
      <c r="DB32" s="713"/>
      <c r="DC32" s="717"/>
      <c r="DD32" s="688" t="s">
        <v>129</v>
      </c>
      <c r="DE32" s="680"/>
      <c r="DF32" s="680"/>
      <c r="DG32" s="680"/>
      <c r="DH32" s="680"/>
      <c r="DI32" s="680"/>
      <c r="DJ32" s="680"/>
      <c r="DK32" s="681"/>
      <c r="DL32" s="688" t="s">
        <v>129</v>
      </c>
      <c r="DM32" s="680"/>
      <c r="DN32" s="680"/>
      <c r="DO32" s="680"/>
      <c r="DP32" s="680"/>
      <c r="DQ32" s="680"/>
      <c r="DR32" s="680"/>
      <c r="DS32" s="680"/>
      <c r="DT32" s="680"/>
      <c r="DU32" s="680"/>
      <c r="DV32" s="681"/>
      <c r="DW32" s="684" t="s">
        <v>129</v>
      </c>
      <c r="DX32" s="713"/>
      <c r="DY32" s="713"/>
      <c r="DZ32" s="713"/>
      <c r="EA32" s="713"/>
      <c r="EB32" s="713"/>
      <c r="EC32" s="714"/>
    </row>
    <row r="33" spans="2:133" ht="11.25" customHeight="1">
      <c r="B33" s="676" t="s">
        <v>321</v>
      </c>
      <c r="C33" s="677"/>
      <c r="D33" s="677"/>
      <c r="E33" s="677"/>
      <c r="F33" s="677"/>
      <c r="G33" s="677"/>
      <c r="H33" s="677"/>
      <c r="I33" s="677"/>
      <c r="J33" s="677"/>
      <c r="K33" s="677"/>
      <c r="L33" s="677"/>
      <c r="M33" s="677"/>
      <c r="N33" s="677"/>
      <c r="O33" s="677"/>
      <c r="P33" s="677"/>
      <c r="Q33" s="678"/>
      <c r="R33" s="679">
        <v>1164520</v>
      </c>
      <c r="S33" s="680"/>
      <c r="T33" s="680"/>
      <c r="U33" s="680"/>
      <c r="V33" s="680"/>
      <c r="W33" s="680"/>
      <c r="X33" s="680"/>
      <c r="Y33" s="681"/>
      <c r="Z33" s="682">
        <v>6</v>
      </c>
      <c r="AA33" s="682"/>
      <c r="AB33" s="682"/>
      <c r="AC33" s="682"/>
      <c r="AD33" s="683" t="s">
        <v>235</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7369419</v>
      </c>
      <c r="CS33" s="715"/>
      <c r="CT33" s="715"/>
      <c r="CU33" s="715"/>
      <c r="CV33" s="715"/>
      <c r="CW33" s="715"/>
      <c r="CX33" s="715"/>
      <c r="CY33" s="716"/>
      <c r="CZ33" s="684">
        <v>40.1</v>
      </c>
      <c r="DA33" s="713"/>
      <c r="DB33" s="713"/>
      <c r="DC33" s="717"/>
      <c r="DD33" s="688">
        <v>6277458</v>
      </c>
      <c r="DE33" s="715"/>
      <c r="DF33" s="715"/>
      <c r="DG33" s="715"/>
      <c r="DH33" s="715"/>
      <c r="DI33" s="715"/>
      <c r="DJ33" s="715"/>
      <c r="DK33" s="716"/>
      <c r="DL33" s="688">
        <v>5045636</v>
      </c>
      <c r="DM33" s="715"/>
      <c r="DN33" s="715"/>
      <c r="DO33" s="715"/>
      <c r="DP33" s="715"/>
      <c r="DQ33" s="715"/>
      <c r="DR33" s="715"/>
      <c r="DS33" s="715"/>
      <c r="DT33" s="715"/>
      <c r="DU33" s="715"/>
      <c r="DV33" s="716"/>
      <c r="DW33" s="684">
        <v>40.5</v>
      </c>
      <c r="DX33" s="713"/>
      <c r="DY33" s="713"/>
      <c r="DZ33" s="713"/>
      <c r="EA33" s="713"/>
      <c r="EB33" s="713"/>
      <c r="EC33" s="714"/>
    </row>
    <row r="34" spans="2:133" ht="11.25" customHeight="1">
      <c r="B34" s="676" t="s">
        <v>323</v>
      </c>
      <c r="C34" s="677"/>
      <c r="D34" s="677"/>
      <c r="E34" s="677"/>
      <c r="F34" s="677"/>
      <c r="G34" s="677"/>
      <c r="H34" s="677"/>
      <c r="I34" s="677"/>
      <c r="J34" s="677"/>
      <c r="K34" s="677"/>
      <c r="L34" s="677"/>
      <c r="M34" s="677"/>
      <c r="N34" s="677"/>
      <c r="O34" s="677"/>
      <c r="P34" s="677"/>
      <c r="Q34" s="678"/>
      <c r="R34" s="679">
        <v>241206</v>
      </c>
      <c r="S34" s="680"/>
      <c r="T34" s="680"/>
      <c r="U34" s="680"/>
      <c r="V34" s="680"/>
      <c r="W34" s="680"/>
      <c r="X34" s="680"/>
      <c r="Y34" s="681"/>
      <c r="Z34" s="682">
        <v>1.3</v>
      </c>
      <c r="AA34" s="682"/>
      <c r="AB34" s="682"/>
      <c r="AC34" s="682"/>
      <c r="AD34" s="683">
        <v>91258</v>
      </c>
      <c r="AE34" s="683"/>
      <c r="AF34" s="683"/>
      <c r="AG34" s="683"/>
      <c r="AH34" s="683"/>
      <c r="AI34" s="683"/>
      <c r="AJ34" s="683"/>
      <c r="AK34" s="683"/>
      <c r="AL34" s="684">
        <v>0.8</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2321453</v>
      </c>
      <c r="CS34" s="680"/>
      <c r="CT34" s="680"/>
      <c r="CU34" s="680"/>
      <c r="CV34" s="680"/>
      <c r="CW34" s="680"/>
      <c r="CX34" s="680"/>
      <c r="CY34" s="681"/>
      <c r="CZ34" s="684">
        <v>12.6</v>
      </c>
      <c r="DA34" s="713"/>
      <c r="DB34" s="713"/>
      <c r="DC34" s="717"/>
      <c r="DD34" s="688">
        <v>2057929</v>
      </c>
      <c r="DE34" s="680"/>
      <c r="DF34" s="680"/>
      <c r="DG34" s="680"/>
      <c r="DH34" s="680"/>
      <c r="DI34" s="680"/>
      <c r="DJ34" s="680"/>
      <c r="DK34" s="681"/>
      <c r="DL34" s="688">
        <v>1918386</v>
      </c>
      <c r="DM34" s="680"/>
      <c r="DN34" s="680"/>
      <c r="DO34" s="680"/>
      <c r="DP34" s="680"/>
      <c r="DQ34" s="680"/>
      <c r="DR34" s="680"/>
      <c r="DS34" s="680"/>
      <c r="DT34" s="680"/>
      <c r="DU34" s="680"/>
      <c r="DV34" s="681"/>
      <c r="DW34" s="684">
        <v>15.4</v>
      </c>
      <c r="DX34" s="713"/>
      <c r="DY34" s="713"/>
      <c r="DZ34" s="713"/>
      <c r="EA34" s="713"/>
      <c r="EB34" s="713"/>
      <c r="EC34" s="714"/>
    </row>
    <row r="35" spans="2:133" ht="11.25" customHeight="1">
      <c r="B35" s="676" t="s">
        <v>327</v>
      </c>
      <c r="C35" s="677"/>
      <c r="D35" s="677"/>
      <c r="E35" s="677"/>
      <c r="F35" s="677"/>
      <c r="G35" s="677"/>
      <c r="H35" s="677"/>
      <c r="I35" s="677"/>
      <c r="J35" s="677"/>
      <c r="K35" s="677"/>
      <c r="L35" s="677"/>
      <c r="M35" s="677"/>
      <c r="N35" s="677"/>
      <c r="O35" s="677"/>
      <c r="P35" s="677"/>
      <c r="Q35" s="678"/>
      <c r="R35" s="679">
        <v>997782</v>
      </c>
      <c r="S35" s="680"/>
      <c r="T35" s="680"/>
      <c r="U35" s="680"/>
      <c r="V35" s="680"/>
      <c r="W35" s="680"/>
      <c r="X35" s="680"/>
      <c r="Y35" s="681"/>
      <c r="Z35" s="682">
        <v>5.2</v>
      </c>
      <c r="AA35" s="682"/>
      <c r="AB35" s="682"/>
      <c r="AC35" s="682"/>
      <c r="AD35" s="683" t="s">
        <v>235</v>
      </c>
      <c r="AE35" s="683"/>
      <c r="AF35" s="683"/>
      <c r="AG35" s="683"/>
      <c r="AH35" s="683"/>
      <c r="AI35" s="683"/>
      <c r="AJ35" s="683"/>
      <c r="AK35" s="683"/>
      <c r="AL35" s="684" t="s">
        <v>129</v>
      </c>
      <c r="AM35" s="685"/>
      <c r="AN35" s="685"/>
      <c r="AO35" s="686"/>
      <c r="AP35" s="234"/>
      <c r="AQ35" s="752" t="s">
        <v>328</v>
      </c>
      <c r="AR35" s="753"/>
      <c r="AS35" s="753"/>
      <c r="AT35" s="753"/>
      <c r="AU35" s="753"/>
      <c r="AV35" s="753"/>
      <c r="AW35" s="753"/>
      <c r="AX35" s="753"/>
      <c r="AY35" s="754"/>
      <c r="AZ35" s="668">
        <v>2917350</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196923</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77227</v>
      </c>
      <c r="CS35" s="715"/>
      <c r="CT35" s="715"/>
      <c r="CU35" s="715"/>
      <c r="CV35" s="715"/>
      <c r="CW35" s="715"/>
      <c r="CX35" s="715"/>
      <c r="CY35" s="716"/>
      <c r="CZ35" s="684">
        <v>0.4</v>
      </c>
      <c r="DA35" s="713"/>
      <c r="DB35" s="713"/>
      <c r="DC35" s="717"/>
      <c r="DD35" s="688">
        <v>68150</v>
      </c>
      <c r="DE35" s="715"/>
      <c r="DF35" s="715"/>
      <c r="DG35" s="715"/>
      <c r="DH35" s="715"/>
      <c r="DI35" s="715"/>
      <c r="DJ35" s="715"/>
      <c r="DK35" s="716"/>
      <c r="DL35" s="688">
        <v>68150</v>
      </c>
      <c r="DM35" s="715"/>
      <c r="DN35" s="715"/>
      <c r="DO35" s="715"/>
      <c r="DP35" s="715"/>
      <c r="DQ35" s="715"/>
      <c r="DR35" s="715"/>
      <c r="DS35" s="715"/>
      <c r="DT35" s="715"/>
      <c r="DU35" s="715"/>
      <c r="DV35" s="716"/>
      <c r="DW35" s="684">
        <v>0.5</v>
      </c>
      <c r="DX35" s="713"/>
      <c r="DY35" s="713"/>
      <c r="DZ35" s="713"/>
      <c r="EA35" s="713"/>
      <c r="EB35" s="713"/>
      <c r="EC35" s="714"/>
    </row>
    <row r="36" spans="2:133" ht="11.25" customHeight="1">
      <c r="B36" s="676" t="s">
        <v>331</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235</v>
      </c>
      <c r="AA36" s="682"/>
      <c r="AB36" s="682"/>
      <c r="AC36" s="682"/>
      <c r="AD36" s="683" t="s">
        <v>255</v>
      </c>
      <c r="AE36" s="683"/>
      <c r="AF36" s="683"/>
      <c r="AG36" s="683"/>
      <c r="AH36" s="683"/>
      <c r="AI36" s="683"/>
      <c r="AJ36" s="683"/>
      <c r="AK36" s="683"/>
      <c r="AL36" s="684" t="s">
        <v>235</v>
      </c>
      <c r="AM36" s="685"/>
      <c r="AN36" s="685"/>
      <c r="AO36" s="686"/>
      <c r="AQ36" s="756" t="s">
        <v>332</v>
      </c>
      <c r="AR36" s="757"/>
      <c r="AS36" s="757"/>
      <c r="AT36" s="757"/>
      <c r="AU36" s="757"/>
      <c r="AV36" s="757"/>
      <c r="AW36" s="757"/>
      <c r="AX36" s="757"/>
      <c r="AY36" s="758"/>
      <c r="AZ36" s="679">
        <v>623418</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76929</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1382433</v>
      </c>
      <c r="CS36" s="680"/>
      <c r="CT36" s="680"/>
      <c r="CU36" s="680"/>
      <c r="CV36" s="680"/>
      <c r="CW36" s="680"/>
      <c r="CX36" s="680"/>
      <c r="CY36" s="681"/>
      <c r="CZ36" s="684">
        <v>7.5</v>
      </c>
      <c r="DA36" s="713"/>
      <c r="DB36" s="713"/>
      <c r="DC36" s="717"/>
      <c r="DD36" s="688">
        <v>1204210</v>
      </c>
      <c r="DE36" s="680"/>
      <c r="DF36" s="680"/>
      <c r="DG36" s="680"/>
      <c r="DH36" s="680"/>
      <c r="DI36" s="680"/>
      <c r="DJ36" s="680"/>
      <c r="DK36" s="681"/>
      <c r="DL36" s="688">
        <v>1137117</v>
      </c>
      <c r="DM36" s="680"/>
      <c r="DN36" s="680"/>
      <c r="DO36" s="680"/>
      <c r="DP36" s="680"/>
      <c r="DQ36" s="680"/>
      <c r="DR36" s="680"/>
      <c r="DS36" s="680"/>
      <c r="DT36" s="680"/>
      <c r="DU36" s="680"/>
      <c r="DV36" s="681"/>
      <c r="DW36" s="684">
        <v>9.1</v>
      </c>
      <c r="DX36" s="713"/>
      <c r="DY36" s="713"/>
      <c r="DZ36" s="713"/>
      <c r="EA36" s="713"/>
      <c r="EB36" s="713"/>
      <c r="EC36" s="714"/>
    </row>
    <row r="37" spans="2:133" ht="11.25" customHeight="1">
      <c r="B37" s="676" t="s">
        <v>335</v>
      </c>
      <c r="C37" s="677"/>
      <c r="D37" s="677"/>
      <c r="E37" s="677"/>
      <c r="F37" s="677"/>
      <c r="G37" s="677"/>
      <c r="H37" s="677"/>
      <c r="I37" s="677"/>
      <c r="J37" s="677"/>
      <c r="K37" s="677"/>
      <c r="L37" s="677"/>
      <c r="M37" s="677"/>
      <c r="N37" s="677"/>
      <c r="O37" s="677"/>
      <c r="P37" s="677"/>
      <c r="Q37" s="678"/>
      <c r="R37" s="679">
        <v>891782</v>
      </c>
      <c r="S37" s="680"/>
      <c r="T37" s="680"/>
      <c r="U37" s="680"/>
      <c r="V37" s="680"/>
      <c r="W37" s="680"/>
      <c r="X37" s="680"/>
      <c r="Y37" s="681"/>
      <c r="Z37" s="682">
        <v>4.5999999999999996</v>
      </c>
      <c r="AA37" s="682"/>
      <c r="AB37" s="682"/>
      <c r="AC37" s="682"/>
      <c r="AD37" s="683" t="s">
        <v>235</v>
      </c>
      <c r="AE37" s="683"/>
      <c r="AF37" s="683"/>
      <c r="AG37" s="683"/>
      <c r="AH37" s="683"/>
      <c r="AI37" s="683"/>
      <c r="AJ37" s="683"/>
      <c r="AK37" s="683"/>
      <c r="AL37" s="684" t="s">
        <v>235</v>
      </c>
      <c r="AM37" s="685"/>
      <c r="AN37" s="685"/>
      <c r="AO37" s="686"/>
      <c r="AQ37" s="756" t="s">
        <v>336</v>
      </c>
      <c r="AR37" s="757"/>
      <c r="AS37" s="757"/>
      <c r="AT37" s="757"/>
      <c r="AU37" s="757"/>
      <c r="AV37" s="757"/>
      <c r="AW37" s="757"/>
      <c r="AX37" s="757"/>
      <c r="AY37" s="758"/>
      <c r="AZ37" s="679">
        <v>434148</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8667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648719</v>
      </c>
      <c r="CS37" s="715"/>
      <c r="CT37" s="715"/>
      <c r="CU37" s="715"/>
      <c r="CV37" s="715"/>
      <c r="CW37" s="715"/>
      <c r="CX37" s="715"/>
      <c r="CY37" s="716"/>
      <c r="CZ37" s="684">
        <v>3.5</v>
      </c>
      <c r="DA37" s="713"/>
      <c r="DB37" s="713"/>
      <c r="DC37" s="717"/>
      <c r="DD37" s="688">
        <v>648719</v>
      </c>
      <c r="DE37" s="715"/>
      <c r="DF37" s="715"/>
      <c r="DG37" s="715"/>
      <c r="DH37" s="715"/>
      <c r="DI37" s="715"/>
      <c r="DJ37" s="715"/>
      <c r="DK37" s="716"/>
      <c r="DL37" s="688">
        <v>648719</v>
      </c>
      <c r="DM37" s="715"/>
      <c r="DN37" s="715"/>
      <c r="DO37" s="715"/>
      <c r="DP37" s="715"/>
      <c r="DQ37" s="715"/>
      <c r="DR37" s="715"/>
      <c r="DS37" s="715"/>
      <c r="DT37" s="715"/>
      <c r="DU37" s="715"/>
      <c r="DV37" s="716"/>
      <c r="DW37" s="684">
        <v>5.2</v>
      </c>
      <c r="DX37" s="713"/>
      <c r="DY37" s="713"/>
      <c r="DZ37" s="713"/>
      <c r="EA37" s="713"/>
      <c r="EB37" s="713"/>
      <c r="EC37" s="714"/>
    </row>
    <row r="38" spans="2:133" ht="11.25" customHeight="1">
      <c r="B38" s="724" t="s">
        <v>339</v>
      </c>
      <c r="C38" s="725"/>
      <c r="D38" s="725"/>
      <c r="E38" s="725"/>
      <c r="F38" s="725"/>
      <c r="G38" s="725"/>
      <c r="H38" s="725"/>
      <c r="I38" s="725"/>
      <c r="J38" s="725"/>
      <c r="K38" s="725"/>
      <c r="L38" s="725"/>
      <c r="M38" s="725"/>
      <c r="N38" s="725"/>
      <c r="O38" s="725"/>
      <c r="P38" s="725"/>
      <c r="Q38" s="726"/>
      <c r="R38" s="759">
        <v>19254639</v>
      </c>
      <c r="S38" s="760"/>
      <c r="T38" s="760"/>
      <c r="U38" s="760"/>
      <c r="V38" s="760"/>
      <c r="W38" s="760"/>
      <c r="X38" s="760"/>
      <c r="Y38" s="761"/>
      <c r="Z38" s="762">
        <v>100</v>
      </c>
      <c r="AA38" s="762"/>
      <c r="AB38" s="762"/>
      <c r="AC38" s="762"/>
      <c r="AD38" s="763">
        <v>11558399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2457</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13564</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2914893</v>
      </c>
      <c r="CS38" s="680"/>
      <c r="CT38" s="680"/>
      <c r="CU38" s="680"/>
      <c r="CV38" s="680"/>
      <c r="CW38" s="680"/>
      <c r="CX38" s="680"/>
      <c r="CY38" s="681"/>
      <c r="CZ38" s="684">
        <v>15.8</v>
      </c>
      <c r="DA38" s="713"/>
      <c r="DB38" s="713"/>
      <c r="DC38" s="717"/>
      <c r="DD38" s="688">
        <v>2284477</v>
      </c>
      <c r="DE38" s="680"/>
      <c r="DF38" s="680"/>
      <c r="DG38" s="680"/>
      <c r="DH38" s="680"/>
      <c r="DI38" s="680"/>
      <c r="DJ38" s="680"/>
      <c r="DK38" s="681"/>
      <c r="DL38" s="688">
        <v>1919233</v>
      </c>
      <c r="DM38" s="680"/>
      <c r="DN38" s="680"/>
      <c r="DO38" s="680"/>
      <c r="DP38" s="680"/>
      <c r="DQ38" s="680"/>
      <c r="DR38" s="680"/>
      <c r="DS38" s="680"/>
      <c r="DT38" s="680"/>
      <c r="DU38" s="680"/>
      <c r="DV38" s="681"/>
      <c r="DW38" s="684">
        <v>15.4</v>
      </c>
      <c r="DX38" s="713"/>
      <c r="DY38" s="713"/>
      <c r="DZ38" s="713"/>
      <c r="EA38" s="713"/>
      <c r="EB38" s="713"/>
      <c r="EC38" s="714"/>
    </row>
    <row r="39" spans="2:133" ht="11.25" customHeight="1">
      <c r="AQ39" s="756" t="s">
        <v>343</v>
      </c>
      <c r="AR39" s="757"/>
      <c r="AS39" s="757"/>
      <c r="AT39" s="757"/>
      <c r="AU39" s="757"/>
      <c r="AV39" s="757"/>
      <c r="AW39" s="757"/>
      <c r="AX39" s="757"/>
      <c r="AY39" s="758"/>
      <c r="AZ39" s="679" t="s">
        <v>129</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99</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660229</v>
      </c>
      <c r="CS39" s="715"/>
      <c r="CT39" s="715"/>
      <c r="CU39" s="715"/>
      <c r="CV39" s="715"/>
      <c r="CW39" s="715"/>
      <c r="CX39" s="715"/>
      <c r="CY39" s="716"/>
      <c r="CZ39" s="684">
        <v>3.6</v>
      </c>
      <c r="DA39" s="713"/>
      <c r="DB39" s="713"/>
      <c r="DC39" s="717"/>
      <c r="DD39" s="688">
        <v>659942</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c r="AQ40" s="756" t="s">
        <v>347</v>
      </c>
      <c r="AR40" s="757"/>
      <c r="AS40" s="757"/>
      <c r="AT40" s="757"/>
      <c r="AU40" s="757"/>
      <c r="AV40" s="757"/>
      <c r="AW40" s="757"/>
      <c r="AX40" s="757"/>
      <c r="AY40" s="758"/>
      <c r="AZ40" s="679">
        <v>432797</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129</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13184</v>
      </c>
      <c r="CS40" s="680"/>
      <c r="CT40" s="680"/>
      <c r="CU40" s="680"/>
      <c r="CV40" s="680"/>
      <c r="CW40" s="680"/>
      <c r="CX40" s="680"/>
      <c r="CY40" s="681"/>
      <c r="CZ40" s="684">
        <v>0.1</v>
      </c>
      <c r="DA40" s="713"/>
      <c r="DB40" s="713"/>
      <c r="DC40" s="717"/>
      <c r="DD40" s="688">
        <v>2750</v>
      </c>
      <c r="DE40" s="680"/>
      <c r="DF40" s="680"/>
      <c r="DG40" s="680"/>
      <c r="DH40" s="680"/>
      <c r="DI40" s="680"/>
      <c r="DJ40" s="680"/>
      <c r="DK40" s="681"/>
      <c r="DL40" s="688">
        <v>2750</v>
      </c>
      <c r="DM40" s="680"/>
      <c r="DN40" s="680"/>
      <c r="DO40" s="680"/>
      <c r="DP40" s="680"/>
      <c r="DQ40" s="680"/>
      <c r="DR40" s="680"/>
      <c r="DS40" s="680"/>
      <c r="DT40" s="680"/>
      <c r="DU40" s="680"/>
      <c r="DV40" s="681"/>
      <c r="DW40" s="684">
        <v>0</v>
      </c>
      <c r="DX40" s="713"/>
      <c r="DY40" s="713"/>
      <c r="DZ40" s="713"/>
      <c r="EA40" s="713"/>
      <c r="EB40" s="713"/>
      <c r="EC40" s="714"/>
    </row>
    <row r="41" spans="2:133" ht="11.25" customHeight="1">
      <c r="AQ41" s="766" t="s">
        <v>350</v>
      </c>
      <c r="AR41" s="767"/>
      <c r="AS41" s="767"/>
      <c r="AT41" s="767"/>
      <c r="AU41" s="767"/>
      <c r="AV41" s="767"/>
      <c r="AW41" s="767"/>
      <c r="AX41" s="767"/>
      <c r="AY41" s="768"/>
      <c r="AZ41" s="759">
        <v>1424530</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340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1630809</v>
      </c>
      <c r="CS42" s="680"/>
      <c r="CT42" s="680"/>
      <c r="CU42" s="680"/>
      <c r="CV42" s="680"/>
      <c r="CW42" s="680"/>
      <c r="CX42" s="680"/>
      <c r="CY42" s="681"/>
      <c r="CZ42" s="684">
        <v>8.9</v>
      </c>
      <c r="DA42" s="685"/>
      <c r="DB42" s="685"/>
      <c r="DC42" s="780"/>
      <c r="DD42" s="688">
        <v>1100769</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29123</v>
      </c>
      <c r="CS43" s="715"/>
      <c r="CT43" s="715"/>
      <c r="CU43" s="715"/>
      <c r="CV43" s="715"/>
      <c r="CW43" s="715"/>
      <c r="CX43" s="715"/>
      <c r="CY43" s="716"/>
      <c r="CZ43" s="684">
        <v>0.2</v>
      </c>
      <c r="DA43" s="713"/>
      <c r="DB43" s="713"/>
      <c r="DC43" s="717"/>
      <c r="DD43" s="688">
        <v>29123</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357</v>
      </c>
      <c r="CD44" s="791" t="s">
        <v>308</v>
      </c>
      <c r="CE44" s="792"/>
      <c r="CF44" s="676" t="s">
        <v>358</v>
      </c>
      <c r="CG44" s="677"/>
      <c r="CH44" s="677"/>
      <c r="CI44" s="677"/>
      <c r="CJ44" s="677"/>
      <c r="CK44" s="677"/>
      <c r="CL44" s="677"/>
      <c r="CM44" s="677"/>
      <c r="CN44" s="677"/>
      <c r="CO44" s="677"/>
      <c r="CP44" s="677"/>
      <c r="CQ44" s="678"/>
      <c r="CR44" s="679">
        <v>1630809</v>
      </c>
      <c r="CS44" s="680"/>
      <c r="CT44" s="680"/>
      <c r="CU44" s="680"/>
      <c r="CV44" s="680"/>
      <c r="CW44" s="680"/>
      <c r="CX44" s="680"/>
      <c r="CY44" s="681"/>
      <c r="CZ44" s="684">
        <v>8.9</v>
      </c>
      <c r="DA44" s="685"/>
      <c r="DB44" s="685"/>
      <c r="DC44" s="780"/>
      <c r="DD44" s="688">
        <v>1100769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359</v>
      </c>
      <c r="CG45" s="677"/>
      <c r="CH45" s="677"/>
      <c r="CI45" s="677"/>
      <c r="CJ45" s="677"/>
      <c r="CK45" s="677"/>
      <c r="CL45" s="677"/>
      <c r="CM45" s="677"/>
      <c r="CN45" s="677"/>
      <c r="CO45" s="677"/>
      <c r="CP45" s="677"/>
      <c r="CQ45" s="678"/>
      <c r="CR45" s="679">
        <v>663464</v>
      </c>
      <c r="CS45" s="715"/>
      <c r="CT45" s="715"/>
      <c r="CU45" s="715"/>
      <c r="CV45" s="715"/>
      <c r="CW45" s="715"/>
      <c r="CX45" s="715"/>
      <c r="CY45" s="716"/>
      <c r="CZ45" s="684">
        <v>3.6</v>
      </c>
      <c r="DA45" s="713"/>
      <c r="DB45" s="713"/>
      <c r="DC45" s="717"/>
      <c r="DD45" s="688">
        <v>272851</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360</v>
      </c>
      <c r="CG46" s="677"/>
      <c r="CH46" s="677"/>
      <c r="CI46" s="677"/>
      <c r="CJ46" s="677"/>
      <c r="CK46" s="677"/>
      <c r="CL46" s="677"/>
      <c r="CM46" s="677"/>
      <c r="CN46" s="677"/>
      <c r="CO46" s="677"/>
      <c r="CP46" s="677"/>
      <c r="CQ46" s="678"/>
      <c r="CR46" s="679">
        <v>934942</v>
      </c>
      <c r="CS46" s="680"/>
      <c r="CT46" s="680"/>
      <c r="CU46" s="680"/>
      <c r="CV46" s="680"/>
      <c r="CW46" s="680"/>
      <c r="CX46" s="680"/>
      <c r="CY46" s="681"/>
      <c r="CZ46" s="684">
        <v>5.0999999999999996</v>
      </c>
      <c r="DA46" s="685"/>
      <c r="DB46" s="685"/>
      <c r="DC46" s="780"/>
      <c r="DD46" s="688">
        <v>795515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361</v>
      </c>
      <c r="CG47" s="677"/>
      <c r="CH47" s="677"/>
      <c r="CI47" s="677"/>
      <c r="CJ47" s="677"/>
      <c r="CK47" s="677"/>
      <c r="CL47" s="677"/>
      <c r="CM47" s="677"/>
      <c r="CN47" s="677"/>
      <c r="CO47" s="677"/>
      <c r="CP47" s="677"/>
      <c r="CQ47" s="678"/>
      <c r="CR47" s="679" t="s">
        <v>235</v>
      </c>
      <c r="CS47" s="715"/>
      <c r="CT47" s="715"/>
      <c r="CU47" s="715"/>
      <c r="CV47" s="715"/>
      <c r="CW47" s="715"/>
      <c r="CX47" s="715"/>
      <c r="CY47" s="716"/>
      <c r="CZ47" s="684" t="s">
        <v>235</v>
      </c>
      <c r="DA47" s="713"/>
      <c r="DB47" s="713"/>
      <c r="DC47" s="717"/>
      <c r="DD47" s="688" t="s">
        <v>235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362</v>
      </c>
      <c r="CG48" s="677"/>
      <c r="CH48" s="677"/>
      <c r="CI48" s="677"/>
      <c r="CJ48" s="677"/>
      <c r="CK48" s="677"/>
      <c r="CL48" s="677"/>
      <c r="CM48" s="677"/>
      <c r="CN48" s="677"/>
      <c r="CO48" s="677"/>
      <c r="CP48" s="677"/>
      <c r="CQ48" s="678"/>
      <c r="CR48" s="679" t="s">
        <v>129</v>
      </c>
      <c r="CS48" s="680"/>
      <c r="CT48" s="680"/>
      <c r="CU48" s="680"/>
      <c r="CV48" s="680"/>
      <c r="CW48" s="680"/>
      <c r="CX48" s="680"/>
      <c r="CY48" s="681"/>
      <c r="CZ48" s="684" t="s">
        <v>235</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363</v>
      </c>
      <c r="CE49" s="725"/>
      <c r="CF49" s="725"/>
      <c r="CG49" s="725"/>
      <c r="CH49" s="725"/>
      <c r="CI49" s="725"/>
      <c r="CJ49" s="725"/>
      <c r="CK49" s="725"/>
      <c r="CL49" s="725"/>
      <c r="CM49" s="725"/>
      <c r="CN49" s="725"/>
      <c r="CO49" s="725"/>
      <c r="CP49" s="725"/>
      <c r="CQ49" s="726"/>
      <c r="CR49" s="759">
        <v>18391806</v>
      </c>
      <c r="CS49" s="749"/>
      <c r="CT49" s="749"/>
      <c r="CU49" s="749"/>
      <c r="CV49" s="749"/>
      <c r="CW49" s="749"/>
      <c r="CX49" s="749"/>
      <c r="CY49" s="781"/>
      <c r="CZ49" s="764">
        <v>100</v>
      </c>
      <c r="DA49" s="782"/>
      <c r="DB49" s="782"/>
      <c r="DC49" s="783"/>
      <c r="DD49" s="784">
        <v>13576189</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GN2dkTA2Mpuae6mJw3zTQ/xk3mPd25c4jjXTVIPUZSgIHO/FNRWcoUtCWnIlTaK7A5t3nuOsu6xdJQjHuuYgJA==" saltValue="iZ9EaxJa0z1r+4UvhMk74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386</v>
      </c>
      <c r="C7" s="812"/>
      <c r="D7" s="812"/>
      <c r="E7" s="812"/>
      <c r="F7" s="812"/>
      <c r="G7" s="812"/>
      <c r="H7" s="812"/>
      <c r="I7" s="812"/>
      <c r="J7" s="812"/>
      <c r="K7" s="812"/>
      <c r="L7" s="812"/>
      <c r="M7" s="812"/>
      <c r="N7" s="812"/>
      <c r="O7" s="812"/>
      <c r="P7" s="813"/>
      <c r="Q7" s="814">
        <v>19295</v>
      </c>
      <c r="R7" s="815"/>
      <c r="S7" s="815"/>
      <c r="T7" s="815"/>
      <c r="U7" s="815"/>
      <c r="V7" s="815">
        <v>18413</v>
      </c>
      <c r="W7" s="815"/>
      <c r="X7" s="815"/>
      <c r="Y7" s="815"/>
      <c r="Z7" s="815"/>
      <c r="AA7" s="815">
        <v>883</v>
      </c>
      <c r="AB7" s="815"/>
      <c r="AC7" s="815"/>
      <c r="AD7" s="815"/>
      <c r="AE7" s="816"/>
      <c r="AF7" s="817">
        <v>687</v>
      </c>
      <c r="AG7" s="818"/>
      <c r="AH7" s="818"/>
      <c r="AI7" s="818"/>
      <c r="AJ7" s="819"/>
      <c r="AK7" s="854">
        <v>867</v>
      </c>
      <c r="AL7" s="855"/>
      <c r="AM7" s="855"/>
      <c r="AN7" s="855"/>
      <c r="AO7" s="855"/>
      <c r="AP7" s="855">
        <v>14619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586</v>
      </c>
      <c r="BT7" s="859"/>
      <c r="BU7" s="859"/>
      <c r="BV7" s="859"/>
      <c r="BW7" s="859"/>
      <c r="BX7" s="859"/>
      <c r="BY7" s="859"/>
      <c r="BZ7" s="859"/>
      <c r="CA7" s="859"/>
      <c r="CB7" s="859"/>
      <c r="CC7" s="859"/>
      <c r="CD7" s="859"/>
      <c r="CE7" s="859"/>
      <c r="CF7" s="859"/>
      <c r="CG7" s="860"/>
      <c r="CH7" s="851">
        <v>0</v>
      </c>
      <c r="CI7" s="852"/>
      <c r="CJ7" s="852"/>
      <c r="CK7" s="852"/>
      <c r="CL7" s="853"/>
      <c r="CM7" s="851">
        <v>3</v>
      </c>
      <c r="CN7" s="852"/>
      <c r="CO7" s="852"/>
      <c r="CP7" s="852"/>
      <c r="CQ7" s="853"/>
      <c r="CR7" s="851">
        <v>2</v>
      </c>
      <c r="CS7" s="852"/>
      <c r="CT7" s="852"/>
      <c r="CU7" s="852"/>
      <c r="CV7" s="853"/>
      <c r="CW7" s="851" t="s">
        <v>590</v>
      </c>
      <c r="CX7" s="852"/>
      <c r="CY7" s="852"/>
      <c r="CZ7" s="852"/>
      <c r="DA7" s="853"/>
      <c r="DB7" s="851" t="s">
        <v>591</v>
      </c>
      <c r="DC7" s="852"/>
      <c r="DD7" s="852"/>
      <c r="DE7" s="852"/>
      <c r="DF7" s="853"/>
      <c r="DG7" s="851">
        <v>0</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388</v>
      </c>
      <c r="B23" s="870" t="s">
        <v>389</v>
      </c>
      <c r="C23" s="871"/>
      <c r="D23" s="871"/>
      <c r="E23" s="871"/>
      <c r="F23" s="871"/>
      <c r="G23" s="871"/>
      <c r="H23" s="871"/>
      <c r="I23" s="871"/>
      <c r="J23" s="871"/>
      <c r="K23" s="871"/>
      <c r="L23" s="871"/>
      <c r="M23" s="871"/>
      <c r="N23" s="871"/>
      <c r="O23" s="871"/>
      <c r="P23" s="872"/>
      <c r="Q23" s="873">
        <v>19295</v>
      </c>
      <c r="R23" s="874"/>
      <c r="S23" s="874"/>
      <c r="T23" s="874"/>
      <c r="U23" s="874"/>
      <c r="V23" s="874">
        <v>18413</v>
      </c>
      <c r="W23" s="874"/>
      <c r="X23" s="874"/>
      <c r="Y23" s="874"/>
      <c r="Z23" s="874"/>
      <c r="AA23" s="874">
        <v>883</v>
      </c>
      <c r="AB23" s="874"/>
      <c r="AC23" s="874"/>
      <c r="AD23" s="874"/>
      <c r="AE23" s="875"/>
      <c r="AF23" s="876">
        <v>687</v>
      </c>
      <c r="AG23" s="874"/>
      <c r="AH23" s="874"/>
      <c r="AI23" s="874"/>
      <c r="AJ23" s="877"/>
      <c r="AK23" s="878"/>
      <c r="AL23" s="879"/>
      <c r="AM23" s="879"/>
      <c r="AN23" s="879"/>
      <c r="AO23" s="879"/>
      <c r="AP23" s="874">
        <v>14619</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369</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400</v>
      </c>
      <c r="C28" s="812"/>
      <c r="D28" s="812"/>
      <c r="E28" s="812"/>
      <c r="F28" s="812"/>
      <c r="G28" s="812"/>
      <c r="H28" s="812"/>
      <c r="I28" s="812"/>
      <c r="J28" s="812"/>
      <c r="K28" s="812"/>
      <c r="L28" s="812"/>
      <c r="M28" s="812"/>
      <c r="N28" s="812"/>
      <c r="O28" s="812"/>
      <c r="P28" s="813"/>
      <c r="Q28" s="902">
        <v>7152</v>
      </c>
      <c r="R28" s="903"/>
      <c r="S28" s="903"/>
      <c r="T28" s="903"/>
      <c r="U28" s="903"/>
      <c r="V28" s="903">
        <v>6955</v>
      </c>
      <c r="W28" s="903"/>
      <c r="X28" s="903"/>
      <c r="Y28" s="903"/>
      <c r="Z28" s="903"/>
      <c r="AA28" s="903">
        <v>197</v>
      </c>
      <c r="AB28" s="903"/>
      <c r="AC28" s="903"/>
      <c r="AD28" s="903"/>
      <c r="AE28" s="904"/>
      <c r="AF28" s="905">
        <v>197</v>
      </c>
      <c r="AG28" s="903"/>
      <c r="AH28" s="903"/>
      <c r="AI28" s="903"/>
      <c r="AJ28" s="906"/>
      <c r="AK28" s="907">
        <v>518</v>
      </c>
      <c r="AL28" s="898"/>
      <c r="AM28" s="898"/>
      <c r="AN28" s="898"/>
      <c r="AO28" s="898"/>
      <c r="AP28" s="898" t="s">
        <v>588</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401</v>
      </c>
      <c r="C29" s="836"/>
      <c r="D29" s="836"/>
      <c r="E29" s="836"/>
      <c r="F29" s="836"/>
      <c r="G29" s="836"/>
      <c r="H29" s="836"/>
      <c r="I29" s="836"/>
      <c r="J29" s="836"/>
      <c r="K29" s="836"/>
      <c r="L29" s="836"/>
      <c r="M29" s="836"/>
      <c r="N29" s="836"/>
      <c r="O29" s="836"/>
      <c r="P29" s="837"/>
      <c r="Q29" s="838">
        <v>888</v>
      </c>
      <c r="R29" s="839"/>
      <c r="S29" s="839"/>
      <c r="T29" s="839"/>
      <c r="U29" s="839"/>
      <c r="V29" s="839">
        <v>883</v>
      </c>
      <c r="W29" s="839"/>
      <c r="X29" s="839"/>
      <c r="Y29" s="839"/>
      <c r="Z29" s="839"/>
      <c r="AA29" s="839">
        <v>5</v>
      </c>
      <c r="AB29" s="839"/>
      <c r="AC29" s="839"/>
      <c r="AD29" s="839"/>
      <c r="AE29" s="840"/>
      <c r="AF29" s="841">
        <v>5</v>
      </c>
      <c r="AG29" s="842"/>
      <c r="AH29" s="842"/>
      <c r="AI29" s="842"/>
      <c r="AJ29" s="843"/>
      <c r="AK29" s="910">
        <v>141</v>
      </c>
      <c r="AL29" s="911"/>
      <c r="AM29" s="911"/>
      <c r="AN29" s="911"/>
      <c r="AO29" s="911"/>
      <c r="AP29" s="911" t="s">
        <v>589</v>
      </c>
      <c r="AQ29" s="911"/>
      <c r="AR29" s="911"/>
      <c r="AS29" s="911"/>
      <c r="AT29" s="911"/>
      <c r="AU29" s="911" t="s">
        <v>589</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402</v>
      </c>
      <c r="C30" s="836"/>
      <c r="D30" s="836"/>
      <c r="E30" s="836"/>
      <c r="F30" s="836"/>
      <c r="G30" s="836"/>
      <c r="H30" s="836"/>
      <c r="I30" s="836"/>
      <c r="J30" s="836"/>
      <c r="K30" s="836"/>
      <c r="L30" s="836"/>
      <c r="M30" s="836"/>
      <c r="N30" s="836"/>
      <c r="O30" s="836"/>
      <c r="P30" s="837"/>
      <c r="Q30" s="838">
        <v>4949</v>
      </c>
      <c r="R30" s="839"/>
      <c r="S30" s="839"/>
      <c r="T30" s="839"/>
      <c r="U30" s="839"/>
      <c r="V30" s="839">
        <v>4822</v>
      </c>
      <c r="W30" s="839"/>
      <c r="X30" s="839"/>
      <c r="Y30" s="839"/>
      <c r="Z30" s="839"/>
      <c r="AA30" s="839">
        <v>128</v>
      </c>
      <c r="AB30" s="839"/>
      <c r="AC30" s="839"/>
      <c r="AD30" s="839"/>
      <c r="AE30" s="840"/>
      <c r="AF30" s="841">
        <v>128</v>
      </c>
      <c r="AG30" s="842"/>
      <c r="AH30" s="842"/>
      <c r="AI30" s="842"/>
      <c r="AJ30" s="843"/>
      <c r="AK30" s="910">
        <v>837</v>
      </c>
      <c r="AL30" s="911"/>
      <c r="AM30" s="911"/>
      <c r="AN30" s="911"/>
      <c r="AO30" s="911"/>
      <c r="AP30" s="911" t="s">
        <v>589</v>
      </c>
      <c r="AQ30" s="911"/>
      <c r="AR30" s="911"/>
      <c r="AS30" s="911"/>
      <c r="AT30" s="911"/>
      <c r="AU30" s="911" t="s">
        <v>589</v>
      </c>
      <c r="AV30" s="911"/>
      <c r="AW30" s="911"/>
      <c r="AX30" s="911"/>
      <c r="AY30" s="911"/>
      <c r="AZ30" s="912" t="s">
        <v>589</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403</v>
      </c>
      <c r="C31" s="836"/>
      <c r="D31" s="836"/>
      <c r="E31" s="836"/>
      <c r="F31" s="836"/>
      <c r="G31" s="836"/>
      <c r="H31" s="836"/>
      <c r="I31" s="836"/>
      <c r="J31" s="836"/>
      <c r="K31" s="836"/>
      <c r="L31" s="836"/>
      <c r="M31" s="836"/>
      <c r="N31" s="836"/>
      <c r="O31" s="836"/>
      <c r="P31" s="837"/>
      <c r="Q31" s="838">
        <v>1234</v>
      </c>
      <c r="R31" s="839"/>
      <c r="S31" s="839"/>
      <c r="T31" s="839"/>
      <c r="U31" s="839"/>
      <c r="V31" s="839">
        <v>1073</v>
      </c>
      <c r="W31" s="839"/>
      <c r="X31" s="839"/>
      <c r="Y31" s="839"/>
      <c r="Z31" s="839"/>
      <c r="AA31" s="839">
        <v>160</v>
      </c>
      <c r="AB31" s="839"/>
      <c r="AC31" s="839"/>
      <c r="AD31" s="839"/>
      <c r="AE31" s="840"/>
      <c r="AF31" s="841">
        <v>1671</v>
      </c>
      <c r="AG31" s="842"/>
      <c r="AH31" s="842"/>
      <c r="AI31" s="842"/>
      <c r="AJ31" s="843"/>
      <c r="AK31" s="910">
        <v>1</v>
      </c>
      <c r="AL31" s="911"/>
      <c r="AM31" s="911"/>
      <c r="AN31" s="911"/>
      <c r="AO31" s="911"/>
      <c r="AP31" s="911">
        <v>874</v>
      </c>
      <c r="AQ31" s="911"/>
      <c r="AR31" s="911"/>
      <c r="AS31" s="911"/>
      <c r="AT31" s="911"/>
      <c r="AU31" s="911">
        <v>6</v>
      </c>
      <c r="AV31" s="911"/>
      <c r="AW31" s="911"/>
      <c r="AX31" s="911"/>
      <c r="AY31" s="911"/>
      <c r="AZ31" s="912" t="s">
        <v>589</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405</v>
      </c>
      <c r="C32" s="836"/>
      <c r="D32" s="836"/>
      <c r="E32" s="836"/>
      <c r="F32" s="836"/>
      <c r="G32" s="836"/>
      <c r="H32" s="836"/>
      <c r="I32" s="836"/>
      <c r="J32" s="836"/>
      <c r="K32" s="836"/>
      <c r="L32" s="836"/>
      <c r="M32" s="836"/>
      <c r="N32" s="836"/>
      <c r="O32" s="836"/>
      <c r="P32" s="837"/>
      <c r="Q32" s="838">
        <v>1300</v>
      </c>
      <c r="R32" s="839"/>
      <c r="S32" s="839"/>
      <c r="T32" s="839"/>
      <c r="U32" s="839"/>
      <c r="V32" s="839">
        <v>1206</v>
      </c>
      <c r="W32" s="839"/>
      <c r="X32" s="839"/>
      <c r="Y32" s="839"/>
      <c r="Z32" s="839"/>
      <c r="AA32" s="839">
        <v>116</v>
      </c>
      <c r="AB32" s="839"/>
      <c r="AC32" s="839"/>
      <c r="AD32" s="839"/>
      <c r="AE32" s="840"/>
      <c r="AF32" s="841">
        <v>105</v>
      </c>
      <c r="AG32" s="842"/>
      <c r="AH32" s="842"/>
      <c r="AI32" s="842"/>
      <c r="AJ32" s="843"/>
      <c r="AK32" s="910">
        <v>488</v>
      </c>
      <c r="AL32" s="911"/>
      <c r="AM32" s="911"/>
      <c r="AN32" s="911"/>
      <c r="AO32" s="911"/>
      <c r="AP32" s="911">
        <v>6773</v>
      </c>
      <c r="AQ32" s="911"/>
      <c r="AR32" s="911"/>
      <c r="AS32" s="911"/>
      <c r="AT32" s="911"/>
      <c r="AU32" s="911">
        <v>3617</v>
      </c>
      <c r="AV32" s="911"/>
      <c r="AW32" s="911"/>
      <c r="AX32" s="911"/>
      <c r="AY32" s="911"/>
      <c r="AZ32" s="912" t="s">
        <v>589</v>
      </c>
      <c r="BA32" s="912"/>
      <c r="BB32" s="912"/>
      <c r="BC32" s="912"/>
      <c r="BD32" s="912"/>
      <c r="BE32" s="908" t="s">
        <v>406</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407</v>
      </c>
      <c r="C33" s="836"/>
      <c r="D33" s="836"/>
      <c r="E33" s="836"/>
      <c r="F33" s="836"/>
      <c r="G33" s="836"/>
      <c r="H33" s="836"/>
      <c r="I33" s="836"/>
      <c r="J33" s="836"/>
      <c r="K33" s="836"/>
      <c r="L33" s="836"/>
      <c r="M33" s="836"/>
      <c r="N33" s="836"/>
      <c r="O33" s="836"/>
      <c r="P33" s="837"/>
      <c r="Q33" s="838">
        <v>197</v>
      </c>
      <c r="R33" s="839"/>
      <c r="S33" s="839"/>
      <c r="T33" s="839"/>
      <c r="U33" s="839"/>
      <c r="V33" s="839">
        <v>182</v>
      </c>
      <c r="W33" s="839"/>
      <c r="X33" s="839"/>
      <c r="Y33" s="839"/>
      <c r="Z33" s="839"/>
      <c r="AA33" s="839">
        <v>35</v>
      </c>
      <c r="AB33" s="839"/>
      <c r="AC33" s="839"/>
      <c r="AD33" s="839"/>
      <c r="AE33" s="840"/>
      <c r="AF33" s="841">
        <v>35</v>
      </c>
      <c r="AG33" s="842"/>
      <c r="AH33" s="842"/>
      <c r="AI33" s="842"/>
      <c r="AJ33" s="843"/>
      <c r="AK33" s="910">
        <v>136</v>
      </c>
      <c r="AL33" s="911"/>
      <c r="AM33" s="911"/>
      <c r="AN33" s="911"/>
      <c r="AO33" s="911"/>
      <c r="AP33" s="911">
        <v>838</v>
      </c>
      <c r="AQ33" s="911"/>
      <c r="AR33" s="911"/>
      <c r="AS33" s="911"/>
      <c r="AT33" s="911"/>
      <c r="AU33" s="911">
        <v>838</v>
      </c>
      <c r="AV33" s="911"/>
      <c r="AW33" s="911"/>
      <c r="AX33" s="911"/>
      <c r="AY33" s="911"/>
      <c r="AZ33" s="912" t="s">
        <v>589</v>
      </c>
      <c r="BA33" s="912"/>
      <c r="BB33" s="912"/>
      <c r="BC33" s="912"/>
      <c r="BD33" s="912"/>
      <c r="BE33" s="908" t="s">
        <v>406</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t="s">
        <v>408</v>
      </c>
      <c r="C34" s="836"/>
      <c r="D34" s="836"/>
      <c r="E34" s="836"/>
      <c r="F34" s="836"/>
      <c r="G34" s="836"/>
      <c r="H34" s="836"/>
      <c r="I34" s="836"/>
      <c r="J34" s="836"/>
      <c r="K34" s="836"/>
      <c r="L34" s="836"/>
      <c r="M34" s="836"/>
      <c r="N34" s="836"/>
      <c r="O34" s="836"/>
      <c r="P34" s="837"/>
      <c r="Q34" s="838">
        <v>909</v>
      </c>
      <c r="R34" s="839"/>
      <c r="S34" s="839"/>
      <c r="T34" s="839"/>
      <c r="U34" s="839"/>
      <c r="V34" s="839">
        <v>909</v>
      </c>
      <c r="W34" s="839"/>
      <c r="X34" s="839"/>
      <c r="Y34" s="839"/>
      <c r="Z34" s="839"/>
      <c r="AA34" s="839" t="s">
        <v>575</v>
      </c>
      <c r="AB34" s="839"/>
      <c r="AC34" s="839"/>
      <c r="AD34" s="839"/>
      <c r="AE34" s="840"/>
      <c r="AF34" s="841">
        <v>8</v>
      </c>
      <c r="AG34" s="842"/>
      <c r="AH34" s="842"/>
      <c r="AI34" s="842"/>
      <c r="AJ34" s="843"/>
      <c r="AK34" s="910">
        <v>0</v>
      </c>
      <c r="AL34" s="911"/>
      <c r="AM34" s="911"/>
      <c r="AN34" s="911"/>
      <c r="AO34" s="911"/>
      <c r="AP34" s="911" t="s">
        <v>576</v>
      </c>
      <c r="AQ34" s="911"/>
      <c r="AR34" s="911"/>
      <c r="AS34" s="911"/>
      <c r="AT34" s="911"/>
      <c r="AU34" s="911">
        <v>0</v>
      </c>
      <c r="AV34" s="911"/>
      <c r="AW34" s="911"/>
      <c r="AX34" s="911"/>
      <c r="AY34" s="911"/>
      <c r="AZ34" s="912" t="s">
        <v>589</v>
      </c>
      <c r="BA34" s="912"/>
      <c r="BB34" s="912"/>
      <c r="BC34" s="912"/>
      <c r="BD34" s="912"/>
      <c r="BE34" s="908" t="s">
        <v>406</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t="s">
        <v>409</v>
      </c>
      <c r="C35" s="836"/>
      <c r="D35" s="836"/>
      <c r="E35" s="836"/>
      <c r="F35" s="836"/>
      <c r="G35" s="836"/>
      <c r="H35" s="836"/>
      <c r="I35" s="836"/>
      <c r="J35" s="836"/>
      <c r="K35" s="836"/>
      <c r="L35" s="836"/>
      <c r="M35" s="836"/>
      <c r="N35" s="836"/>
      <c r="O35" s="836"/>
      <c r="P35" s="837"/>
      <c r="Q35" s="838">
        <v>1774</v>
      </c>
      <c r="R35" s="839"/>
      <c r="S35" s="839"/>
      <c r="T35" s="839"/>
      <c r="U35" s="839"/>
      <c r="V35" s="839">
        <v>1752</v>
      </c>
      <c r="W35" s="839"/>
      <c r="X35" s="839"/>
      <c r="Y35" s="839"/>
      <c r="Z35" s="839"/>
      <c r="AA35" s="839" t="s">
        <v>577</v>
      </c>
      <c r="AB35" s="839"/>
      <c r="AC35" s="839"/>
      <c r="AD35" s="839"/>
      <c r="AE35" s="840"/>
      <c r="AF35" s="841">
        <v>5</v>
      </c>
      <c r="AG35" s="842"/>
      <c r="AH35" s="842"/>
      <c r="AI35" s="842"/>
      <c r="AJ35" s="843"/>
      <c r="AK35" s="910">
        <v>473</v>
      </c>
      <c r="AL35" s="911"/>
      <c r="AM35" s="911"/>
      <c r="AN35" s="911"/>
      <c r="AO35" s="911"/>
      <c r="AP35" s="911" t="s">
        <v>576</v>
      </c>
      <c r="AQ35" s="911"/>
      <c r="AR35" s="911"/>
      <c r="AS35" s="911"/>
      <c r="AT35" s="911"/>
      <c r="AU35" s="911">
        <v>153</v>
      </c>
      <c r="AV35" s="911"/>
      <c r="AW35" s="911"/>
      <c r="AX35" s="911"/>
      <c r="AY35" s="911"/>
      <c r="AZ35" s="912" t="s">
        <v>589</v>
      </c>
      <c r="BA35" s="912"/>
      <c r="BB35" s="912"/>
      <c r="BC35" s="912"/>
      <c r="BD35" s="912"/>
      <c r="BE35" s="908" t="s">
        <v>406</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388</v>
      </c>
      <c r="B63" s="870" t="s">
        <v>411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2154</v>
      </c>
      <c r="AG63" s="922"/>
      <c r="AH63" s="922"/>
      <c r="AI63" s="922"/>
      <c r="AJ63" s="923"/>
      <c r="AK63" s="924"/>
      <c r="AL63" s="919"/>
      <c r="AM63" s="919"/>
      <c r="AN63" s="919"/>
      <c r="AO63" s="919"/>
      <c r="AP63" s="922">
        <v>8485</v>
      </c>
      <c r="AQ63" s="922"/>
      <c r="AR63" s="922"/>
      <c r="AS63" s="922"/>
      <c r="AT63" s="922"/>
      <c r="AU63" s="922">
        <v>4614</v>
      </c>
      <c r="AV63" s="922"/>
      <c r="AW63" s="922"/>
      <c r="AX63" s="922"/>
      <c r="AY63" s="922"/>
      <c r="AZ63" s="926"/>
      <c r="BA63" s="926"/>
      <c r="BB63" s="926"/>
      <c r="BC63" s="926"/>
      <c r="BD63" s="926"/>
      <c r="BE63" s="927"/>
      <c r="BF63" s="927"/>
      <c r="BG63" s="927"/>
      <c r="BH63" s="927"/>
      <c r="BI63" s="928"/>
      <c r="BJ63" s="929" t="s">
        <v>412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414</v>
      </c>
      <c r="B66" s="821"/>
      <c r="C66" s="821"/>
      <c r="D66" s="821"/>
      <c r="E66" s="821"/>
      <c r="F66" s="821"/>
      <c r="G66" s="821"/>
      <c r="H66" s="821"/>
      <c r="I66" s="821"/>
      <c r="J66" s="821"/>
      <c r="K66" s="821"/>
      <c r="L66" s="821"/>
      <c r="M66" s="821"/>
      <c r="N66" s="821"/>
      <c r="O66" s="821"/>
      <c r="P66" s="822"/>
      <c r="Q66" s="797" t="s">
        <v>392</v>
      </c>
      <c r="R66" s="798"/>
      <c r="S66" s="798"/>
      <c r="T66" s="798"/>
      <c r="U66" s="799"/>
      <c r="V66" s="797" t="s">
        <v>393</v>
      </c>
      <c r="W66" s="798"/>
      <c r="X66" s="798"/>
      <c r="Y66" s="798"/>
      <c r="Z66" s="799"/>
      <c r="AA66" s="797" t="s">
        <v>394</v>
      </c>
      <c r="AB66" s="798"/>
      <c r="AC66" s="798"/>
      <c r="AD66" s="798"/>
      <c r="AE66" s="799"/>
      <c r="AF66" s="932" t="s">
        <v>395</v>
      </c>
      <c r="AG66" s="893"/>
      <c r="AH66" s="893"/>
      <c r="AI66" s="893"/>
      <c r="AJ66" s="933"/>
      <c r="AK66" s="797" t="s">
        <v>396</v>
      </c>
      <c r="AL66" s="821"/>
      <c r="AM66" s="821"/>
      <c r="AN66" s="821"/>
      <c r="AO66" s="822"/>
      <c r="AP66" s="797" t="s">
        <v>397</v>
      </c>
      <c r="AQ66" s="798"/>
      <c r="AR66" s="798"/>
      <c r="AS66" s="798"/>
      <c r="AT66" s="799"/>
      <c r="AU66" s="797" t="s">
        <v>415</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1195" t="s">
        <v>578</v>
      </c>
      <c r="C68" s="1196"/>
      <c r="D68" s="1196"/>
      <c r="E68" s="1196"/>
      <c r="F68" s="1196"/>
      <c r="G68" s="1196"/>
      <c r="H68" s="1196"/>
      <c r="I68" s="1196"/>
      <c r="J68" s="1196"/>
      <c r="K68" s="1196"/>
      <c r="L68" s="1196"/>
      <c r="M68" s="1196"/>
      <c r="N68" s="1196"/>
      <c r="O68" s="1196"/>
      <c r="P68" s="1197"/>
      <c r="Q68" s="947">
        <v>1595</v>
      </c>
      <c r="R68" s="946"/>
      <c r="S68" s="946"/>
      <c r="T68" s="946"/>
      <c r="U68" s="946"/>
      <c r="V68" s="946">
        <v>1570</v>
      </c>
      <c r="W68" s="946"/>
      <c r="X68" s="946"/>
      <c r="Y68" s="946"/>
      <c r="Z68" s="946"/>
      <c r="AA68" s="946">
        <v>24</v>
      </c>
      <c r="AB68" s="946"/>
      <c r="AC68" s="946"/>
      <c r="AD68" s="946"/>
      <c r="AE68" s="946"/>
      <c r="AF68" s="946">
        <v>24</v>
      </c>
      <c r="AG68" s="946"/>
      <c r="AH68" s="946"/>
      <c r="AI68" s="946"/>
      <c r="AJ68" s="946"/>
      <c r="AK68" s="946">
        <v>0</v>
      </c>
      <c r="AL68" s="946"/>
      <c r="AM68" s="946"/>
      <c r="AN68" s="946"/>
      <c r="AO68" s="946"/>
      <c r="AP68" s="946">
        <v>1337</v>
      </c>
      <c r="AQ68" s="946"/>
      <c r="AR68" s="946"/>
      <c r="AS68" s="946"/>
      <c r="AT68" s="946"/>
      <c r="AU68" s="946">
        <v>715</v>
      </c>
      <c r="AV68" s="946"/>
      <c r="AW68" s="946"/>
      <c r="AX68" s="946"/>
      <c r="AY68" s="946"/>
      <c r="AZ68" s="1198"/>
      <c r="BA68" s="1198"/>
      <c r="BB68" s="1198"/>
      <c r="BC68" s="1198"/>
      <c r="BD68" s="1199"/>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49" t="s">
        <v>579</v>
      </c>
      <c r="C69" s="950"/>
      <c r="D69" s="950"/>
      <c r="E69" s="950"/>
      <c r="F69" s="950"/>
      <c r="G69" s="950"/>
      <c r="H69" s="950"/>
      <c r="I69" s="950"/>
      <c r="J69" s="950"/>
      <c r="K69" s="950"/>
      <c r="L69" s="950"/>
      <c r="M69" s="950"/>
      <c r="N69" s="950"/>
      <c r="O69" s="950"/>
      <c r="P69" s="951"/>
      <c r="Q69" s="948">
        <v>502</v>
      </c>
      <c r="R69" s="911"/>
      <c r="S69" s="911"/>
      <c r="T69" s="911"/>
      <c r="U69" s="911"/>
      <c r="V69" s="911">
        <v>475</v>
      </c>
      <c r="W69" s="911"/>
      <c r="X69" s="911"/>
      <c r="Y69" s="911"/>
      <c r="Z69" s="911"/>
      <c r="AA69" s="911">
        <v>27</v>
      </c>
      <c r="AB69" s="911"/>
      <c r="AC69" s="911"/>
      <c r="AD69" s="911"/>
      <c r="AE69" s="911"/>
      <c r="AF69" s="911">
        <v>27</v>
      </c>
      <c r="AG69" s="911"/>
      <c r="AH69" s="911"/>
      <c r="AI69" s="911"/>
      <c r="AJ69" s="911"/>
      <c r="AK69" s="911">
        <v>25</v>
      </c>
      <c r="AL69" s="911"/>
      <c r="AM69" s="911"/>
      <c r="AN69" s="911"/>
      <c r="AO69" s="911"/>
      <c r="AP69" s="911">
        <v>240</v>
      </c>
      <c r="AQ69" s="911"/>
      <c r="AR69" s="911"/>
      <c r="AS69" s="911"/>
      <c r="AT69" s="911"/>
      <c r="AU69" s="911">
        <v>38</v>
      </c>
      <c r="AV69" s="911"/>
      <c r="AW69" s="911"/>
      <c r="AX69" s="911"/>
      <c r="AY69" s="911"/>
      <c r="AZ69" s="955"/>
      <c r="BA69" s="955"/>
      <c r="BB69" s="955"/>
      <c r="BC69" s="955"/>
      <c r="BD69" s="956"/>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5.5" customHeight="1">
      <c r="A70" s="261">
        <v>3</v>
      </c>
      <c r="B70" s="949" t="s">
        <v>580</v>
      </c>
      <c r="C70" s="950"/>
      <c r="D70" s="950"/>
      <c r="E70" s="950"/>
      <c r="F70" s="950"/>
      <c r="G70" s="950"/>
      <c r="H70" s="950"/>
      <c r="I70" s="950"/>
      <c r="J70" s="950"/>
      <c r="K70" s="950"/>
      <c r="L70" s="950"/>
      <c r="M70" s="950"/>
      <c r="N70" s="950"/>
      <c r="O70" s="950"/>
      <c r="P70" s="951"/>
      <c r="Q70" s="948">
        <v>2056</v>
      </c>
      <c r="R70" s="911"/>
      <c r="S70" s="911"/>
      <c r="T70" s="911"/>
      <c r="U70" s="911"/>
      <c r="V70" s="911">
        <v>2034</v>
      </c>
      <c r="W70" s="911"/>
      <c r="X70" s="911"/>
      <c r="Y70" s="911"/>
      <c r="Z70" s="911"/>
      <c r="AA70" s="911">
        <v>22</v>
      </c>
      <c r="AB70" s="911"/>
      <c r="AC70" s="911"/>
      <c r="AD70" s="911"/>
      <c r="AE70" s="911"/>
      <c r="AF70" s="911">
        <v>22</v>
      </c>
      <c r="AG70" s="911"/>
      <c r="AH70" s="911"/>
      <c r="AI70" s="911"/>
      <c r="AJ70" s="911"/>
      <c r="AK70" s="911" t="s">
        <v>575</v>
      </c>
      <c r="AL70" s="911"/>
      <c r="AM70" s="911"/>
      <c r="AN70" s="911"/>
      <c r="AO70" s="911"/>
      <c r="AP70" s="911" t="s">
        <v>576</v>
      </c>
      <c r="AQ70" s="911"/>
      <c r="AR70" s="911"/>
      <c r="AS70" s="911"/>
      <c r="AT70" s="911"/>
      <c r="AU70" s="911" t="s">
        <v>576</v>
      </c>
      <c r="AV70" s="911"/>
      <c r="AW70" s="911"/>
      <c r="AX70" s="911"/>
      <c r="AY70" s="911"/>
      <c r="AZ70" s="955" t="s">
        <v>583</v>
      </c>
      <c r="BA70" s="955"/>
      <c r="BB70" s="955"/>
      <c r="BC70" s="955"/>
      <c r="BD70" s="956"/>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49" t="s">
        <v>580</v>
      </c>
      <c r="C71" s="950"/>
      <c r="D71" s="950"/>
      <c r="E71" s="950"/>
      <c r="F71" s="950"/>
      <c r="G71" s="950"/>
      <c r="H71" s="950"/>
      <c r="I71" s="950"/>
      <c r="J71" s="950"/>
      <c r="K71" s="950"/>
      <c r="L71" s="950"/>
      <c r="M71" s="950"/>
      <c r="N71" s="950"/>
      <c r="O71" s="950"/>
      <c r="P71" s="951"/>
      <c r="Q71" s="948">
        <v>723894</v>
      </c>
      <c r="R71" s="911"/>
      <c r="S71" s="911"/>
      <c r="T71" s="911"/>
      <c r="U71" s="911"/>
      <c r="V71" s="911">
        <v>705179</v>
      </c>
      <c r="W71" s="911"/>
      <c r="X71" s="911"/>
      <c r="Y71" s="911"/>
      <c r="Z71" s="911"/>
      <c r="AA71" s="911">
        <v>18715</v>
      </c>
      <c r="AB71" s="911"/>
      <c r="AC71" s="911"/>
      <c r="AD71" s="911"/>
      <c r="AE71" s="911"/>
      <c r="AF71" s="911">
        <v>18715</v>
      </c>
      <c r="AG71" s="911"/>
      <c r="AH71" s="911"/>
      <c r="AI71" s="911"/>
      <c r="AJ71" s="911"/>
      <c r="AK71" s="911">
        <v>1705</v>
      </c>
      <c r="AL71" s="911"/>
      <c r="AM71" s="911"/>
      <c r="AN71" s="911"/>
      <c r="AO71" s="911"/>
      <c r="AP71" s="911" t="s">
        <v>575</v>
      </c>
      <c r="AQ71" s="911"/>
      <c r="AR71" s="911"/>
      <c r="AS71" s="911"/>
      <c r="AT71" s="911"/>
      <c r="AU71" s="911" t="s">
        <v>576</v>
      </c>
      <c r="AV71" s="911"/>
      <c r="AW71" s="911"/>
      <c r="AX71" s="911"/>
      <c r="AY71" s="911"/>
      <c r="AZ71" s="955" t="s">
        <v>584</v>
      </c>
      <c r="BA71" s="955"/>
      <c r="BB71" s="955"/>
      <c r="BC71" s="955"/>
      <c r="BD71" s="956"/>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49" t="s">
        <v>581</v>
      </c>
      <c r="C72" s="950"/>
      <c r="D72" s="950"/>
      <c r="E72" s="950"/>
      <c r="F72" s="950"/>
      <c r="G72" s="950"/>
      <c r="H72" s="950"/>
      <c r="I72" s="950"/>
      <c r="J72" s="950"/>
      <c r="K72" s="950"/>
      <c r="L72" s="950"/>
      <c r="M72" s="950"/>
      <c r="N72" s="950"/>
      <c r="O72" s="950"/>
      <c r="P72" s="951"/>
      <c r="Q72" s="948">
        <v>23533</v>
      </c>
      <c r="R72" s="911"/>
      <c r="S72" s="911"/>
      <c r="T72" s="911"/>
      <c r="U72" s="911"/>
      <c r="V72" s="911">
        <v>22843</v>
      </c>
      <c r="W72" s="911"/>
      <c r="X72" s="911"/>
      <c r="Y72" s="911"/>
      <c r="Z72" s="911"/>
      <c r="AA72" s="911">
        <v>689</v>
      </c>
      <c r="AB72" s="911"/>
      <c r="AC72" s="911"/>
      <c r="AD72" s="911"/>
      <c r="AE72" s="911"/>
      <c r="AF72" s="911">
        <v>689</v>
      </c>
      <c r="AG72" s="911"/>
      <c r="AH72" s="911"/>
      <c r="AI72" s="911"/>
      <c r="AJ72" s="911"/>
      <c r="AK72" s="911">
        <v>22</v>
      </c>
      <c r="AL72" s="911"/>
      <c r="AM72" s="911"/>
      <c r="AN72" s="911"/>
      <c r="AO72" s="911"/>
      <c r="AP72" s="911" t="s">
        <v>576</v>
      </c>
      <c r="AQ72" s="911"/>
      <c r="AR72" s="911"/>
      <c r="AS72" s="911"/>
      <c r="AT72" s="911"/>
      <c r="AU72" s="911" t="s">
        <v>576</v>
      </c>
      <c r="AV72" s="911"/>
      <c r="AW72" s="911"/>
      <c r="AX72" s="911"/>
      <c r="AY72" s="911"/>
      <c r="AZ72" s="955" t="s">
        <v>583</v>
      </c>
      <c r="BA72" s="955"/>
      <c r="BB72" s="955"/>
      <c r="BC72" s="955"/>
      <c r="BD72" s="956"/>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49" t="s">
        <v>581</v>
      </c>
      <c r="C73" s="950"/>
      <c r="D73" s="950"/>
      <c r="E73" s="950"/>
      <c r="F73" s="950"/>
      <c r="G73" s="950"/>
      <c r="H73" s="950"/>
      <c r="I73" s="950"/>
      <c r="J73" s="950"/>
      <c r="K73" s="950"/>
      <c r="L73" s="950"/>
      <c r="M73" s="950"/>
      <c r="N73" s="950"/>
      <c r="O73" s="950"/>
      <c r="P73" s="951"/>
      <c r="Q73" s="948">
        <v>370</v>
      </c>
      <c r="R73" s="911"/>
      <c r="S73" s="911"/>
      <c r="T73" s="911"/>
      <c r="U73" s="911"/>
      <c r="V73" s="911">
        <v>135</v>
      </c>
      <c r="W73" s="911"/>
      <c r="X73" s="911"/>
      <c r="Y73" s="911"/>
      <c r="Z73" s="911"/>
      <c r="AA73" s="911">
        <v>235</v>
      </c>
      <c r="AB73" s="911"/>
      <c r="AC73" s="911"/>
      <c r="AD73" s="911"/>
      <c r="AE73" s="911"/>
      <c r="AF73" s="911">
        <v>235</v>
      </c>
      <c r="AG73" s="911"/>
      <c r="AH73" s="911"/>
      <c r="AI73" s="911"/>
      <c r="AJ73" s="911"/>
      <c r="AK73" s="911" t="s">
        <v>576</v>
      </c>
      <c r="AL73" s="911"/>
      <c r="AM73" s="911"/>
      <c r="AN73" s="911"/>
      <c r="AO73" s="911"/>
      <c r="AP73" s="911" t="s">
        <v>576</v>
      </c>
      <c r="AQ73" s="911"/>
      <c r="AR73" s="911"/>
      <c r="AS73" s="911"/>
      <c r="AT73" s="911"/>
      <c r="AU73" s="911" t="s">
        <v>576</v>
      </c>
      <c r="AV73" s="911"/>
      <c r="AW73" s="911"/>
      <c r="AX73" s="911"/>
      <c r="AY73" s="911"/>
      <c r="AZ73" s="955" t="s">
        <v>585</v>
      </c>
      <c r="BA73" s="955"/>
      <c r="BB73" s="955"/>
      <c r="BC73" s="955"/>
      <c r="BD73" s="956"/>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49" t="s">
        <v>582</v>
      </c>
      <c r="C74" s="950"/>
      <c r="D74" s="950"/>
      <c r="E74" s="950"/>
      <c r="F74" s="950"/>
      <c r="G74" s="950"/>
      <c r="H74" s="950"/>
      <c r="I74" s="950"/>
      <c r="J74" s="950"/>
      <c r="K74" s="950"/>
      <c r="L74" s="950"/>
      <c r="M74" s="950"/>
      <c r="N74" s="950"/>
      <c r="O74" s="950"/>
      <c r="P74" s="951"/>
      <c r="Q74" s="948">
        <v>405</v>
      </c>
      <c r="R74" s="911"/>
      <c r="S74" s="911"/>
      <c r="T74" s="911"/>
      <c r="U74" s="911"/>
      <c r="V74" s="911">
        <v>397</v>
      </c>
      <c r="W74" s="911"/>
      <c r="X74" s="911"/>
      <c r="Y74" s="911"/>
      <c r="Z74" s="911"/>
      <c r="AA74" s="911">
        <v>8</v>
      </c>
      <c r="AB74" s="911"/>
      <c r="AC74" s="911"/>
      <c r="AD74" s="911"/>
      <c r="AE74" s="911"/>
      <c r="AF74" s="911">
        <v>8</v>
      </c>
      <c r="AG74" s="911"/>
      <c r="AH74" s="911"/>
      <c r="AI74" s="911"/>
      <c r="AJ74" s="911"/>
      <c r="AK74" s="911" t="s">
        <v>576</v>
      </c>
      <c r="AL74" s="911"/>
      <c r="AM74" s="911"/>
      <c r="AN74" s="911"/>
      <c r="AO74" s="911"/>
      <c r="AP74" s="911" t="s">
        <v>576</v>
      </c>
      <c r="AQ74" s="911"/>
      <c r="AR74" s="911"/>
      <c r="AS74" s="911"/>
      <c r="AT74" s="911"/>
      <c r="AU74" s="911" t="s">
        <v>576</v>
      </c>
      <c r="AV74" s="911"/>
      <c r="AW74" s="911"/>
      <c r="AX74" s="911"/>
      <c r="AY74" s="911"/>
      <c r="AZ74" s="955"/>
      <c r="BA74" s="955"/>
      <c r="BB74" s="955"/>
      <c r="BC74" s="955"/>
      <c r="BD74" s="956"/>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49"/>
      <c r="C75" s="950"/>
      <c r="D75" s="950"/>
      <c r="E75" s="950"/>
      <c r="F75" s="950"/>
      <c r="G75" s="950"/>
      <c r="H75" s="950"/>
      <c r="I75" s="950"/>
      <c r="J75" s="950"/>
      <c r="K75" s="950"/>
      <c r="L75" s="950"/>
      <c r="M75" s="950"/>
      <c r="N75" s="950"/>
      <c r="O75" s="950"/>
      <c r="P75" s="951"/>
      <c r="Q75" s="952"/>
      <c r="R75" s="953"/>
      <c r="S75" s="953"/>
      <c r="T75" s="953"/>
      <c r="U75" s="910"/>
      <c r="V75" s="954"/>
      <c r="W75" s="953"/>
      <c r="X75" s="953"/>
      <c r="Y75" s="953"/>
      <c r="Z75" s="910"/>
      <c r="AA75" s="954"/>
      <c r="AB75" s="953"/>
      <c r="AC75" s="953"/>
      <c r="AD75" s="953"/>
      <c r="AE75" s="910"/>
      <c r="AF75" s="954"/>
      <c r="AG75" s="953"/>
      <c r="AH75" s="953"/>
      <c r="AI75" s="953"/>
      <c r="AJ75" s="910"/>
      <c r="AK75" s="954"/>
      <c r="AL75" s="953"/>
      <c r="AM75" s="953"/>
      <c r="AN75" s="953"/>
      <c r="AO75" s="910"/>
      <c r="AP75" s="954"/>
      <c r="AQ75" s="953"/>
      <c r="AR75" s="953"/>
      <c r="AS75" s="953"/>
      <c r="AT75" s="910"/>
      <c r="AU75" s="954"/>
      <c r="AV75" s="953"/>
      <c r="AW75" s="953"/>
      <c r="AX75" s="953"/>
      <c r="AY75" s="910"/>
      <c r="AZ75" s="955"/>
      <c r="BA75" s="955"/>
      <c r="BB75" s="955"/>
      <c r="BC75" s="955"/>
      <c r="BD75" s="956"/>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49"/>
      <c r="C76" s="950"/>
      <c r="D76" s="950"/>
      <c r="E76" s="950"/>
      <c r="F76" s="950"/>
      <c r="G76" s="950"/>
      <c r="H76" s="950"/>
      <c r="I76" s="950"/>
      <c r="J76" s="950"/>
      <c r="K76" s="950"/>
      <c r="L76" s="950"/>
      <c r="M76" s="950"/>
      <c r="N76" s="950"/>
      <c r="O76" s="950"/>
      <c r="P76" s="951"/>
      <c r="Q76" s="952"/>
      <c r="R76" s="953"/>
      <c r="S76" s="953"/>
      <c r="T76" s="953"/>
      <c r="U76" s="910"/>
      <c r="V76" s="954"/>
      <c r="W76" s="953"/>
      <c r="X76" s="953"/>
      <c r="Y76" s="953"/>
      <c r="Z76" s="910"/>
      <c r="AA76" s="954"/>
      <c r="AB76" s="953"/>
      <c r="AC76" s="953"/>
      <c r="AD76" s="953"/>
      <c r="AE76" s="910"/>
      <c r="AF76" s="954"/>
      <c r="AG76" s="953"/>
      <c r="AH76" s="953"/>
      <c r="AI76" s="953"/>
      <c r="AJ76" s="910"/>
      <c r="AK76" s="954"/>
      <c r="AL76" s="953"/>
      <c r="AM76" s="953"/>
      <c r="AN76" s="953"/>
      <c r="AO76" s="910"/>
      <c r="AP76" s="954"/>
      <c r="AQ76" s="953"/>
      <c r="AR76" s="953"/>
      <c r="AS76" s="953"/>
      <c r="AT76" s="910"/>
      <c r="AU76" s="954"/>
      <c r="AV76" s="953"/>
      <c r="AW76" s="953"/>
      <c r="AX76" s="953"/>
      <c r="AY76" s="910"/>
      <c r="AZ76" s="955"/>
      <c r="BA76" s="955"/>
      <c r="BB76" s="955"/>
      <c r="BC76" s="955"/>
      <c r="BD76" s="956"/>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49"/>
      <c r="C77" s="950"/>
      <c r="D77" s="950"/>
      <c r="E77" s="950"/>
      <c r="F77" s="950"/>
      <c r="G77" s="950"/>
      <c r="H77" s="950"/>
      <c r="I77" s="950"/>
      <c r="J77" s="950"/>
      <c r="K77" s="950"/>
      <c r="L77" s="950"/>
      <c r="M77" s="950"/>
      <c r="N77" s="950"/>
      <c r="O77" s="950"/>
      <c r="P77" s="951"/>
      <c r="Q77" s="952"/>
      <c r="R77" s="953"/>
      <c r="S77" s="953"/>
      <c r="T77" s="953"/>
      <c r="U77" s="910"/>
      <c r="V77" s="954"/>
      <c r="W77" s="953"/>
      <c r="X77" s="953"/>
      <c r="Y77" s="953"/>
      <c r="Z77" s="910"/>
      <c r="AA77" s="954"/>
      <c r="AB77" s="953"/>
      <c r="AC77" s="953"/>
      <c r="AD77" s="953"/>
      <c r="AE77" s="910"/>
      <c r="AF77" s="954"/>
      <c r="AG77" s="953"/>
      <c r="AH77" s="953"/>
      <c r="AI77" s="953"/>
      <c r="AJ77" s="910"/>
      <c r="AK77" s="954"/>
      <c r="AL77" s="953"/>
      <c r="AM77" s="953"/>
      <c r="AN77" s="953"/>
      <c r="AO77" s="910"/>
      <c r="AP77" s="954"/>
      <c r="AQ77" s="953"/>
      <c r="AR77" s="953"/>
      <c r="AS77" s="953"/>
      <c r="AT77" s="910"/>
      <c r="AU77" s="954"/>
      <c r="AV77" s="953"/>
      <c r="AW77" s="953"/>
      <c r="AX77" s="953"/>
      <c r="AY77" s="910"/>
      <c r="AZ77" s="955"/>
      <c r="BA77" s="955"/>
      <c r="BB77" s="955"/>
      <c r="BC77" s="955"/>
      <c r="BD77" s="956"/>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49"/>
      <c r="C78" s="950"/>
      <c r="D78" s="950"/>
      <c r="E78" s="950"/>
      <c r="F78" s="950"/>
      <c r="G78" s="950"/>
      <c r="H78" s="950"/>
      <c r="I78" s="950"/>
      <c r="J78" s="950"/>
      <c r="K78" s="950"/>
      <c r="L78" s="950"/>
      <c r="M78" s="950"/>
      <c r="N78" s="950"/>
      <c r="O78" s="950"/>
      <c r="P78" s="951"/>
      <c r="Q78" s="948"/>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5"/>
      <c r="BA78" s="955"/>
      <c r="BB78" s="955"/>
      <c r="BC78" s="955"/>
      <c r="BD78" s="956"/>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49"/>
      <c r="C79" s="950"/>
      <c r="D79" s="950"/>
      <c r="E79" s="950"/>
      <c r="F79" s="950"/>
      <c r="G79" s="950"/>
      <c r="H79" s="950"/>
      <c r="I79" s="950"/>
      <c r="J79" s="950"/>
      <c r="K79" s="950"/>
      <c r="L79" s="950"/>
      <c r="M79" s="950"/>
      <c r="N79" s="950"/>
      <c r="O79" s="950"/>
      <c r="P79" s="951"/>
      <c r="Q79" s="948"/>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5"/>
      <c r="BA79" s="955"/>
      <c r="BB79" s="955"/>
      <c r="BC79" s="955"/>
      <c r="BD79" s="956"/>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49"/>
      <c r="C80" s="950"/>
      <c r="D80" s="950"/>
      <c r="E80" s="950"/>
      <c r="F80" s="950"/>
      <c r="G80" s="950"/>
      <c r="H80" s="950"/>
      <c r="I80" s="950"/>
      <c r="J80" s="950"/>
      <c r="K80" s="950"/>
      <c r="L80" s="950"/>
      <c r="M80" s="950"/>
      <c r="N80" s="950"/>
      <c r="O80" s="950"/>
      <c r="P80" s="951"/>
      <c r="Q80" s="948"/>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5"/>
      <c r="BA80" s="955"/>
      <c r="BB80" s="955"/>
      <c r="BC80" s="955"/>
      <c r="BD80" s="956"/>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49"/>
      <c r="C81" s="950"/>
      <c r="D81" s="950"/>
      <c r="E81" s="950"/>
      <c r="F81" s="950"/>
      <c r="G81" s="950"/>
      <c r="H81" s="950"/>
      <c r="I81" s="950"/>
      <c r="J81" s="950"/>
      <c r="K81" s="950"/>
      <c r="L81" s="950"/>
      <c r="M81" s="950"/>
      <c r="N81" s="950"/>
      <c r="O81" s="950"/>
      <c r="P81" s="951"/>
      <c r="Q81" s="948"/>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5"/>
      <c r="BA81" s="955"/>
      <c r="BB81" s="955"/>
      <c r="BC81" s="955"/>
      <c r="BD81" s="956"/>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49"/>
      <c r="C82" s="950"/>
      <c r="D82" s="950"/>
      <c r="E82" s="950"/>
      <c r="F82" s="950"/>
      <c r="G82" s="950"/>
      <c r="H82" s="950"/>
      <c r="I82" s="950"/>
      <c r="J82" s="950"/>
      <c r="K82" s="950"/>
      <c r="L82" s="950"/>
      <c r="M82" s="950"/>
      <c r="N82" s="950"/>
      <c r="O82" s="950"/>
      <c r="P82" s="951"/>
      <c r="Q82" s="948"/>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5"/>
      <c r="BA82" s="955"/>
      <c r="BB82" s="955"/>
      <c r="BC82" s="955"/>
      <c r="BD82" s="956"/>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49"/>
      <c r="C83" s="950"/>
      <c r="D83" s="950"/>
      <c r="E83" s="950"/>
      <c r="F83" s="950"/>
      <c r="G83" s="950"/>
      <c r="H83" s="950"/>
      <c r="I83" s="950"/>
      <c r="J83" s="950"/>
      <c r="K83" s="950"/>
      <c r="L83" s="950"/>
      <c r="M83" s="950"/>
      <c r="N83" s="950"/>
      <c r="O83" s="950"/>
      <c r="P83" s="951"/>
      <c r="Q83" s="948"/>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5"/>
      <c r="BA83" s="955"/>
      <c r="BB83" s="955"/>
      <c r="BC83" s="955"/>
      <c r="BD83" s="956"/>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49"/>
      <c r="C84" s="950"/>
      <c r="D84" s="950"/>
      <c r="E84" s="950"/>
      <c r="F84" s="950"/>
      <c r="G84" s="950"/>
      <c r="H84" s="950"/>
      <c r="I84" s="950"/>
      <c r="J84" s="950"/>
      <c r="K84" s="950"/>
      <c r="L84" s="950"/>
      <c r="M84" s="950"/>
      <c r="N84" s="950"/>
      <c r="O84" s="950"/>
      <c r="P84" s="951"/>
      <c r="Q84" s="948"/>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5"/>
      <c r="BA84" s="955"/>
      <c r="BB84" s="955"/>
      <c r="BC84" s="955"/>
      <c r="BD84" s="956"/>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49"/>
      <c r="C85" s="950"/>
      <c r="D85" s="950"/>
      <c r="E85" s="950"/>
      <c r="F85" s="950"/>
      <c r="G85" s="950"/>
      <c r="H85" s="950"/>
      <c r="I85" s="950"/>
      <c r="J85" s="950"/>
      <c r="K85" s="950"/>
      <c r="L85" s="950"/>
      <c r="M85" s="950"/>
      <c r="N85" s="950"/>
      <c r="O85" s="950"/>
      <c r="P85" s="951"/>
      <c r="Q85" s="948"/>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5"/>
      <c r="BA85" s="955"/>
      <c r="BB85" s="955"/>
      <c r="BC85" s="955"/>
      <c r="BD85" s="956"/>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49"/>
      <c r="C86" s="950"/>
      <c r="D86" s="950"/>
      <c r="E86" s="950"/>
      <c r="F86" s="950"/>
      <c r="G86" s="950"/>
      <c r="H86" s="950"/>
      <c r="I86" s="950"/>
      <c r="J86" s="950"/>
      <c r="K86" s="950"/>
      <c r="L86" s="950"/>
      <c r="M86" s="950"/>
      <c r="N86" s="950"/>
      <c r="O86" s="950"/>
      <c r="P86" s="951"/>
      <c r="Q86" s="948"/>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5"/>
      <c r="BA86" s="955"/>
      <c r="BB86" s="955"/>
      <c r="BC86" s="955"/>
      <c r="BD86" s="956"/>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388</v>
      </c>
      <c r="B88" s="870" t="s">
        <v>416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19720</v>
      </c>
      <c r="AG88" s="922"/>
      <c r="AH88" s="922"/>
      <c r="AI88" s="922"/>
      <c r="AJ88" s="922"/>
      <c r="AK88" s="919"/>
      <c r="AL88" s="919"/>
      <c r="AM88" s="919"/>
      <c r="AN88" s="919"/>
      <c r="AO88" s="919"/>
      <c r="AP88" s="922">
        <v>1577</v>
      </c>
      <c r="AQ88" s="922"/>
      <c r="AR88" s="922"/>
      <c r="AS88" s="922"/>
      <c r="AT88" s="922"/>
      <c r="AU88" s="922">
        <v>753</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417</v>
      </c>
      <c r="BS102" s="871"/>
      <c r="BT102" s="871"/>
      <c r="BU102" s="871"/>
      <c r="BV102" s="871"/>
      <c r="BW102" s="871"/>
      <c r="BX102" s="871"/>
      <c r="BY102" s="871"/>
      <c r="BZ102" s="871"/>
      <c r="CA102" s="871"/>
      <c r="CB102" s="871"/>
      <c r="CC102" s="871"/>
      <c r="CD102" s="871"/>
      <c r="CE102" s="871"/>
      <c r="CF102" s="871"/>
      <c r="CG102" s="872"/>
      <c r="CH102" s="964"/>
      <c r="CI102" s="965"/>
      <c r="CJ102" s="965"/>
      <c r="CK102" s="965"/>
      <c r="CL102" s="966"/>
      <c r="CM102" s="964"/>
      <c r="CN102" s="965"/>
      <c r="CO102" s="965"/>
      <c r="CP102" s="965"/>
      <c r="CQ102" s="966"/>
      <c r="CR102" s="967">
        <v>2</v>
      </c>
      <c r="CS102" s="930"/>
      <c r="CT102" s="930"/>
      <c r="CU102" s="930"/>
      <c r="CV102" s="968"/>
      <c r="CW102" s="967" t="s">
        <v>589</v>
      </c>
      <c r="CX102" s="930"/>
      <c r="CY102" s="930"/>
      <c r="CZ102" s="930"/>
      <c r="DA102" s="968"/>
      <c r="DB102" s="967" t="s">
        <v>589</v>
      </c>
      <c r="DC102" s="930"/>
      <c r="DD102" s="930"/>
      <c r="DE102" s="930"/>
      <c r="DF102" s="968"/>
      <c r="DG102" s="967">
        <v>0</v>
      </c>
      <c r="DH102" s="930"/>
      <c r="DI102" s="930"/>
      <c r="DJ102" s="930"/>
      <c r="DK102" s="968"/>
      <c r="DL102" s="967" t="s">
        <v>589</v>
      </c>
      <c r="DM102" s="930"/>
      <c r="DN102" s="930"/>
      <c r="DO102" s="930"/>
      <c r="DP102" s="968"/>
      <c r="DQ102" s="967" t="s">
        <v>589</v>
      </c>
      <c r="DR102" s="930"/>
      <c r="DS102" s="930"/>
      <c r="DT102" s="930"/>
      <c r="DU102" s="968"/>
      <c r="DV102" s="991"/>
      <c r="DW102" s="992"/>
      <c r="DX102" s="992"/>
      <c r="DY102" s="992"/>
      <c r="DZ102" s="993"/>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4" t="s">
        <v>418</v>
      </c>
      <c r="BR103" s="994"/>
      <c r="BS103" s="994"/>
      <c r="BT103" s="994"/>
      <c r="BU103" s="994"/>
      <c r="BV103" s="994"/>
      <c r="BW103" s="994"/>
      <c r="BX103" s="994"/>
      <c r="BY103" s="994"/>
      <c r="BZ103" s="994"/>
      <c r="CA103" s="994"/>
      <c r="CB103" s="994"/>
      <c r="CC103" s="994"/>
      <c r="CD103" s="994"/>
      <c r="CE103" s="994"/>
      <c r="CF103" s="994"/>
      <c r="CG103" s="994"/>
      <c r="CH103" s="994"/>
      <c r="CI103" s="994"/>
      <c r="CJ103" s="994"/>
      <c r="CK103" s="994"/>
      <c r="CL103" s="994"/>
      <c r="CM103" s="994"/>
      <c r="CN103" s="994"/>
      <c r="CO103" s="994"/>
      <c r="CP103" s="994"/>
      <c r="CQ103" s="994"/>
      <c r="CR103" s="994"/>
      <c r="CS103" s="994"/>
      <c r="CT103" s="994"/>
      <c r="CU103" s="994"/>
      <c r="CV103" s="994"/>
      <c r="CW103" s="994"/>
      <c r="CX103" s="994"/>
      <c r="CY103" s="994"/>
      <c r="CZ103" s="994"/>
      <c r="DA103" s="994"/>
      <c r="DB103" s="994"/>
      <c r="DC103" s="994"/>
      <c r="DD103" s="994"/>
      <c r="DE103" s="994"/>
      <c r="DF103" s="994"/>
      <c r="DG103" s="994"/>
      <c r="DH103" s="994"/>
      <c r="DI103" s="994"/>
      <c r="DJ103" s="994"/>
      <c r="DK103" s="994"/>
      <c r="DL103" s="994"/>
      <c r="DM103" s="994"/>
      <c r="DN103" s="994"/>
      <c r="DO103" s="994"/>
      <c r="DP103" s="994"/>
      <c r="DQ103" s="994"/>
      <c r="DR103" s="994"/>
      <c r="DS103" s="994"/>
      <c r="DT103" s="994"/>
      <c r="DU103" s="994"/>
      <c r="DV103" s="994"/>
      <c r="DW103" s="994"/>
      <c r="DX103" s="994"/>
      <c r="DY103" s="994"/>
      <c r="DZ103" s="994"/>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5" t="s">
        <v>419</v>
      </c>
      <c r="BR104" s="995"/>
      <c r="BS104" s="995"/>
      <c r="BT104" s="995"/>
      <c r="BU104" s="995"/>
      <c r="BV104" s="995"/>
      <c r="BW104" s="995"/>
      <c r="BX104" s="995"/>
      <c r="BY104" s="995"/>
      <c r="BZ104" s="995"/>
      <c r="CA104" s="995"/>
      <c r="CB104" s="995"/>
      <c r="CC104" s="995"/>
      <c r="CD104" s="995"/>
      <c r="CE104" s="995"/>
      <c r="CF104" s="995"/>
      <c r="CG104" s="995"/>
      <c r="CH104" s="995"/>
      <c r="CI104" s="995"/>
      <c r="CJ104" s="995"/>
      <c r="CK104" s="995"/>
      <c r="CL104" s="995"/>
      <c r="CM104" s="995"/>
      <c r="CN104" s="995"/>
      <c r="CO104" s="995"/>
      <c r="CP104" s="995"/>
      <c r="CQ104" s="995"/>
      <c r="CR104" s="995"/>
      <c r="CS104" s="995"/>
      <c r="CT104" s="995"/>
      <c r="CU104" s="995"/>
      <c r="CV104" s="995"/>
      <c r="CW104" s="995"/>
      <c r="CX104" s="995"/>
      <c r="CY104" s="995"/>
      <c r="CZ104" s="995"/>
      <c r="DA104" s="995"/>
      <c r="DB104" s="995"/>
      <c r="DC104" s="995"/>
      <c r="DD104" s="995"/>
      <c r="DE104" s="995"/>
      <c r="DF104" s="995"/>
      <c r="DG104" s="995"/>
      <c r="DH104" s="995"/>
      <c r="DI104" s="995"/>
      <c r="DJ104" s="995"/>
      <c r="DK104" s="995"/>
      <c r="DL104" s="995"/>
      <c r="DM104" s="995"/>
      <c r="DN104" s="995"/>
      <c r="DO104" s="995"/>
      <c r="DP104" s="995"/>
      <c r="DQ104" s="995"/>
      <c r="DR104" s="995"/>
      <c r="DS104" s="995"/>
      <c r="DT104" s="995"/>
      <c r="DU104" s="995"/>
      <c r="DV104" s="995"/>
      <c r="DW104" s="995"/>
      <c r="DX104" s="995"/>
      <c r="DY104" s="995"/>
      <c r="DZ104" s="995"/>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96" t="s">
        <v>422</v>
      </c>
      <c r="B108" s="997"/>
      <c r="C108" s="997"/>
      <c r="D108" s="997"/>
      <c r="E108" s="997"/>
      <c r="F108" s="997"/>
      <c r="G108" s="997"/>
      <c r="H108" s="997"/>
      <c r="I108" s="997"/>
      <c r="J108" s="997"/>
      <c r="K108" s="997"/>
      <c r="L108" s="997"/>
      <c r="M108" s="997"/>
      <c r="N108" s="997"/>
      <c r="O108" s="997"/>
      <c r="P108" s="997"/>
      <c r="Q108" s="997"/>
      <c r="R108" s="997"/>
      <c r="S108" s="997"/>
      <c r="T108" s="997"/>
      <c r="U108" s="997"/>
      <c r="V108" s="997"/>
      <c r="W108" s="997"/>
      <c r="X108" s="997"/>
      <c r="Y108" s="997"/>
      <c r="Z108" s="997"/>
      <c r="AA108" s="997"/>
      <c r="AB108" s="997"/>
      <c r="AC108" s="997"/>
      <c r="AD108" s="997"/>
      <c r="AE108" s="997"/>
      <c r="AF108" s="997"/>
      <c r="AG108" s="997"/>
      <c r="AH108" s="997"/>
      <c r="AI108" s="997"/>
      <c r="AJ108" s="997"/>
      <c r="AK108" s="997"/>
      <c r="AL108" s="997"/>
      <c r="AM108" s="997"/>
      <c r="AN108" s="997"/>
      <c r="AO108" s="997"/>
      <c r="AP108" s="997"/>
      <c r="AQ108" s="997"/>
      <c r="AR108" s="997"/>
      <c r="AS108" s="997"/>
      <c r="AT108" s="998"/>
      <c r="AU108" s="996" t="s">
        <v>423</v>
      </c>
      <c r="AV108" s="997"/>
      <c r="AW108" s="997"/>
      <c r="AX108" s="997"/>
      <c r="AY108" s="997"/>
      <c r="AZ108" s="997"/>
      <c r="BA108" s="997"/>
      <c r="BB108" s="997"/>
      <c r="BC108" s="997"/>
      <c r="BD108" s="997"/>
      <c r="BE108" s="997"/>
      <c r="BF108" s="997"/>
      <c r="BG108" s="997"/>
      <c r="BH108" s="997"/>
      <c r="BI108" s="997"/>
      <c r="BJ108" s="997"/>
      <c r="BK108" s="997"/>
      <c r="BL108" s="997"/>
      <c r="BM108" s="997"/>
      <c r="BN108" s="997"/>
      <c r="BO108" s="997"/>
      <c r="BP108" s="997"/>
      <c r="BQ108" s="997"/>
      <c r="BR108" s="997"/>
      <c r="BS108" s="997"/>
      <c r="BT108" s="997"/>
      <c r="BU108" s="997"/>
      <c r="BV108" s="997"/>
      <c r="BW108" s="997"/>
      <c r="BX108" s="997"/>
      <c r="BY108" s="997"/>
      <c r="BZ108" s="997"/>
      <c r="CA108" s="997"/>
      <c r="CB108" s="997"/>
      <c r="CC108" s="997"/>
      <c r="CD108" s="997"/>
      <c r="CE108" s="997"/>
      <c r="CF108" s="997"/>
      <c r="CG108" s="997"/>
      <c r="CH108" s="997"/>
      <c r="CI108" s="997"/>
      <c r="CJ108" s="997"/>
      <c r="CK108" s="997"/>
      <c r="CL108" s="997"/>
      <c r="CM108" s="997"/>
      <c r="CN108" s="997"/>
      <c r="CO108" s="997"/>
      <c r="CP108" s="997"/>
      <c r="CQ108" s="997"/>
      <c r="CR108" s="997"/>
      <c r="CS108" s="997"/>
      <c r="CT108" s="997"/>
      <c r="CU108" s="997"/>
      <c r="CV108" s="997"/>
      <c r="CW108" s="997"/>
      <c r="CX108" s="997"/>
      <c r="CY108" s="997"/>
      <c r="CZ108" s="997"/>
      <c r="DA108" s="997"/>
      <c r="DB108" s="997"/>
      <c r="DC108" s="997"/>
      <c r="DD108" s="997"/>
      <c r="DE108" s="997"/>
      <c r="DF108" s="997"/>
      <c r="DG108" s="997"/>
      <c r="DH108" s="997"/>
      <c r="DI108" s="997"/>
      <c r="DJ108" s="997"/>
      <c r="DK108" s="997"/>
      <c r="DL108" s="997"/>
      <c r="DM108" s="997"/>
      <c r="DN108" s="997"/>
      <c r="DO108" s="997"/>
      <c r="DP108" s="997"/>
      <c r="DQ108" s="997"/>
      <c r="DR108" s="997"/>
      <c r="DS108" s="997"/>
      <c r="DT108" s="997"/>
      <c r="DU108" s="997"/>
      <c r="DV108" s="997"/>
      <c r="DW108" s="997"/>
      <c r="DX108" s="997"/>
      <c r="DY108" s="997"/>
      <c r="DZ108" s="998"/>
    </row>
    <row r="109" spans="1:131" s="246" customFormat="1" ht="26.25" customHeight="1">
      <c r="A109" s="989" t="s">
        <v>424</v>
      </c>
      <c r="B109" s="970"/>
      <c r="C109" s="970"/>
      <c r="D109" s="970"/>
      <c r="E109" s="970"/>
      <c r="F109" s="970"/>
      <c r="G109" s="970"/>
      <c r="H109" s="970"/>
      <c r="I109" s="970"/>
      <c r="J109" s="970"/>
      <c r="K109" s="970"/>
      <c r="L109" s="970"/>
      <c r="M109" s="970"/>
      <c r="N109" s="970"/>
      <c r="O109" s="970"/>
      <c r="P109" s="970"/>
      <c r="Q109" s="970"/>
      <c r="R109" s="970"/>
      <c r="S109" s="970"/>
      <c r="T109" s="970"/>
      <c r="U109" s="970"/>
      <c r="V109" s="970"/>
      <c r="W109" s="970"/>
      <c r="X109" s="970"/>
      <c r="Y109" s="970"/>
      <c r="Z109" s="971"/>
      <c r="AA109" s="969" t="s">
        <v>425</v>
      </c>
      <c r="AB109" s="970"/>
      <c r="AC109" s="970"/>
      <c r="AD109" s="970"/>
      <c r="AE109" s="971"/>
      <c r="AF109" s="969" t="s">
        <v>307</v>
      </c>
      <c r="AG109" s="970"/>
      <c r="AH109" s="970"/>
      <c r="AI109" s="970"/>
      <c r="AJ109" s="971"/>
      <c r="AK109" s="969" t="s">
        <v>306</v>
      </c>
      <c r="AL109" s="970"/>
      <c r="AM109" s="970"/>
      <c r="AN109" s="970"/>
      <c r="AO109" s="971"/>
      <c r="AP109" s="969" t="s">
        <v>426</v>
      </c>
      <c r="AQ109" s="970"/>
      <c r="AR109" s="970"/>
      <c r="AS109" s="970"/>
      <c r="AT109" s="972"/>
      <c r="AU109" s="989" t="s">
        <v>424</v>
      </c>
      <c r="AV109" s="970"/>
      <c r="AW109" s="970"/>
      <c r="AX109" s="970"/>
      <c r="AY109" s="970"/>
      <c r="AZ109" s="970"/>
      <c r="BA109" s="970"/>
      <c r="BB109" s="970"/>
      <c r="BC109" s="970"/>
      <c r="BD109" s="970"/>
      <c r="BE109" s="970"/>
      <c r="BF109" s="970"/>
      <c r="BG109" s="970"/>
      <c r="BH109" s="970"/>
      <c r="BI109" s="970"/>
      <c r="BJ109" s="970"/>
      <c r="BK109" s="970"/>
      <c r="BL109" s="970"/>
      <c r="BM109" s="970"/>
      <c r="BN109" s="970"/>
      <c r="BO109" s="970"/>
      <c r="BP109" s="971"/>
      <c r="BQ109" s="969" t="s">
        <v>425</v>
      </c>
      <c r="BR109" s="970"/>
      <c r="BS109" s="970"/>
      <c r="BT109" s="970"/>
      <c r="BU109" s="971"/>
      <c r="BV109" s="969" t="s">
        <v>307</v>
      </c>
      <c r="BW109" s="970"/>
      <c r="BX109" s="970"/>
      <c r="BY109" s="970"/>
      <c r="BZ109" s="971"/>
      <c r="CA109" s="969" t="s">
        <v>306</v>
      </c>
      <c r="CB109" s="970"/>
      <c r="CC109" s="970"/>
      <c r="CD109" s="970"/>
      <c r="CE109" s="971"/>
      <c r="CF109" s="990" t="s">
        <v>426</v>
      </c>
      <c r="CG109" s="990"/>
      <c r="CH109" s="990"/>
      <c r="CI109" s="990"/>
      <c r="CJ109" s="990"/>
      <c r="CK109" s="969" t="s">
        <v>427</v>
      </c>
      <c r="CL109" s="970"/>
      <c r="CM109" s="970"/>
      <c r="CN109" s="970"/>
      <c r="CO109" s="970"/>
      <c r="CP109" s="970"/>
      <c r="CQ109" s="970"/>
      <c r="CR109" s="970"/>
      <c r="CS109" s="970"/>
      <c r="CT109" s="970"/>
      <c r="CU109" s="970"/>
      <c r="CV109" s="970"/>
      <c r="CW109" s="970"/>
      <c r="CX109" s="970"/>
      <c r="CY109" s="970"/>
      <c r="CZ109" s="970"/>
      <c r="DA109" s="970"/>
      <c r="DB109" s="970"/>
      <c r="DC109" s="970"/>
      <c r="DD109" s="970"/>
      <c r="DE109" s="970"/>
      <c r="DF109" s="971"/>
      <c r="DG109" s="969" t="s">
        <v>425</v>
      </c>
      <c r="DH109" s="970"/>
      <c r="DI109" s="970"/>
      <c r="DJ109" s="970"/>
      <c r="DK109" s="971"/>
      <c r="DL109" s="969" t="s">
        <v>307</v>
      </c>
      <c r="DM109" s="970"/>
      <c r="DN109" s="970"/>
      <c r="DO109" s="970"/>
      <c r="DP109" s="971"/>
      <c r="DQ109" s="969" t="s">
        <v>306</v>
      </c>
      <c r="DR109" s="970"/>
      <c r="DS109" s="970"/>
      <c r="DT109" s="970"/>
      <c r="DU109" s="971"/>
      <c r="DV109" s="969" t="s">
        <v>426</v>
      </c>
      <c r="DW109" s="970"/>
      <c r="DX109" s="970"/>
      <c r="DY109" s="970"/>
      <c r="DZ109" s="972"/>
    </row>
    <row r="110" spans="1:131" s="246" customFormat="1" ht="26.25" customHeight="1">
      <c r="A110" s="973" t="s">
        <v>428</v>
      </c>
      <c r="B110" s="974"/>
      <c r="C110" s="974"/>
      <c r="D110" s="974"/>
      <c r="E110" s="974"/>
      <c r="F110" s="974"/>
      <c r="G110" s="974"/>
      <c r="H110" s="974"/>
      <c r="I110" s="974"/>
      <c r="J110" s="974"/>
      <c r="K110" s="974"/>
      <c r="L110" s="974"/>
      <c r="M110" s="974"/>
      <c r="N110" s="974"/>
      <c r="O110" s="974"/>
      <c r="P110" s="974"/>
      <c r="Q110" s="974"/>
      <c r="R110" s="974"/>
      <c r="S110" s="974"/>
      <c r="T110" s="974"/>
      <c r="U110" s="974"/>
      <c r="V110" s="974"/>
      <c r="W110" s="974"/>
      <c r="X110" s="974"/>
      <c r="Y110" s="974"/>
      <c r="Z110" s="975"/>
      <c r="AA110" s="976">
        <v>1548084</v>
      </c>
      <c r="AB110" s="977"/>
      <c r="AC110" s="977"/>
      <c r="AD110" s="977"/>
      <c r="AE110" s="978"/>
      <c r="AF110" s="979">
        <v>1563801</v>
      </c>
      <c r="AG110" s="977"/>
      <c r="AH110" s="977"/>
      <c r="AI110" s="977"/>
      <c r="AJ110" s="978"/>
      <c r="AK110" s="979">
        <v>1540027</v>
      </c>
      <c r="AL110" s="977"/>
      <c r="AM110" s="977"/>
      <c r="AN110" s="977"/>
      <c r="AO110" s="978"/>
      <c r="AP110" s="980">
        <v>14.3</v>
      </c>
      <c r="AQ110" s="981"/>
      <c r="AR110" s="981"/>
      <c r="AS110" s="981"/>
      <c r="AT110" s="982"/>
      <c r="AU110" s="983" t="s">
        <v>72</v>
      </c>
      <c r="AV110" s="984"/>
      <c r="AW110" s="984"/>
      <c r="AX110" s="984"/>
      <c r="AY110" s="984"/>
      <c r="AZ110" s="1025" t="s">
        <v>429</v>
      </c>
      <c r="BA110" s="974"/>
      <c r="BB110" s="974"/>
      <c r="BC110" s="974"/>
      <c r="BD110" s="974"/>
      <c r="BE110" s="974"/>
      <c r="BF110" s="974"/>
      <c r="BG110" s="974"/>
      <c r="BH110" s="974"/>
      <c r="BI110" s="974"/>
      <c r="BJ110" s="974"/>
      <c r="BK110" s="974"/>
      <c r="BL110" s="974"/>
      <c r="BM110" s="974"/>
      <c r="BN110" s="974"/>
      <c r="BO110" s="974"/>
      <c r="BP110" s="975"/>
      <c r="BQ110" s="1011">
        <v>15492936</v>
      </c>
      <c r="BR110" s="1012"/>
      <c r="BS110" s="1012"/>
      <c r="BT110" s="1012"/>
      <c r="BU110" s="1012"/>
      <c r="BV110" s="1012">
        <v>15078909</v>
      </c>
      <c r="BW110" s="1012"/>
      <c r="BX110" s="1012"/>
      <c r="BY110" s="1012"/>
      <c r="BZ110" s="1012"/>
      <c r="CA110" s="1012">
        <v>14619458</v>
      </c>
      <c r="CB110" s="1012"/>
      <c r="CC110" s="1012"/>
      <c r="CD110" s="1012"/>
      <c r="CE110" s="1012"/>
      <c r="CF110" s="1026">
        <v>135.4</v>
      </c>
      <c r="CG110" s="1027"/>
      <c r="CH110" s="1027"/>
      <c r="CI110" s="1027"/>
      <c r="CJ110" s="1027"/>
      <c r="CK110" s="1028" t="s">
        <v>430</v>
      </c>
      <c r="CL110" s="1029"/>
      <c r="CM110" s="1008" t="s">
        <v>431</v>
      </c>
      <c r="CN110" s="1009"/>
      <c r="CO110" s="1009"/>
      <c r="CP110" s="1009"/>
      <c r="CQ110" s="1009"/>
      <c r="CR110" s="1009"/>
      <c r="CS110" s="1009"/>
      <c r="CT110" s="1009"/>
      <c r="CU110" s="1009"/>
      <c r="CV110" s="1009"/>
      <c r="CW110" s="1009"/>
      <c r="CX110" s="1009"/>
      <c r="CY110" s="1009"/>
      <c r="CZ110" s="1009"/>
      <c r="DA110" s="1009"/>
      <c r="DB110" s="1009"/>
      <c r="DC110" s="1009"/>
      <c r="DD110" s="1009"/>
      <c r="DE110" s="1009"/>
      <c r="DF110" s="1010"/>
      <c r="DG110" s="1011" t="s">
        <v>129</v>
      </c>
      <c r="DH110" s="1012"/>
      <c r="DI110" s="1012"/>
      <c r="DJ110" s="1012"/>
      <c r="DK110" s="1012"/>
      <c r="DL110" s="1012" t="s">
        <v>412</v>
      </c>
      <c r="DM110" s="1012"/>
      <c r="DN110" s="1012"/>
      <c r="DO110" s="1012"/>
      <c r="DP110" s="1012"/>
      <c r="DQ110" s="1012" t="s">
        <v>432</v>
      </c>
      <c r="DR110" s="1012"/>
      <c r="DS110" s="1012"/>
      <c r="DT110" s="1012"/>
      <c r="DU110" s="1012"/>
      <c r="DV110" s="1013" t="s">
        <v>129</v>
      </c>
      <c r="DW110" s="1013"/>
      <c r="DX110" s="1013"/>
      <c r="DY110" s="1013"/>
      <c r="DZ110" s="1014"/>
    </row>
    <row r="111" spans="1:131" s="246" customFormat="1" ht="26.25" customHeight="1">
      <c r="A111" s="1015" t="s">
        <v>433</v>
      </c>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7"/>
      <c r="AA111" s="1018" t="s">
        <v>412</v>
      </c>
      <c r="AB111" s="1019"/>
      <c r="AC111" s="1019"/>
      <c r="AD111" s="1019"/>
      <c r="AE111" s="1020"/>
      <c r="AF111" s="1021" t="s">
        <v>129</v>
      </c>
      <c r="AG111" s="1019"/>
      <c r="AH111" s="1019"/>
      <c r="AI111" s="1019"/>
      <c r="AJ111" s="1020"/>
      <c r="AK111" s="1021" t="s">
        <v>129</v>
      </c>
      <c r="AL111" s="1019"/>
      <c r="AM111" s="1019"/>
      <c r="AN111" s="1019"/>
      <c r="AO111" s="1020"/>
      <c r="AP111" s="1022" t="s">
        <v>432</v>
      </c>
      <c r="AQ111" s="1023"/>
      <c r="AR111" s="1023"/>
      <c r="AS111" s="1023"/>
      <c r="AT111" s="1024"/>
      <c r="AU111" s="985"/>
      <c r="AV111" s="986"/>
      <c r="AW111" s="986"/>
      <c r="AX111" s="986"/>
      <c r="AY111" s="986"/>
      <c r="AZ111" s="1034" t="s">
        <v>434</v>
      </c>
      <c r="BA111" s="1035"/>
      <c r="BB111" s="1035"/>
      <c r="BC111" s="1035"/>
      <c r="BD111" s="1035"/>
      <c r="BE111" s="1035"/>
      <c r="BF111" s="1035"/>
      <c r="BG111" s="1035"/>
      <c r="BH111" s="1035"/>
      <c r="BI111" s="1035"/>
      <c r="BJ111" s="1035"/>
      <c r="BK111" s="1035"/>
      <c r="BL111" s="1035"/>
      <c r="BM111" s="1035"/>
      <c r="BN111" s="1035"/>
      <c r="BO111" s="1035"/>
      <c r="BP111" s="1036"/>
      <c r="BQ111" s="1004">
        <v>257231</v>
      </c>
      <c r="BR111" s="1005"/>
      <c r="BS111" s="1005"/>
      <c r="BT111" s="1005"/>
      <c r="BU111" s="1005"/>
      <c r="BV111" s="1005">
        <v>220112</v>
      </c>
      <c r="BW111" s="1005"/>
      <c r="BX111" s="1005"/>
      <c r="BY111" s="1005"/>
      <c r="BZ111" s="1005"/>
      <c r="CA111" s="1005">
        <v>125926</v>
      </c>
      <c r="CB111" s="1005"/>
      <c r="CC111" s="1005"/>
      <c r="CD111" s="1005"/>
      <c r="CE111" s="1005"/>
      <c r="CF111" s="999">
        <v>1.2</v>
      </c>
      <c r="CG111" s="1000"/>
      <c r="CH111" s="1000"/>
      <c r="CI111" s="1000"/>
      <c r="CJ111" s="1000"/>
      <c r="CK111" s="1030"/>
      <c r="CL111" s="1031"/>
      <c r="CM111" s="1001" t="s">
        <v>435</v>
      </c>
      <c r="CN111" s="1002"/>
      <c r="CO111" s="1002"/>
      <c r="CP111" s="1002"/>
      <c r="CQ111" s="1002"/>
      <c r="CR111" s="1002"/>
      <c r="CS111" s="1002"/>
      <c r="CT111" s="1002"/>
      <c r="CU111" s="1002"/>
      <c r="CV111" s="1002"/>
      <c r="CW111" s="1002"/>
      <c r="CX111" s="1002"/>
      <c r="CY111" s="1002"/>
      <c r="CZ111" s="1002"/>
      <c r="DA111" s="1002"/>
      <c r="DB111" s="1002"/>
      <c r="DC111" s="1002"/>
      <c r="DD111" s="1002"/>
      <c r="DE111" s="1002"/>
      <c r="DF111" s="1003"/>
      <c r="DG111" s="1004" t="s">
        <v>412</v>
      </c>
      <c r="DH111" s="1005"/>
      <c r="DI111" s="1005"/>
      <c r="DJ111" s="1005"/>
      <c r="DK111" s="1005"/>
      <c r="DL111" s="1005" t="s">
        <v>412</v>
      </c>
      <c r="DM111" s="1005"/>
      <c r="DN111" s="1005"/>
      <c r="DO111" s="1005"/>
      <c r="DP111" s="1005"/>
      <c r="DQ111" s="1005" t="s">
        <v>412</v>
      </c>
      <c r="DR111" s="1005"/>
      <c r="DS111" s="1005"/>
      <c r="DT111" s="1005"/>
      <c r="DU111" s="1005"/>
      <c r="DV111" s="1006" t="s">
        <v>129</v>
      </c>
      <c r="DW111" s="1006"/>
      <c r="DX111" s="1006"/>
      <c r="DY111" s="1006"/>
      <c r="DZ111" s="1007"/>
    </row>
    <row r="112" spans="1:131" s="246" customFormat="1" ht="26.25" customHeight="1">
      <c r="A112" s="1040" t="s">
        <v>436</v>
      </c>
      <c r="B112" s="1041"/>
      <c r="C112" s="1035" t="s">
        <v>437</v>
      </c>
      <c r="D112" s="1035"/>
      <c r="E112" s="1035"/>
      <c r="F112" s="1035"/>
      <c r="G112" s="1035"/>
      <c r="H112" s="1035"/>
      <c r="I112" s="1035"/>
      <c r="J112" s="1035"/>
      <c r="K112" s="1035"/>
      <c r="L112" s="1035"/>
      <c r="M112" s="1035"/>
      <c r="N112" s="1035"/>
      <c r="O112" s="1035"/>
      <c r="P112" s="1035"/>
      <c r="Q112" s="1035"/>
      <c r="R112" s="1035"/>
      <c r="S112" s="1035"/>
      <c r="T112" s="1035"/>
      <c r="U112" s="1035"/>
      <c r="V112" s="1035"/>
      <c r="W112" s="1035"/>
      <c r="X112" s="1035"/>
      <c r="Y112" s="1035"/>
      <c r="Z112" s="1036"/>
      <c r="AA112" s="1046" t="s">
        <v>129</v>
      </c>
      <c r="AB112" s="1047"/>
      <c r="AC112" s="1047"/>
      <c r="AD112" s="1047"/>
      <c r="AE112" s="1048"/>
      <c r="AF112" s="1049" t="s">
        <v>129</v>
      </c>
      <c r="AG112" s="1047"/>
      <c r="AH112" s="1047"/>
      <c r="AI112" s="1047"/>
      <c r="AJ112" s="1048"/>
      <c r="AK112" s="1049" t="s">
        <v>129</v>
      </c>
      <c r="AL112" s="1047"/>
      <c r="AM112" s="1047"/>
      <c r="AN112" s="1047"/>
      <c r="AO112" s="1048"/>
      <c r="AP112" s="1037" t="s">
        <v>432</v>
      </c>
      <c r="AQ112" s="1038"/>
      <c r="AR112" s="1038"/>
      <c r="AS112" s="1038"/>
      <c r="AT112" s="1039"/>
      <c r="AU112" s="985"/>
      <c r="AV112" s="986"/>
      <c r="AW112" s="986"/>
      <c r="AX112" s="986"/>
      <c r="AY112" s="986"/>
      <c r="AZ112" s="1034" t="s">
        <v>438</v>
      </c>
      <c r="BA112" s="1035"/>
      <c r="BB112" s="1035"/>
      <c r="BC112" s="1035"/>
      <c r="BD112" s="1035"/>
      <c r="BE112" s="1035"/>
      <c r="BF112" s="1035"/>
      <c r="BG112" s="1035"/>
      <c r="BH112" s="1035"/>
      <c r="BI112" s="1035"/>
      <c r="BJ112" s="1035"/>
      <c r="BK112" s="1035"/>
      <c r="BL112" s="1035"/>
      <c r="BM112" s="1035"/>
      <c r="BN112" s="1035"/>
      <c r="BO112" s="1035"/>
      <c r="BP112" s="1036"/>
      <c r="BQ112" s="1004">
        <v>5258353</v>
      </c>
      <c r="BR112" s="1005"/>
      <c r="BS112" s="1005"/>
      <c r="BT112" s="1005"/>
      <c r="BU112" s="1005"/>
      <c r="BV112" s="1005">
        <v>4899656</v>
      </c>
      <c r="BW112" s="1005"/>
      <c r="BX112" s="1005"/>
      <c r="BY112" s="1005"/>
      <c r="BZ112" s="1005"/>
      <c r="CA112" s="1005">
        <v>4614386</v>
      </c>
      <c r="CB112" s="1005"/>
      <c r="CC112" s="1005"/>
      <c r="CD112" s="1005"/>
      <c r="CE112" s="1005"/>
      <c r="CF112" s="999">
        <v>42.7</v>
      </c>
      <c r="CG112" s="1000"/>
      <c r="CH112" s="1000"/>
      <c r="CI112" s="1000"/>
      <c r="CJ112" s="1000"/>
      <c r="CK112" s="1030"/>
      <c r="CL112" s="1031"/>
      <c r="CM112" s="1001" t="s">
        <v>439</v>
      </c>
      <c r="CN112" s="1002"/>
      <c r="CO112" s="1002"/>
      <c r="CP112" s="1002"/>
      <c r="CQ112" s="1002"/>
      <c r="CR112" s="1002"/>
      <c r="CS112" s="1002"/>
      <c r="CT112" s="1002"/>
      <c r="CU112" s="1002"/>
      <c r="CV112" s="1002"/>
      <c r="CW112" s="1002"/>
      <c r="CX112" s="1002"/>
      <c r="CY112" s="1002"/>
      <c r="CZ112" s="1002"/>
      <c r="DA112" s="1002"/>
      <c r="DB112" s="1002"/>
      <c r="DC112" s="1002"/>
      <c r="DD112" s="1002"/>
      <c r="DE112" s="1002"/>
      <c r="DF112" s="1003"/>
      <c r="DG112" s="1004" t="s">
        <v>412</v>
      </c>
      <c r="DH112" s="1005"/>
      <c r="DI112" s="1005"/>
      <c r="DJ112" s="1005"/>
      <c r="DK112" s="1005"/>
      <c r="DL112" s="1005" t="s">
        <v>412</v>
      </c>
      <c r="DM112" s="1005"/>
      <c r="DN112" s="1005"/>
      <c r="DO112" s="1005"/>
      <c r="DP112" s="1005"/>
      <c r="DQ112" s="1005" t="s">
        <v>412</v>
      </c>
      <c r="DR112" s="1005"/>
      <c r="DS112" s="1005"/>
      <c r="DT112" s="1005"/>
      <c r="DU112" s="1005"/>
      <c r="DV112" s="1006" t="s">
        <v>129</v>
      </c>
      <c r="DW112" s="1006"/>
      <c r="DX112" s="1006"/>
      <c r="DY112" s="1006"/>
      <c r="DZ112" s="1007"/>
    </row>
    <row r="113" spans="1:130" s="246" customFormat="1" ht="26.25" customHeight="1">
      <c r="A113" s="1042"/>
      <c r="B113" s="1043"/>
      <c r="C113" s="1035" t="s">
        <v>440</v>
      </c>
      <c r="D113" s="1035"/>
      <c r="E113" s="1035"/>
      <c r="F113" s="1035"/>
      <c r="G113" s="1035"/>
      <c r="H113" s="1035"/>
      <c r="I113" s="1035"/>
      <c r="J113" s="1035"/>
      <c r="K113" s="1035"/>
      <c r="L113" s="1035"/>
      <c r="M113" s="1035"/>
      <c r="N113" s="1035"/>
      <c r="O113" s="1035"/>
      <c r="P113" s="1035"/>
      <c r="Q113" s="1035"/>
      <c r="R113" s="1035"/>
      <c r="S113" s="1035"/>
      <c r="T113" s="1035"/>
      <c r="U113" s="1035"/>
      <c r="V113" s="1035"/>
      <c r="W113" s="1035"/>
      <c r="X113" s="1035"/>
      <c r="Y113" s="1035"/>
      <c r="Z113" s="1036"/>
      <c r="AA113" s="1018">
        <v>521271</v>
      </c>
      <c r="AB113" s="1019"/>
      <c r="AC113" s="1019"/>
      <c r="AD113" s="1019"/>
      <c r="AE113" s="1020"/>
      <c r="AF113" s="1021">
        <v>505324</v>
      </c>
      <c r="AG113" s="1019"/>
      <c r="AH113" s="1019"/>
      <c r="AI113" s="1019"/>
      <c r="AJ113" s="1020"/>
      <c r="AK113" s="1021">
        <v>506330</v>
      </c>
      <c r="AL113" s="1019"/>
      <c r="AM113" s="1019"/>
      <c r="AN113" s="1019"/>
      <c r="AO113" s="1020"/>
      <c r="AP113" s="1022">
        <v>4.7</v>
      </c>
      <c r="AQ113" s="1023"/>
      <c r="AR113" s="1023"/>
      <c r="AS113" s="1023"/>
      <c r="AT113" s="1024"/>
      <c r="AU113" s="985"/>
      <c r="AV113" s="986"/>
      <c r="AW113" s="986"/>
      <c r="AX113" s="986"/>
      <c r="AY113" s="986"/>
      <c r="AZ113" s="1034" t="s">
        <v>441</v>
      </c>
      <c r="BA113" s="1035"/>
      <c r="BB113" s="1035"/>
      <c r="BC113" s="1035"/>
      <c r="BD113" s="1035"/>
      <c r="BE113" s="1035"/>
      <c r="BF113" s="1035"/>
      <c r="BG113" s="1035"/>
      <c r="BH113" s="1035"/>
      <c r="BI113" s="1035"/>
      <c r="BJ113" s="1035"/>
      <c r="BK113" s="1035"/>
      <c r="BL113" s="1035"/>
      <c r="BM113" s="1035"/>
      <c r="BN113" s="1035"/>
      <c r="BO113" s="1035"/>
      <c r="BP113" s="1036"/>
      <c r="BQ113" s="1004">
        <v>946122</v>
      </c>
      <c r="BR113" s="1005"/>
      <c r="BS113" s="1005"/>
      <c r="BT113" s="1005"/>
      <c r="BU113" s="1005"/>
      <c r="BV113" s="1005">
        <v>856752</v>
      </c>
      <c r="BW113" s="1005"/>
      <c r="BX113" s="1005"/>
      <c r="BY113" s="1005"/>
      <c r="BZ113" s="1005"/>
      <c r="CA113" s="1005">
        <v>753014</v>
      </c>
      <c r="CB113" s="1005"/>
      <c r="CC113" s="1005"/>
      <c r="CD113" s="1005"/>
      <c r="CE113" s="1005"/>
      <c r="CF113" s="999">
        <v>7</v>
      </c>
      <c r="CG113" s="1000"/>
      <c r="CH113" s="1000"/>
      <c r="CI113" s="1000"/>
      <c r="CJ113" s="1000"/>
      <c r="CK113" s="1030"/>
      <c r="CL113" s="1031"/>
      <c r="CM113" s="1001" t="s">
        <v>442</v>
      </c>
      <c r="CN113" s="1002"/>
      <c r="CO113" s="1002"/>
      <c r="CP113" s="1002"/>
      <c r="CQ113" s="1002"/>
      <c r="CR113" s="1002"/>
      <c r="CS113" s="1002"/>
      <c r="CT113" s="1002"/>
      <c r="CU113" s="1002"/>
      <c r="CV113" s="1002"/>
      <c r="CW113" s="1002"/>
      <c r="CX113" s="1002"/>
      <c r="CY113" s="1002"/>
      <c r="CZ113" s="1002"/>
      <c r="DA113" s="1002"/>
      <c r="DB113" s="1002"/>
      <c r="DC113" s="1002"/>
      <c r="DD113" s="1002"/>
      <c r="DE113" s="1002"/>
      <c r="DF113" s="1003"/>
      <c r="DG113" s="1046" t="s">
        <v>412</v>
      </c>
      <c r="DH113" s="1047"/>
      <c r="DI113" s="1047"/>
      <c r="DJ113" s="1047"/>
      <c r="DK113" s="1048"/>
      <c r="DL113" s="1049" t="s">
        <v>412</v>
      </c>
      <c r="DM113" s="1047"/>
      <c r="DN113" s="1047"/>
      <c r="DO113" s="1047"/>
      <c r="DP113" s="1048"/>
      <c r="DQ113" s="1049" t="s">
        <v>129</v>
      </c>
      <c r="DR113" s="1047"/>
      <c r="DS113" s="1047"/>
      <c r="DT113" s="1047"/>
      <c r="DU113" s="1048"/>
      <c r="DV113" s="1037" t="s">
        <v>129</v>
      </c>
      <c r="DW113" s="1038"/>
      <c r="DX113" s="1038"/>
      <c r="DY113" s="1038"/>
      <c r="DZ113" s="1039"/>
    </row>
    <row r="114" spans="1:130" s="246" customFormat="1" ht="26.25" customHeight="1">
      <c r="A114" s="1042"/>
      <c r="B114" s="1043"/>
      <c r="C114" s="1035" t="s">
        <v>443</v>
      </c>
      <c r="D114" s="1035"/>
      <c r="E114" s="1035"/>
      <c r="F114" s="1035"/>
      <c r="G114" s="1035"/>
      <c r="H114" s="1035"/>
      <c r="I114" s="1035"/>
      <c r="J114" s="1035"/>
      <c r="K114" s="1035"/>
      <c r="L114" s="1035"/>
      <c r="M114" s="1035"/>
      <c r="N114" s="1035"/>
      <c r="O114" s="1035"/>
      <c r="P114" s="1035"/>
      <c r="Q114" s="1035"/>
      <c r="R114" s="1035"/>
      <c r="S114" s="1035"/>
      <c r="T114" s="1035"/>
      <c r="U114" s="1035"/>
      <c r="V114" s="1035"/>
      <c r="W114" s="1035"/>
      <c r="X114" s="1035"/>
      <c r="Y114" s="1035"/>
      <c r="Z114" s="1036"/>
      <c r="AA114" s="1046">
        <v>97577</v>
      </c>
      <c r="AB114" s="1047"/>
      <c r="AC114" s="1047"/>
      <c r="AD114" s="1047"/>
      <c r="AE114" s="1048"/>
      <c r="AF114" s="1049">
        <v>89391</v>
      </c>
      <c r="AG114" s="1047"/>
      <c r="AH114" s="1047"/>
      <c r="AI114" s="1047"/>
      <c r="AJ114" s="1048"/>
      <c r="AK114" s="1049">
        <v>104756</v>
      </c>
      <c r="AL114" s="1047"/>
      <c r="AM114" s="1047"/>
      <c r="AN114" s="1047"/>
      <c r="AO114" s="1048"/>
      <c r="AP114" s="1037">
        <v>1</v>
      </c>
      <c r="AQ114" s="1038"/>
      <c r="AR114" s="1038"/>
      <c r="AS114" s="1038"/>
      <c r="AT114" s="1039"/>
      <c r="AU114" s="985"/>
      <c r="AV114" s="986"/>
      <c r="AW114" s="986"/>
      <c r="AX114" s="986"/>
      <c r="AY114" s="986"/>
      <c r="AZ114" s="1034" t="s">
        <v>444</v>
      </c>
      <c r="BA114" s="1035"/>
      <c r="BB114" s="1035"/>
      <c r="BC114" s="1035"/>
      <c r="BD114" s="1035"/>
      <c r="BE114" s="1035"/>
      <c r="BF114" s="1035"/>
      <c r="BG114" s="1035"/>
      <c r="BH114" s="1035"/>
      <c r="BI114" s="1035"/>
      <c r="BJ114" s="1035"/>
      <c r="BK114" s="1035"/>
      <c r="BL114" s="1035"/>
      <c r="BM114" s="1035"/>
      <c r="BN114" s="1035"/>
      <c r="BO114" s="1035"/>
      <c r="BP114" s="1036"/>
      <c r="BQ114" s="1004">
        <v>2643204</v>
      </c>
      <c r="BR114" s="1005"/>
      <c r="BS114" s="1005"/>
      <c r="BT114" s="1005"/>
      <c r="BU114" s="1005"/>
      <c r="BV114" s="1005">
        <v>2560781</v>
      </c>
      <c r="BW114" s="1005"/>
      <c r="BX114" s="1005"/>
      <c r="BY114" s="1005"/>
      <c r="BZ114" s="1005"/>
      <c r="CA114" s="1005">
        <v>2525035</v>
      </c>
      <c r="CB114" s="1005"/>
      <c r="CC114" s="1005"/>
      <c r="CD114" s="1005"/>
      <c r="CE114" s="1005"/>
      <c r="CF114" s="999">
        <v>23.4</v>
      </c>
      <c r="CG114" s="1000"/>
      <c r="CH114" s="1000"/>
      <c r="CI114" s="1000"/>
      <c r="CJ114" s="1000"/>
      <c r="CK114" s="1030"/>
      <c r="CL114" s="1031"/>
      <c r="CM114" s="1001" t="s">
        <v>445</v>
      </c>
      <c r="CN114" s="1002"/>
      <c r="CO114" s="1002"/>
      <c r="CP114" s="1002"/>
      <c r="CQ114" s="1002"/>
      <c r="CR114" s="1002"/>
      <c r="CS114" s="1002"/>
      <c r="CT114" s="1002"/>
      <c r="CU114" s="1002"/>
      <c r="CV114" s="1002"/>
      <c r="CW114" s="1002"/>
      <c r="CX114" s="1002"/>
      <c r="CY114" s="1002"/>
      <c r="CZ114" s="1002"/>
      <c r="DA114" s="1002"/>
      <c r="DB114" s="1002"/>
      <c r="DC114" s="1002"/>
      <c r="DD114" s="1002"/>
      <c r="DE114" s="1002"/>
      <c r="DF114" s="1003"/>
      <c r="DG114" s="1046" t="s">
        <v>129</v>
      </c>
      <c r="DH114" s="1047"/>
      <c r="DI114" s="1047"/>
      <c r="DJ114" s="1047"/>
      <c r="DK114" s="1048"/>
      <c r="DL114" s="1049" t="s">
        <v>412</v>
      </c>
      <c r="DM114" s="1047"/>
      <c r="DN114" s="1047"/>
      <c r="DO114" s="1047"/>
      <c r="DP114" s="1048"/>
      <c r="DQ114" s="1049" t="s">
        <v>129</v>
      </c>
      <c r="DR114" s="1047"/>
      <c r="DS114" s="1047"/>
      <c r="DT114" s="1047"/>
      <c r="DU114" s="1048"/>
      <c r="DV114" s="1037" t="s">
        <v>129</v>
      </c>
      <c r="DW114" s="1038"/>
      <c r="DX114" s="1038"/>
      <c r="DY114" s="1038"/>
      <c r="DZ114" s="1039"/>
    </row>
    <row r="115" spans="1:130" s="246" customFormat="1" ht="26.25" customHeight="1">
      <c r="A115" s="1042"/>
      <c r="B115" s="1043"/>
      <c r="C115" s="1035" t="s">
        <v>446</v>
      </c>
      <c r="D115" s="1035"/>
      <c r="E115" s="1035"/>
      <c r="F115" s="1035"/>
      <c r="G115" s="1035"/>
      <c r="H115" s="1035"/>
      <c r="I115" s="1035"/>
      <c r="J115" s="1035"/>
      <c r="K115" s="1035"/>
      <c r="L115" s="1035"/>
      <c r="M115" s="1035"/>
      <c r="N115" s="1035"/>
      <c r="O115" s="1035"/>
      <c r="P115" s="1035"/>
      <c r="Q115" s="1035"/>
      <c r="R115" s="1035"/>
      <c r="S115" s="1035"/>
      <c r="T115" s="1035"/>
      <c r="U115" s="1035"/>
      <c r="V115" s="1035"/>
      <c r="W115" s="1035"/>
      <c r="X115" s="1035"/>
      <c r="Y115" s="1035"/>
      <c r="Z115" s="1036"/>
      <c r="AA115" s="1018">
        <v>36805</v>
      </c>
      <c r="AB115" s="1019"/>
      <c r="AC115" s="1019"/>
      <c r="AD115" s="1019"/>
      <c r="AE115" s="1020"/>
      <c r="AF115" s="1021">
        <v>37900</v>
      </c>
      <c r="AG115" s="1019"/>
      <c r="AH115" s="1019"/>
      <c r="AI115" s="1019"/>
      <c r="AJ115" s="1020"/>
      <c r="AK115" s="1021">
        <v>122340</v>
      </c>
      <c r="AL115" s="1019"/>
      <c r="AM115" s="1019"/>
      <c r="AN115" s="1019"/>
      <c r="AO115" s="1020"/>
      <c r="AP115" s="1022">
        <v>1.1000000000000001</v>
      </c>
      <c r="AQ115" s="1023"/>
      <c r="AR115" s="1023"/>
      <c r="AS115" s="1023"/>
      <c r="AT115" s="1024"/>
      <c r="AU115" s="985"/>
      <c r="AV115" s="986"/>
      <c r="AW115" s="986"/>
      <c r="AX115" s="986"/>
      <c r="AY115" s="986"/>
      <c r="AZ115" s="1034" t="s">
        <v>447</v>
      </c>
      <c r="BA115" s="1035"/>
      <c r="BB115" s="1035"/>
      <c r="BC115" s="1035"/>
      <c r="BD115" s="1035"/>
      <c r="BE115" s="1035"/>
      <c r="BF115" s="1035"/>
      <c r="BG115" s="1035"/>
      <c r="BH115" s="1035"/>
      <c r="BI115" s="1035"/>
      <c r="BJ115" s="1035"/>
      <c r="BK115" s="1035"/>
      <c r="BL115" s="1035"/>
      <c r="BM115" s="1035"/>
      <c r="BN115" s="1035"/>
      <c r="BO115" s="1035"/>
      <c r="BP115" s="1036"/>
      <c r="BQ115" s="1004">
        <v>140</v>
      </c>
      <c r="BR115" s="1005"/>
      <c r="BS115" s="1005"/>
      <c r="BT115" s="1005"/>
      <c r="BU115" s="1005"/>
      <c r="BV115" s="1005" t="s">
        <v>412</v>
      </c>
      <c r="BW115" s="1005"/>
      <c r="BX115" s="1005"/>
      <c r="BY115" s="1005"/>
      <c r="BZ115" s="1005"/>
      <c r="CA115" s="1005" t="s">
        <v>129</v>
      </c>
      <c r="CB115" s="1005"/>
      <c r="CC115" s="1005"/>
      <c r="CD115" s="1005"/>
      <c r="CE115" s="1005"/>
      <c r="CF115" s="999" t="s">
        <v>129</v>
      </c>
      <c r="CG115" s="1000"/>
      <c r="CH115" s="1000"/>
      <c r="CI115" s="1000"/>
      <c r="CJ115" s="1000"/>
      <c r="CK115" s="1030"/>
      <c r="CL115" s="1031"/>
      <c r="CM115" s="1034" t="s">
        <v>448</v>
      </c>
      <c r="CN115" s="1050"/>
      <c r="CO115" s="1050"/>
      <c r="CP115" s="1050"/>
      <c r="CQ115" s="1050"/>
      <c r="CR115" s="1050"/>
      <c r="CS115" s="1050"/>
      <c r="CT115" s="1050"/>
      <c r="CU115" s="1050"/>
      <c r="CV115" s="1050"/>
      <c r="CW115" s="1050"/>
      <c r="CX115" s="1050"/>
      <c r="CY115" s="1050"/>
      <c r="CZ115" s="1050"/>
      <c r="DA115" s="1050"/>
      <c r="DB115" s="1050"/>
      <c r="DC115" s="1050"/>
      <c r="DD115" s="1050"/>
      <c r="DE115" s="1050"/>
      <c r="DF115" s="1036"/>
      <c r="DG115" s="1046">
        <v>82899</v>
      </c>
      <c r="DH115" s="1047"/>
      <c r="DI115" s="1047"/>
      <c r="DJ115" s="1047"/>
      <c r="DK115" s="1048"/>
      <c r="DL115" s="1049">
        <v>82899</v>
      </c>
      <c r="DM115" s="1047"/>
      <c r="DN115" s="1047"/>
      <c r="DO115" s="1047"/>
      <c r="DP115" s="1048"/>
      <c r="DQ115" s="1049" t="s">
        <v>412</v>
      </c>
      <c r="DR115" s="1047"/>
      <c r="DS115" s="1047"/>
      <c r="DT115" s="1047"/>
      <c r="DU115" s="1048"/>
      <c r="DV115" s="1037" t="s">
        <v>129</v>
      </c>
      <c r="DW115" s="1038"/>
      <c r="DX115" s="1038"/>
      <c r="DY115" s="1038"/>
      <c r="DZ115" s="1039"/>
    </row>
    <row r="116" spans="1:130" s="246" customFormat="1" ht="26.25" customHeight="1">
      <c r="A116" s="1044"/>
      <c r="B116" s="1045"/>
      <c r="C116" s="1055" t="s">
        <v>449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6" t="s">
        <v>129</v>
      </c>
      <c r="AB116" s="1047"/>
      <c r="AC116" s="1047"/>
      <c r="AD116" s="1047"/>
      <c r="AE116" s="1048"/>
      <c r="AF116" s="1049" t="s">
        <v>129</v>
      </c>
      <c r="AG116" s="1047"/>
      <c r="AH116" s="1047"/>
      <c r="AI116" s="1047"/>
      <c r="AJ116" s="1048"/>
      <c r="AK116" s="1049" t="s">
        <v>129</v>
      </c>
      <c r="AL116" s="1047"/>
      <c r="AM116" s="1047"/>
      <c r="AN116" s="1047"/>
      <c r="AO116" s="1048"/>
      <c r="AP116" s="1037" t="s">
        <v>129</v>
      </c>
      <c r="AQ116" s="1038"/>
      <c r="AR116" s="1038"/>
      <c r="AS116" s="1038"/>
      <c r="AT116" s="1039"/>
      <c r="AU116" s="985"/>
      <c r="AV116" s="986"/>
      <c r="AW116" s="986"/>
      <c r="AX116" s="986"/>
      <c r="AY116" s="986"/>
      <c r="AZ116" s="1057" t="s">
        <v>450</v>
      </c>
      <c r="BA116" s="1058"/>
      <c r="BB116" s="1058"/>
      <c r="BC116" s="1058"/>
      <c r="BD116" s="1058"/>
      <c r="BE116" s="1058"/>
      <c r="BF116" s="1058"/>
      <c r="BG116" s="1058"/>
      <c r="BH116" s="1058"/>
      <c r="BI116" s="1058"/>
      <c r="BJ116" s="1058"/>
      <c r="BK116" s="1058"/>
      <c r="BL116" s="1058"/>
      <c r="BM116" s="1058"/>
      <c r="BN116" s="1058"/>
      <c r="BO116" s="1058"/>
      <c r="BP116" s="1059"/>
      <c r="BQ116" s="1004" t="s">
        <v>129</v>
      </c>
      <c r="BR116" s="1005"/>
      <c r="BS116" s="1005"/>
      <c r="BT116" s="1005"/>
      <c r="BU116" s="1005"/>
      <c r="BV116" s="1005" t="s">
        <v>412</v>
      </c>
      <c r="BW116" s="1005"/>
      <c r="BX116" s="1005"/>
      <c r="BY116" s="1005"/>
      <c r="BZ116" s="1005"/>
      <c r="CA116" s="1005" t="s">
        <v>129</v>
      </c>
      <c r="CB116" s="1005"/>
      <c r="CC116" s="1005"/>
      <c r="CD116" s="1005"/>
      <c r="CE116" s="1005"/>
      <c r="CF116" s="999" t="s">
        <v>412</v>
      </c>
      <c r="CG116" s="1000"/>
      <c r="CH116" s="1000"/>
      <c r="CI116" s="1000"/>
      <c r="CJ116" s="1000"/>
      <c r="CK116" s="1030"/>
      <c r="CL116" s="1031"/>
      <c r="CM116" s="1001" t="s">
        <v>451</v>
      </c>
      <c r="CN116" s="1002"/>
      <c r="CO116" s="1002"/>
      <c r="CP116" s="1002"/>
      <c r="CQ116" s="1002"/>
      <c r="CR116" s="1002"/>
      <c r="CS116" s="1002"/>
      <c r="CT116" s="1002"/>
      <c r="CU116" s="1002"/>
      <c r="CV116" s="1002"/>
      <c r="CW116" s="1002"/>
      <c r="CX116" s="1002"/>
      <c r="CY116" s="1002"/>
      <c r="CZ116" s="1002"/>
      <c r="DA116" s="1002"/>
      <c r="DB116" s="1002"/>
      <c r="DC116" s="1002"/>
      <c r="DD116" s="1002"/>
      <c r="DE116" s="1002"/>
      <c r="DF116" s="1003"/>
      <c r="DG116" s="1046" t="s">
        <v>129</v>
      </c>
      <c r="DH116" s="1047"/>
      <c r="DI116" s="1047"/>
      <c r="DJ116" s="1047"/>
      <c r="DK116" s="1048"/>
      <c r="DL116" s="1049" t="s">
        <v>129</v>
      </c>
      <c r="DM116" s="1047"/>
      <c r="DN116" s="1047"/>
      <c r="DO116" s="1047"/>
      <c r="DP116" s="1048"/>
      <c r="DQ116" s="1049" t="s">
        <v>412</v>
      </c>
      <c r="DR116" s="1047"/>
      <c r="DS116" s="1047"/>
      <c r="DT116" s="1047"/>
      <c r="DU116" s="1048"/>
      <c r="DV116" s="1037" t="s">
        <v>412</v>
      </c>
      <c r="DW116" s="1038"/>
      <c r="DX116" s="1038"/>
      <c r="DY116" s="1038"/>
      <c r="DZ116" s="1039"/>
    </row>
    <row r="117" spans="1:130" s="246" customFormat="1" ht="26.25" customHeight="1">
      <c r="A117" s="989" t="s">
        <v>189</v>
      </c>
      <c r="B117" s="970"/>
      <c r="C117" s="970"/>
      <c r="D117" s="970"/>
      <c r="E117" s="970"/>
      <c r="F117" s="970"/>
      <c r="G117" s="970"/>
      <c r="H117" s="970"/>
      <c r="I117" s="970"/>
      <c r="J117" s="970"/>
      <c r="K117" s="970"/>
      <c r="L117" s="970"/>
      <c r="M117" s="970"/>
      <c r="N117" s="970"/>
      <c r="O117" s="970"/>
      <c r="P117" s="970"/>
      <c r="Q117" s="970"/>
      <c r="R117" s="970"/>
      <c r="S117" s="970"/>
      <c r="T117" s="970"/>
      <c r="U117" s="970"/>
      <c r="V117" s="970"/>
      <c r="W117" s="970"/>
      <c r="X117" s="970"/>
      <c r="Y117" s="1060" t="s">
        <v>452</v>
      </c>
      <c r="Z117" s="971"/>
      <c r="AA117" s="1061">
        <v>2203737</v>
      </c>
      <c r="AB117" s="1062"/>
      <c r="AC117" s="1062"/>
      <c r="AD117" s="1062"/>
      <c r="AE117" s="1063"/>
      <c r="AF117" s="1064">
        <v>2196416</v>
      </c>
      <c r="AG117" s="1062"/>
      <c r="AH117" s="1062"/>
      <c r="AI117" s="1062"/>
      <c r="AJ117" s="1063"/>
      <c r="AK117" s="1064">
        <v>2273453</v>
      </c>
      <c r="AL117" s="1062"/>
      <c r="AM117" s="1062"/>
      <c r="AN117" s="1062"/>
      <c r="AO117" s="1063"/>
      <c r="AP117" s="1065"/>
      <c r="AQ117" s="1066"/>
      <c r="AR117" s="1066"/>
      <c r="AS117" s="1066"/>
      <c r="AT117" s="1067"/>
      <c r="AU117" s="985"/>
      <c r="AV117" s="986"/>
      <c r="AW117" s="986"/>
      <c r="AX117" s="986"/>
      <c r="AY117" s="986"/>
      <c r="AZ117" s="1057" t="s">
        <v>453</v>
      </c>
      <c r="BA117" s="1058"/>
      <c r="BB117" s="1058"/>
      <c r="BC117" s="1058"/>
      <c r="BD117" s="1058"/>
      <c r="BE117" s="1058"/>
      <c r="BF117" s="1058"/>
      <c r="BG117" s="1058"/>
      <c r="BH117" s="1058"/>
      <c r="BI117" s="1058"/>
      <c r="BJ117" s="1058"/>
      <c r="BK117" s="1058"/>
      <c r="BL117" s="1058"/>
      <c r="BM117" s="1058"/>
      <c r="BN117" s="1058"/>
      <c r="BO117" s="1058"/>
      <c r="BP117" s="1059"/>
      <c r="BQ117" s="1004" t="s">
        <v>412</v>
      </c>
      <c r="BR117" s="1005"/>
      <c r="BS117" s="1005"/>
      <c r="BT117" s="1005"/>
      <c r="BU117" s="1005"/>
      <c r="BV117" s="1005" t="s">
        <v>412</v>
      </c>
      <c r="BW117" s="1005"/>
      <c r="BX117" s="1005"/>
      <c r="BY117" s="1005"/>
      <c r="BZ117" s="1005"/>
      <c r="CA117" s="1005" t="s">
        <v>129</v>
      </c>
      <c r="CB117" s="1005"/>
      <c r="CC117" s="1005"/>
      <c r="CD117" s="1005"/>
      <c r="CE117" s="1005"/>
      <c r="CF117" s="999" t="s">
        <v>129</v>
      </c>
      <c r="CG117" s="1000"/>
      <c r="CH117" s="1000"/>
      <c r="CI117" s="1000"/>
      <c r="CJ117" s="1000"/>
      <c r="CK117" s="1030"/>
      <c r="CL117" s="1031"/>
      <c r="CM117" s="1001" t="s">
        <v>454</v>
      </c>
      <c r="CN117" s="1002"/>
      <c r="CO117" s="1002"/>
      <c r="CP117" s="1002"/>
      <c r="CQ117" s="1002"/>
      <c r="CR117" s="1002"/>
      <c r="CS117" s="1002"/>
      <c r="CT117" s="1002"/>
      <c r="CU117" s="1002"/>
      <c r="CV117" s="1002"/>
      <c r="CW117" s="1002"/>
      <c r="CX117" s="1002"/>
      <c r="CY117" s="1002"/>
      <c r="CZ117" s="1002"/>
      <c r="DA117" s="1002"/>
      <c r="DB117" s="1002"/>
      <c r="DC117" s="1002"/>
      <c r="DD117" s="1002"/>
      <c r="DE117" s="1002"/>
      <c r="DF117" s="1003"/>
      <c r="DG117" s="1046" t="s">
        <v>129</v>
      </c>
      <c r="DH117" s="1047"/>
      <c r="DI117" s="1047"/>
      <c r="DJ117" s="1047"/>
      <c r="DK117" s="1048"/>
      <c r="DL117" s="1049" t="s">
        <v>129</v>
      </c>
      <c r="DM117" s="1047"/>
      <c r="DN117" s="1047"/>
      <c r="DO117" s="1047"/>
      <c r="DP117" s="1048"/>
      <c r="DQ117" s="1049" t="s">
        <v>412</v>
      </c>
      <c r="DR117" s="1047"/>
      <c r="DS117" s="1047"/>
      <c r="DT117" s="1047"/>
      <c r="DU117" s="1048"/>
      <c r="DV117" s="1037" t="s">
        <v>129</v>
      </c>
      <c r="DW117" s="1038"/>
      <c r="DX117" s="1038"/>
      <c r="DY117" s="1038"/>
      <c r="DZ117" s="1039"/>
    </row>
    <row r="118" spans="1:130" s="246" customFormat="1" ht="26.25" customHeight="1">
      <c r="A118" s="989" t="s">
        <v>427</v>
      </c>
      <c r="B118" s="970"/>
      <c r="C118" s="970"/>
      <c r="D118" s="970"/>
      <c r="E118" s="970"/>
      <c r="F118" s="970"/>
      <c r="G118" s="970"/>
      <c r="H118" s="970"/>
      <c r="I118" s="970"/>
      <c r="J118" s="970"/>
      <c r="K118" s="970"/>
      <c r="L118" s="970"/>
      <c r="M118" s="970"/>
      <c r="N118" s="970"/>
      <c r="O118" s="970"/>
      <c r="P118" s="970"/>
      <c r="Q118" s="970"/>
      <c r="R118" s="970"/>
      <c r="S118" s="970"/>
      <c r="T118" s="970"/>
      <c r="U118" s="970"/>
      <c r="V118" s="970"/>
      <c r="W118" s="970"/>
      <c r="X118" s="970"/>
      <c r="Y118" s="970"/>
      <c r="Z118" s="971"/>
      <c r="AA118" s="969" t="s">
        <v>425</v>
      </c>
      <c r="AB118" s="970"/>
      <c r="AC118" s="970"/>
      <c r="AD118" s="970"/>
      <c r="AE118" s="971"/>
      <c r="AF118" s="969" t="s">
        <v>307</v>
      </c>
      <c r="AG118" s="970"/>
      <c r="AH118" s="970"/>
      <c r="AI118" s="970"/>
      <c r="AJ118" s="971"/>
      <c r="AK118" s="969" t="s">
        <v>306</v>
      </c>
      <c r="AL118" s="970"/>
      <c r="AM118" s="970"/>
      <c r="AN118" s="970"/>
      <c r="AO118" s="971"/>
      <c r="AP118" s="1051" t="s">
        <v>426</v>
      </c>
      <c r="AQ118" s="1052"/>
      <c r="AR118" s="1052"/>
      <c r="AS118" s="1052"/>
      <c r="AT118" s="1053"/>
      <c r="AU118" s="985"/>
      <c r="AV118" s="986"/>
      <c r="AW118" s="986"/>
      <c r="AX118" s="986"/>
      <c r="AY118" s="986"/>
      <c r="AZ118" s="1054" t="s">
        <v>455</v>
      </c>
      <c r="BA118" s="1055"/>
      <c r="BB118" s="1055"/>
      <c r="BC118" s="1055"/>
      <c r="BD118" s="1055"/>
      <c r="BE118" s="1055"/>
      <c r="BF118" s="1055"/>
      <c r="BG118" s="1055"/>
      <c r="BH118" s="1055"/>
      <c r="BI118" s="1055"/>
      <c r="BJ118" s="1055"/>
      <c r="BK118" s="1055"/>
      <c r="BL118" s="1055"/>
      <c r="BM118" s="1055"/>
      <c r="BN118" s="1055"/>
      <c r="BO118" s="1055"/>
      <c r="BP118" s="1056"/>
      <c r="BQ118" s="1082" t="s">
        <v>412</v>
      </c>
      <c r="BR118" s="1083"/>
      <c r="BS118" s="1083"/>
      <c r="BT118" s="1083"/>
      <c r="BU118" s="1083"/>
      <c r="BV118" s="1083" t="s">
        <v>412</v>
      </c>
      <c r="BW118" s="1083"/>
      <c r="BX118" s="1083"/>
      <c r="BY118" s="1083"/>
      <c r="BZ118" s="1083"/>
      <c r="CA118" s="1083" t="s">
        <v>129</v>
      </c>
      <c r="CB118" s="1083"/>
      <c r="CC118" s="1083"/>
      <c r="CD118" s="1083"/>
      <c r="CE118" s="1083"/>
      <c r="CF118" s="999" t="s">
        <v>129</v>
      </c>
      <c r="CG118" s="1000"/>
      <c r="CH118" s="1000"/>
      <c r="CI118" s="1000"/>
      <c r="CJ118" s="1000"/>
      <c r="CK118" s="1030"/>
      <c r="CL118" s="1031"/>
      <c r="CM118" s="1001" t="s">
        <v>456</v>
      </c>
      <c r="CN118" s="1002"/>
      <c r="CO118" s="1002"/>
      <c r="CP118" s="1002"/>
      <c r="CQ118" s="1002"/>
      <c r="CR118" s="1002"/>
      <c r="CS118" s="1002"/>
      <c r="CT118" s="1002"/>
      <c r="CU118" s="1002"/>
      <c r="CV118" s="1002"/>
      <c r="CW118" s="1002"/>
      <c r="CX118" s="1002"/>
      <c r="CY118" s="1002"/>
      <c r="CZ118" s="1002"/>
      <c r="DA118" s="1002"/>
      <c r="DB118" s="1002"/>
      <c r="DC118" s="1002"/>
      <c r="DD118" s="1002"/>
      <c r="DE118" s="1002"/>
      <c r="DF118" s="1003"/>
      <c r="DG118" s="1046" t="s">
        <v>129</v>
      </c>
      <c r="DH118" s="1047"/>
      <c r="DI118" s="1047"/>
      <c r="DJ118" s="1047"/>
      <c r="DK118" s="1048"/>
      <c r="DL118" s="1049" t="s">
        <v>129</v>
      </c>
      <c r="DM118" s="1047"/>
      <c r="DN118" s="1047"/>
      <c r="DO118" s="1047"/>
      <c r="DP118" s="1048"/>
      <c r="DQ118" s="1049" t="s">
        <v>129</v>
      </c>
      <c r="DR118" s="1047"/>
      <c r="DS118" s="1047"/>
      <c r="DT118" s="1047"/>
      <c r="DU118" s="1048"/>
      <c r="DV118" s="1037" t="s">
        <v>412</v>
      </c>
      <c r="DW118" s="1038"/>
      <c r="DX118" s="1038"/>
      <c r="DY118" s="1038"/>
      <c r="DZ118" s="1039"/>
    </row>
    <row r="119" spans="1:130" s="246" customFormat="1" ht="26.25" customHeight="1">
      <c r="A119" s="1139" t="s">
        <v>430</v>
      </c>
      <c r="B119" s="1029"/>
      <c r="C119" s="1008" t="s">
        <v>431</v>
      </c>
      <c r="D119" s="1009"/>
      <c r="E119" s="1009"/>
      <c r="F119" s="1009"/>
      <c r="G119" s="1009"/>
      <c r="H119" s="1009"/>
      <c r="I119" s="1009"/>
      <c r="J119" s="1009"/>
      <c r="K119" s="1009"/>
      <c r="L119" s="1009"/>
      <c r="M119" s="1009"/>
      <c r="N119" s="1009"/>
      <c r="O119" s="1009"/>
      <c r="P119" s="1009"/>
      <c r="Q119" s="1009"/>
      <c r="R119" s="1009"/>
      <c r="S119" s="1009"/>
      <c r="T119" s="1009"/>
      <c r="U119" s="1009"/>
      <c r="V119" s="1009"/>
      <c r="W119" s="1009"/>
      <c r="X119" s="1009"/>
      <c r="Y119" s="1009"/>
      <c r="Z119" s="1010"/>
      <c r="AA119" s="976" t="s">
        <v>129</v>
      </c>
      <c r="AB119" s="977"/>
      <c r="AC119" s="977"/>
      <c r="AD119" s="977"/>
      <c r="AE119" s="978"/>
      <c r="AF119" s="979" t="s">
        <v>129</v>
      </c>
      <c r="AG119" s="977"/>
      <c r="AH119" s="977"/>
      <c r="AI119" s="977"/>
      <c r="AJ119" s="978"/>
      <c r="AK119" s="979" t="s">
        <v>412</v>
      </c>
      <c r="AL119" s="977"/>
      <c r="AM119" s="977"/>
      <c r="AN119" s="977"/>
      <c r="AO119" s="978"/>
      <c r="AP119" s="980" t="s">
        <v>129</v>
      </c>
      <c r="AQ119" s="981"/>
      <c r="AR119" s="981"/>
      <c r="AS119" s="981"/>
      <c r="AT119" s="982"/>
      <c r="AU119" s="987"/>
      <c r="AV119" s="988"/>
      <c r="AW119" s="988"/>
      <c r="AX119" s="988"/>
      <c r="AY119" s="988"/>
      <c r="AZ119" s="277" t="s">
        <v>189</v>
      </c>
      <c r="BA119" s="277"/>
      <c r="BB119" s="277"/>
      <c r="BC119" s="277"/>
      <c r="BD119" s="277"/>
      <c r="BE119" s="277"/>
      <c r="BF119" s="277"/>
      <c r="BG119" s="277"/>
      <c r="BH119" s="277"/>
      <c r="BI119" s="277"/>
      <c r="BJ119" s="277"/>
      <c r="BK119" s="277"/>
      <c r="BL119" s="277"/>
      <c r="BM119" s="277"/>
      <c r="BN119" s="277"/>
      <c r="BO119" s="1060" t="s">
        <v>457</v>
      </c>
      <c r="BP119" s="1091"/>
      <c r="BQ119" s="1082">
        <v>24597986</v>
      </c>
      <c r="BR119" s="1083"/>
      <c r="BS119" s="1083"/>
      <c r="BT119" s="1083"/>
      <c r="BU119" s="1083"/>
      <c r="BV119" s="1083">
        <v>23616210</v>
      </c>
      <c r="BW119" s="1083"/>
      <c r="BX119" s="1083"/>
      <c r="BY119" s="1083"/>
      <c r="BZ119" s="1083"/>
      <c r="CA119" s="1083">
        <v>22637819</v>
      </c>
      <c r="CB119" s="1083"/>
      <c r="CC119" s="1083"/>
      <c r="CD119" s="1083"/>
      <c r="CE119" s="1083"/>
      <c r="CF119" s="1084"/>
      <c r="CG119" s="1085"/>
      <c r="CH119" s="1085"/>
      <c r="CI119" s="1085"/>
      <c r="CJ119" s="1086"/>
      <c r="CK119" s="1032"/>
      <c r="CL119" s="1033"/>
      <c r="CM119" s="1087" t="s">
        <v>458</v>
      </c>
      <c r="CN119" s="1088"/>
      <c r="CO119" s="1088"/>
      <c r="CP119" s="1088"/>
      <c r="CQ119" s="1088"/>
      <c r="CR119" s="1088"/>
      <c r="CS119" s="1088"/>
      <c r="CT119" s="1088"/>
      <c r="CU119" s="1088"/>
      <c r="CV119" s="1088"/>
      <c r="CW119" s="1088"/>
      <c r="CX119" s="1088"/>
      <c r="CY119" s="1088"/>
      <c r="CZ119" s="1088"/>
      <c r="DA119" s="1088"/>
      <c r="DB119" s="1088"/>
      <c r="DC119" s="1088"/>
      <c r="DD119" s="1088"/>
      <c r="DE119" s="1088"/>
      <c r="DF119" s="1089"/>
      <c r="DG119" s="1090">
        <v>174332</v>
      </c>
      <c r="DH119" s="1069"/>
      <c r="DI119" s="1069"/>
      <c r="DJ119" s="1069"/>
      <c r="DK119" s="1070"/>
      <c r="DL119" s="1068">
        <v>137213</v>
      </c>
      <c r="DM119" s="1069"/>
      <c r="DN119" s="1069"/>
      <c r="DO119" s="1069"/>
      <c r="DP119" s="1070"/>
      <c r="DQ119" s="1068">
        <v>125926</v>
      </c>
      <c r="DR119" s="1069"/>
      <c r="DS119" s="1069"/>
      <c r="DT119" s="1069"/>
      <c r="DU119" s="1070"/>
      <c r="DV119" s="1071">
        <v>1.2</v>
      </c>
      <c r="DW119" s="1072"/>
      <c r="DX119" s="1072"/>
      <c r="DY119" s="1072"/>
      <c r="DZ119" s="1073"/>
    </row>
    <row r="120" spans="1:130" s="246" customFormat="1" ht="26.25" customHeight="1">
      <c r="A120" s="1140"/>
      <c r="B120" s="1031"/>
      <c r="C120" s="1001" t="s">
        <v>435</v>
      </c>
      <c r="D120" s="1002"/>
      <c r="E120" s="1002"/>
      <c r="F120" s="1002"/>
      <c r="G120" s="1002"/>
      <c r="H120" s="1002"/>
      <c r="I120" s="1002"/>
      <c r="J120" s="1002"/>
      <c r="K120" s="1002"/>
      <c r="L120" s="1002"/>
      <c r="M120" s="1002"/>
      <c r="N120" s="1002"/>
      <c r="O120" s="1002"/>
      <c r="P120" s="1002"/>
      <c r="Q120" s="1002"/>
      <c r="R120" s="1002"/>
      <c r="S120" s="1002"/>
      <c r="T120" s="1002"/>
      <c r="U120" s="1002"/>
      <c r="V120" s="1002"/>
      <c r="W120" s="1002"/>
      <c r="X120" s="1002"/>
      <c r="Y120" s="1002"/>
      <c r="Z120" s="1003"/>
      <c r="AA120" s="1046" t="s">
        <v>129</v>
      </c>
      <c r="AB120" s="1047"/>
      <c r="AC120" s="1047"/>
      <c r="AD120" s="1047"/>
      <c r="AE120" s="1048"/>
      <c r="AF120" s="1049" t="s">
        <v>412</v>
      </c>
      <c r="AG120" s="1047"/>
      <c r="AH120" s="1047"/>
      <c r="AI120" s="1047"/>
      <c r="AJ120" s="1048"/>
      <c r="AK120" s="1049" t="s">
        <v>129</v>
      </c>
      <c r="AL120" s="1047"/>
      <c r="AM120" s="1047"/>
      <c r="AN120" s="1047"/>
      <c r="AO120" s="1048"/>
      <c r="AP120" s="1037" t="s">
        <v>412</v>
      </c>
      <c r="AQ120" s="1038"/>
      <c r="AR120" s="1038"/>
      <c r="AS120" s="1038"/>
      <c r="AT120" s="1039"/>
      <c r="AU120" s="1074" t="s">
        <v>459</v>
      </c>
      <c r="AV120" s="1075"/>
      <c r="AW120" s="1075"/>
      <c r="AX120" s="1075"/>
      <c r="AY120" s="1076"/>
      <c r="AZ120" s="1025" t="s">
        <v>460</v>
      </c>
      <c r="BA120" s="974"/>
      <c r="BB120" s="974"/>
      <c r="BC120" s="974"/>
      <c r="BD120" s="974"/>
      <c r="BE120" s="974"/>
      <c r="BF120" s="974"/>
      <c r="BG120" s="974"/>
      <c r="BH120" s="974"/>
      <c r="BI120" s="974"/>
      <c r="BJ120" s="974"/>
      <c r="BK120" s="974"/>
      <c r="BL120" s="974"/>
      <c r="BM120" s="974"/>
      <c r="BN120" s="974"/>
      <c r="BO120" s="974"/>
      <c r="BP120" s="975"/>
      <c r="BQ120" s="1011">
        <v>3880463</v>
      </c>
      <c r="BR120" s="1012"/>
      <c r="BS120" s="1012"/>
      <c r="BT120" s="1012"/>
      <c r="BU120" s="1012"/>
      <c r="BV120" s="1012">
        <v>4754745</v>
      </c>
      <c r="BW120" s="1012"/>
      <c r="BX120" s="1012"/>
      <c r="BY120" s="1012"/>
      <c r="BZ120" s="1012"/>
      <c r="CA120" s="1012">
        <v>4970909</v>
      </c>
      <c r="CB120" s="1012"/>
      <c r="CC120" s="1012"/>
      <c r="CD120" s="1012"/>
      <c r="CE120" s="1012"/>
      <c r="CF120" s="1026">
        <v>46</v>
      </c>
      <c r="CG120" s="1027"/>
      <c r="CH120" s="1027"/>
      <c r="CI120" s="1027"/>
      <c r="CJ120" s="1027"/>
      <c r="CK120" s="1092" t="s">
        <v>461</v>
      </c>
      <c r="CL120" s="1093"/>
      <c r="CM120" s="1093"/>
      <c r="CN120" s="1093"/>
      <c r="CO120" s="1094"/>
      <c r="CP120" s="1100" t="s">
        <v>405</v>
      </c>
      <c r="CQ120" s="1101"/>
      <c r="CR120" s="1101"/>
      <c r="CS120" s="1101"/>
      <c r="CT120" s="1101"/>
      <c r="CU120" s="1101"/>
      <c r="CV120" s="1101"/>
      <c r="CW120" s="1101"/>
      <c r="CX120" s="1101"/>
      <c r="CY120" s="1101"/>
      <c r="CZ120" s="1101"/>
      <c r="DA120" s="1101"/>
      <c r="DB120" s="1101"/>
      <c r="DC120" s="1101"/>
      <c r="DD120" s="1101"/>
      <c r="DE120" s="1101"/>
      <c r="DF120" s="1102"/>
      <c r="DG120" s="1011">
        <v>4094552</v>
      </c>
      <c r="DH120" s="1012"/>
      <c r="DI120" s="1012"/>
      <c r="DJ120" s="1012"/>
      <c r="DK120" s="1012"/>
      <c r="DL120" s="1012">
        <v>3817155</v>
      </c>
      <c r="DM120" s="1012"/>
      <c r="DN120" s="1012"/>
      <c r="DO120" s="1012"/>
      <c r="DP120" s="1012"/>
      <c r="DQ120" s="1012">
        <v>3617013</v>
      </c>
      <c r="DR120" s="1012"/>
      <c r="DS120" s="1012"/>
      <c r="DT120" s="1012"/>
      <c r="DU120" s="1012"/>
      <c r="DV120" s="1013">
        <v>33.5</v>
      </c>
      <c r="DW120" s="1013"/>
      <c r="DX120" s="1013"/>
      <c r="DY120" s="1013"/>
      <c r="DZ120" s="1014"/>
    </row>
    <row r="121" spans="1:130" s="246" customFormat="1" ht="26.25" customHeight="1">
      <c r="A121" s="1140"/>
      <c r="B121" s="1031"/>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6" t="s">
        <v>129</v>
      </c>
      <c r="AB121" s="1047"/>
      <c r="AC121" s="1047"/>
      <c r="AD121" s="1047"/>
      <c r="AE121" s="1048"/>
      <c r="AF121" s="1049" t="s">
        <v>412</v>
      </c>
      <c r="AG121" s="1047"/>
      <c r="AH121" s="1047"/>
      <c r="AI121" s="1047"/>
      <c r="AJ121" s="1048"/>
      <c r="AK121" s="1049" t="s">
        <v>129</v>
      </c>
      <c r="AL121" s="1047"/>
      <c r="AM121" s="1047"/>
      <c r="AN121" s="1047"/>
      <c r="AO121" s="1048"/>
      <c r="AP121" s="1037" t="s">
        <v>129</v>
      </c>
      <c r="AQ121" s="1038"/>
      <c r="AR121" s="1038"/>
      <c r="AS121" s="1038"/>
      <c r="AT121" s="1039"/>
      <c r="AU121" s="1077"/>
      <c r="AV121" s="1078"/>
      <c r="AW121" s="1078"/>
      <c r="AX121" s="1078"/>
      <c r="AY121" s="1079"/>
      <c r="AZ121" s="1034" t="s">
        <v>463</v>
      </c>
      <c r="BA121" s="1035"/>
      <c r="BB121" s="1035"/>
      <c r="BC121" s="1035"/>
      <c r="BD121" s="1035"/>
      <c r="BE121" s="1035"/>
      <c r="BF121" s="1035"/>
      <c r="BG121" s="1035"/>
      <c r="BH121" s="1035"/>
      <c r="BI121" s="1035"/>
      <c r="BJ121" s="1035"/>
      <c r="BK121" s="1035"/>
      <c r="BL121" s="1035"/>
      <c r="BM121" s="1035"/>
      <c r="BN121" s="1035"/>
      <c r="BO121" s="1035"/>
      <c r="BP121" s="1036"/>
      <c r="BQ121" s="1004">
        <v>1585531</v>
      </c>
      <c r="BR121" s="1005"/>
      <c r="BS121" s="1005"/>
      <c r="BT121" s="1005"/>
      <c r="BU121" s="1005"/>
      <c r="BV121" s="1005">
        <v>1109576</v>
      </c>
      <c r="BW121" s="1005"/>
      <c r="BX121" s="1005"/>
      <c r="BY121" s="1005"/>
      <c r="BZ121" s="1005"/>
      <c r="CA121" s="1005">
        <v>838272</v>
      </c>
      <c r="CB121" s="1005"/>
      <c r="CC121" s="1005"/>
      <c r="CD121" s="1005"/>
      <c r="CE121" s="1005"/>
      <c r="CF121" s="999">
        <v>7.8</v>
      </c>
      <c r="CG121" s="1000"/>
      <c r="CH121" s="1000"/>
      <c r="CI121" s="1000"/>
      <c r="CJ121" s="1000"/>
      <c r="CK121" s="1095"/>
      <c r="CL121" s="1096"/>
      <c r="CM121" s="1096"/>
      <c r="CN121" s="1096"/>
      <c r="CO121" s="1097"/>
      <c r="CP121" s="1105" t="s">
        <v>464</v>
      </c>
      <c r="CQ121" s="1106"/>
      <c r="CR121" s="1106"/>
      <c r="CS121" s="1106"/>
      <c r="CT121" s="1106"/>
      <c r="CU121" s="1106"/>
      <c r="CV121" s="1106"/>
      <c r="CW121" s="1106"/>
      <c r="CX121" s="1106"/>
      <c r="CY121" s="1106"/>
      <c r="CZ121" s="1106"/>
      <c r="DA121" s="1106"/>
      <c r="DB121" s="1106"/>
      <c r="DC121" s="1106"/>
      <c r="DD121" s="1106"/>
      <c r="DE121" s="1106"/>
      <c r="DF121" s="1107"/>
      <c r="DG121" s="1004">
        <v>974326</v>
      </c>
      <c r="DH121" s="1005"/>
      <c r="DI121" s="1005"/>
      <c r="DJ121" s="1005"/>
      <c r="DK121" s="1005"/>
      <c r="DL121" s="1005">
        <v>908955</v>
      </c>
      <c r="DM121" s="1005"/>
      <c r="DN121" s="1005"/>
      <c r="DO121" s="1005"/>
      <c r="DP121" s="1005"/>
      <c r="DQ121" s="1005">
        <v>838386</v>
      </c>
      <c r="DR121" s="1005"/>
      <c r="DS121" s="1005"/>
      <c r="DT121" s="1005"/>
      <c r="DU121" s="1005"/>
      <c r="DV121" s="1006">
        <v>7.8</v>
      </c>
      <c r="DW121" s="1006"/>
      <c r="DX121" s="1006"/>
      <c r="DY121" s="1006"/>
      <c r="DZ121" s="1007"/>
    </row>
    <row r="122" spans="1:130" s="246" customFormat="1" ht="26.25" customHeight="1">
      <c r="A122" s="1140"/>
      <c r="B122" s="1031"/>
      <c r="C122" s="1001" t="s">
        <v>445</v>
      </c>
      <c r="D122" s="1002"/>
      <c r="E122" s="1002"/>
      <c r="F122" s="1002"/>
      <c r="G122" s="1002"/>
      <c r="H122" s="1002"/>
      <c r="I122" s="1002"/>
      <c r="J122" s="1002"/>
      <c r="K122" s="1002"/>
      <c r="L122" s="1002"/>
      <c r="M122" s="1002"/>
      <c r="N122" s="1002"/>
      <c r="O122" s="1002"/>
      <c r="P122" s="1002"/>
      <c r="Q122" s="1002"/>
      <c r="R122" s="1002"/>
      <c r="S122" s="1002"/>
      <c r="T122" s="1002"/>
      <c r="U122" s="1002"/>
      <c r="V122" s="1002"/>
      <c r="W122" s="1002"/>
      <c r="X122" s="1002"/>
      <c r="Y122" s="1002"/>
      <c r="Z122" s="1003"/>
      <c r="AA122" s="1046" t="s">
        <v>129</v>
      </c>
      <c r="AB122" s="1047"/>
      <c r="AC122" s="1047"/>
      <c r="AD122" s="1047"/>
      <c r="AE122" s="1048"/>
      <c r="AF122" s="1049" t="s">
        <v>129</v>
      </c>
      <c r="AG122" s="1047"/>
      <c r="AH122" s="1047"/>
      <c r="AI122" s="1047"/>
      <c r="AJ122" s="1048"/>
      <c r="AK122" s="1049" t="s">
        <v>129</v>
      </c>
      <c r="AL122" s="1047"/>
      <c r="AM122" s="1047"/>
      <c r="AN122" s="1047"/>
      <c r="AO122" s="1048"/>
      <c r="AP122" s="1037" t="s">
        <v>412</v>
      </c>
      <c r="AQ122" s="1038"/>
      <c r="AR122" s="1038"/>
      <c r="AS122" s="1038"/>
      <c r="AT122" s="1039"/>
      <c r="AU122" s="1077"/>
      <c r="AV122" s="1078"/>
      <c r="AW122" s="1078"/>
      <c r="AX122" s="1078"/>
      <c r="AY122" s="1079"/>
      <c r="AZ122" s="1054" t="s">
        <v>465</v>
      </c>
      <c r="BA122" s="1055"/>
      <c r="BB122" s="1055"/>
      <c r="BC122" s="1055"/>
      <c r="BD122" s="1055"/>
      <c r="BE122" s="1055"/>
      <c r="BF122" s="1055"/>
      <c r="BG122" s="1055"/>
      <c r="BH122" s="1055"/>
      <c r="BI122" s="1055"/>
      <c r="BJ122" s="1055"/>
      <c r="BK122" s="1055"/>
      <c r="BL122" s="1055"/>
      <c r="BM122" s="1055"/>
      <c r="BN122" s="1055"/>
      <c r="BO122" s="1055"/>
      <c r="BP122" s="1056"/>
      <c r="BQ122" s="1082">
        <v>17453211</v>
      </c>
      <c r="BR122" s="1083"/>
      <c r="BS122" s="1083"/>
      <c r="BT122" s="1083"/>
      <c r="BU122" s="1083"/>
      <c r="BV122" s="1083">
        <v>17264064</v>
      </c>
      <c r="BW122" s="1083"/>
      <c r="BX122" s="1083"/>
      <c r="BY122" s="1083"/>
      <c r="BZ122" s="1083"/>
      <c r="CA122" s="1083">
        <v>17005277</v>
      </c>
      <c r="CB122" s="1083"/>
      <c r="CC122" s="1083"/>
      <c r="CD122" s="1083"/>
      <c r="CE122" s="1083"/>
      <c r="CF122" s="1103">
        <v>157.5</v>
      </c>
      <c r="CG122" s="1104"/>
      <c r="CH122" s="1104"/>
      <c r="CI122" s="1104"/>
      <c r="CJ122" s="1104"/>
      <c r="CK122" s="1095"/>
      <c r="CL122" s="1096"/>
      <c r="CM122" s="1096"/>
      <c r="CN122" s="1096"/>
      <c r="CO122" s="1097"/>
      <c r="CP122" s="1105" t="s">
        <v>466</v>
      </c>
      <c r="CQ122" s="1106"/>
      <c r="CR122" s="1106"/>
      <c r="CS122" s="1106"/>
      <c r="CT122" s="1106"/>
      <c r="CU122" s="1106"/>
      <c r="CV122" s="1106"/>
      <c r="CW122" s="1106"/>
      <c r="CX122" s="1106"/>
      <c r="CY122" s="1106"/>
      <c r="CZ122" s="1106"/>
      <c r="DA122" s="1106"/>
      <c r="DB122" s="1106"/>
      <c r="DC122" s="1106"/>
      <c r="DD122" s="1106"/>
      <c r="DE122" s="1106"/>
      <c r="DF122" s="1107"/>
      <c r="DG122" s="1004">
        <v>183259</v>
      </c>
      <c r="DH122" s="1005"/>
      <c r="DI122" s="1005"/>
      <c r="DJ122" s="1005"/>
      <c r="DK122" s="1005"/>
      <c r="DL122" s="1005">
        <v>167139</v>
      </c>
      <c r="DM122" s="1005"/>
      <c r="DN122" s="1005"/>
      <c r="DO122" s="1005"/>
      <c r="DP122" s="1005"/>
      <c r="DQ122" s="1005">
        <v>152866</v>
      </c>
      <c r="DR122" s="1005"/>
      <c r="DS122" s="1005"/>
      <c r="DT122" s="1005"/>
      <c r="DU122" s="1005"/>
      <c r="DV122" s="1006">
        <v>1.4</v>
      </c>
      <c r="DW122" s="1006"/>
      <c r="DX122" s="1006"/>
      <c r="DY122" s="1006"/>
      <c r="DZ122" s="1007"/>
    </row>
    <row r="123" spans="1:130" s="246" customFormat="1" ht="26.25" customHeight="1">
      <c r="A123" s="1140"/>
      <c r="B123" s="1031"/>
      <c r="C123" s="1001" t="s">
        <v>451</v>
      </c>
      <c r="D123" s="1002"/>
      <c r="E123" s="1002"/>
      <c r="F123" s="1002"/>
      <c r="G123" s="1002"/>
      <c r="H123" s="1002"/>
      <c r="I123" s="1002"/>
      <c r="J123" s="1002"/>
      <c r="K123" s="1002"/>
      <c r="L123" s="1002"/>
      <c r="M123" s="1002"/>
      <c r="N123" s="1002"/>
      <c r="O123" s="1002"/>
      <c r="P123" s="1002"/>
      <c r="Q123" s="1002"/>
      <c r="R123" s="1002"/>
      <c r="S123" s="1002"/>
      <c r="T123" s="1002"/>
      <c r="U123" s="1002"/>
      <c r="V123" s="1002"/>
      <c r="W123" s="1002"/>
      <c r="X123" s="1002"/>
      <c r="Y123" s="1002"/>
      <c r="Z123" s="1003"/>
      <c r="AA123" s="1046" t="s">
        <v>412</v>
      </c>
      <c r="AB123" s="1047"/>
      <c r="AC123" s="1047"/>
      <c r="AD123" s="1047"/>
      <c r="AE123" s="1048"/>
      <c r="AF123" s="1049" t="s">
        <v>129</v>
      </c>
      <c r="AG123" s="1047"/>
      <c r="AH123" s="1047"/>
      <c r="AI123" s="1047"/>
      <c r="AJ123" s="1048"/>
      <c r="AK123" s="1049" t="s">
        <v>412</v>
      </c>
      <c r="AL123" s="1047"/>
      <c r="AM123" s="1047"/>
      <c r="AN123" s="1047"/>
      <c r="AO123" s="1048"/>
      <c r="AP123" s="1037" t="s">
        <v>129</v>
      </c>
      <c r="AQ123" s="1038"/>
      <c r="AR123" s="1038"/>
      <c r="AS123" s="1038"/>
      <c r="AT123" s="1039"/>
      <c r="AU123" s="1080"/>
      <c r="AV123" s="1081"/>
      <c r="AW123" s="1081"/>
      <c r="AX123" s="1081"/>
      <c r="AY123" s="1081"/>
      <c r="AZ123" s="277" t="s">
        <v>189</v>
      </c>
      <c r="BA123" s="277"/>
      <c r="BB123" s="277"/>
      <c r="BC123" s="277"/>
      <c r="BD123" s="277"/>
      <c r="BE123" s="277"/>
      <c r="BF123" s="277"/>
      <c r="BG123" s="277"/>
      <c r="BH123" s="277"/>
      <c r="BI123" s="277"/>
      <c r="BJ123" s="277"/>
      <c r="BK123" s="277"/>
      <c r="BL123" s="277"/>
      <c r="BM123" s="277"/>
      <c r="BN123" s="277"/>
      <c r="BO123" s="1060" t="s">
        <v>467</v>
      </c>
      <c r="BP123" s="1091"/>
      <c r="BQ123" s="1146">
        <v>22919205</v>
      </c>
      <c r="BR123" s="1147"/>
      <c r="BS123" s="1147"/>
      <c r="BT123" s="1147"/>
      <c r="BU123" s="1147"/>
      <c r="BV123" s="1147">
        <v>23128385</v>
      </c>
      <c r="BW123" s="1147"/>
      <c r="BX123" s="1147"/>
      <c r="BY123" s="1147"/>
      <c r="BZ123" s="1147"/>
      <c r="CA123" s="1147">
        <v>22814458</v>
      </c>
      <c r="CB123" s="1147"/>
      <c r="CC123" s="1147"/>
      <c r="CD123" s="1147"/>
      <c r="CE123" s="1147"/>
      <c r="CF123" s="1084"/>
      <c r="CG123" s="1085"/>
      <c r="CH123" s="1085"/>
      <c r="CI123" s="1085"/>
      <c r="CJ123" s="1086"/>
      <c r="CK123" s="1095"/>
      <c r="CL123" s="1096"/>
      <c r="CM123" s="1096"/>
      <c r="CN123" s="1096"/>
      <c r="CO123" s="1097"/>
      <c r="CP123" s="1105" t="s">
        <v>468</v>
      </c>
      <c r="CQ123" s="1106"/>
      <c r="CR123" s="1106"/>
      <c r="CS123" s="1106"/>
      <c r="CT123" s="1106"/>
      <c r="CU123" s="1106"/>
      <c r="CV123" s="1106"/>
      <c r="CW123" s="1106"/>
      <c r="CX123" s="1106"/>
      <c r="CY123" s="1106"/>
      <c r="CZ123" s="1106"/>
      <c r="DA123" s="1106"/>
      <c r="DB123" s="1106"/>
      <c r="DC123" s="1106"/>
      <c r="DD123" s="1106"/>
      <c r="DE123" s="1106"/>
      <c r="DF123" s="1107"/>
      <c r="DG123" s="1046">
        <v>6216</v>
      </c>
      <c r="DH123" s="1047"/>
      <c r="DI123" s="1047"/>
      <c r="DJ123" s="1047"/>
      <c r="DK123" s="1048"/>
      <c r="DL123" s="1049">
        <v>6407</v>
      </c>
      <c r="DM123" s="1047"/>
      <c r="DN123" s="1047"/>
      <c r="DO123" s="1047"/>
      <c r="DP123" s="1048"/>
      <c r="DQ123" s="1049">
        <v>6121</v>
      </c>
      <c r="DR123" s="1047"/>
      <c r="DS123" s="1047"/>
      <c r="DT123" s="1047"/>
      <c r="DU123" s="1048"/>
      <c r="DV123" s="1037">
        <v>0.1</v>
      </c>
      <c r="DW123" s="1038"/>
      <c r="DX123" s="1038"/>
      <c r="DY123" s="1038"/>
      <c r="DZ123" s="1039"/>
    </row>
    <row r="124" spans="1:130" s="246" customFormat="1" ht="26.25" customHeight="1" thickBot="1">
      <c r="A124" s="1140"/>
      <c r="B124" s="1031"/>
      <c r="C124" s="1001" t="s">
        <v>454</v>
      </c>
      <c r="D124" s="1002"/>
      <c r="E124" s="1002"/>
      <c r="F124" s="1002"/>
      <c r="G124" s="1002"/>
      <c r="H124" s="1002"/>
      <c r="I124" s="1002"/>
      <c r="J124" s="1002"/>
      <c r="K124" s="1002"/>
      <c r="L124" s="1002"/>
      <c r="M124" s="1002"/>
      <c r="N124" s="1002"/>
      <c r="O124" s="1002"/>
      <c r="P124" s="1002"/>
      <c r="Q124" s="1002"/>
      <c r="R124" s="1002"/>
      <c r="S124" s="1002"/>
      <c r="T124" s="1002"/>
      <c r="U124" s="1002"/>
      <c r="V124" s="1002"/>
      <c r="W124" s="1002"/>
      <c r="X124" s="1002"/>
      <c r="Y124" s="1002"/>
      <c r="Z124" s="1003"/>
      <c r="AA124" s="1046" t="s">
        <v>129</v>
      </c>
      <c r="AB124" s="1047"/>
      <c r="AC124" s="1047"/>
      <c r="AD124" s="1047"/>
      <c r="AE124" s="1048"/>
      <c r="AF124" s="1049" t="s">
        <v>129</v>
      </c>
      <c r="AG124" s="1047"/>
      <c r="AH124" s="1047"/>
      <c r="AI124" s="1047"/>
      <c r="AJ124" s="1048"/>
      <c r="AK124" s="1049" t="s">
        <v>412</v>
      </c>
      <c r="AL124" s="1047"/>
      <c r="AM124" s="1047"/>
      <c r="AN124" s="1047"/>
      <c r="AO124" s="1048"/>
      <c r="AP124" s="1037" t="s">
        <v>129</v>
      </c>
      <c r="AQ124" s="1038"/>
      <c r="AR124" s="1038"/>
      <c r="AS124" s="1038"/>
      <c r="AT124" s="1039"/>
      <c r="AU124" s="1142" t="s">
        <v>469</v>
      </c>
      <c r="AV124" s="1143"/>
      <c r="AW124" s="1143"/>
      <c r="AX124" s="1143"/>
      <c r="AY124" s="1143"/>
      <c r="AZ124" s="1143"/>
      <c r="BA124" s="1143"/>
      <c r="BB124" s="1143"/>
      <c r="BC124" s="1143"/>
      <c r="BD124" s="1143"/>
      <c r="BE124" s="1143"/>
      <c r="BF124" s="1143"/>
      <c r="BG124" s="1143"/>
      <c r="BH124" s="1143"/>
      <c r="BI124" s="1143"/>
      <c r="BJ124" s="1143"/>
      <c r="BK124" s="1143"/>
      <c r="BL124" s="1143"/>
      <c r="BM124" s="1143"/>
      <c r="BN124" s="1143"/>
      <c r="BO124" s="1143"/>
      <c r="BP124" s="1144"/>
      <c r="BQ124" s="1145">
        <v>15.8</v>
      </c>
      <c r="BR124" s="1113"/>
      <c r="BS124" s="1113"/>
      <c r="BT124" s="1113"/>
      <c r="BU124" s="1113"/>
      <c r="BV124" s="1113">
        <v>4.5</v>
      </c>
      <c r="BW124" s="1113"/>
      <c r="BX124" s="1113"/>
      <c r="BY124" s="1113"/>
      <c r="BZ124" s="1113"/>
      <c r="CA124" s="1113" t="s">
        <v>129</v>
      </c>
      <c r="CB124" s="1113"/>
      <c r="CC124" s="1113"/>
      <c r="CD124" s="1113"/>
      <c r="CE124" s="1113"/>
      <c r="CF124" s="1114"/>
      <c r="CG124" s="1115"/>
      <c r="CH124" s="1115"/>
      <c r="CI124" s="1115"/>
      <c r="CJ124" s="1116"/>
      <c r="CK124" s="1098"/>
      <c r="CL124" s="1098"/>
      <c r="CM124" s="1098"/>
      <c r="CN124" s="1098"/>
      <c r="CO124" s="1099"/>
      <c r="CP124" s="1105" t="s">
        <v>470</v>
      </c>
      <c r="CQ124" s="1106"/>
      <c r="CR124" s="1106"/>
      <c r="CS124" s="1106"/>
      <c r="CT124" s="1106"/>
      <c r="CU124" s="1106"/>
      <c r="CV124" s="1106"/>
      <c r="CW124" s="1106"/>
      <c r="CX124" s="1106"/>
      <c r="CY124" s="1106"/>
      <c r="CZ124" s="1106"/>
      <c r="DA124" s="1106"/>
      <c r="DB124" s="1106"/>
      <c r="DC124" s="1106"/>
      <c r="DD124" s="1106"/>
      <c r="DE124" s="1106"/>
      <c r="DF124" s="1107"/>
      <c r="DG124" s="1090" t="s">
        <v>471</v>
      </c>
      <c r="DH124" s="1069"/>
      <c r="DI124" s="1069"/>
      <c r="DJ124" s="1069"/>
      <c r="DK124" s="1070"/>
      <c r="DL124" s="1068" t="s">
        <v>471</v>
      </c>
      <c r="DM124" s="1069"/>
      <c r="DN124" s="1069"/>
      <c r="DO124" s="1069"/>
      <c r="DP124" s="1070"/>
      <c r="DQ124" s="1068" t="s">
        <v>471</v>
      </c>
      <c r="DR124" s="1069"/>
      <c r="DS124" s="1069"/>
      <c r="DT124" s="1069"/>
      <c r="DU124" s="1070"/>
      <c r="DV124" s="1071" t="s">
        <v>471</v>
      </c>
      <c r="DW124" s="1072"/>
      <c r="DX124" s="1072"/>
      <c r="DY124" s="1072"/>
      <c r="DZ124" s="1073"/>
    </row>
    <row r="125" spans="1:130" s="246" customFormat="1" ht="26.25" customHeight="1">
      <c r="A125" s="1140"/>
      <c r="B125" s="1031"/>
      <c r="C125" s="1001" t="s">
        <v>456</v>
      </c>
      <c r="D125" s="1002"/>
      <c r="E125" s="1002"/>
      <c r="F125" s="1002"/>
      <c r="G125" s="1002"/>
      <c r="H125" s="1002"/>
      <c r="I125" s="1002"/>
      <c r="J125" s="1002"/>
      <c r="K125" s="1002"/>
      <c r="L125" s="1002"/>
      <c r="M125" s="1002"/>
      <c r="N125" s="1002"/>
      <c r="O125" s="1002"/>
      <c r="P125" s="1002"/>
      <c r="Q125" s="1002"/>
      <c r="R125" s="1002"/>
      <c r="S125" s="1002"/>
      <c r="T125" s="1002"/>
      <c r="U125" s="1002"/>
      <c r="V125" s="1002"/>
      <c r="W125" s="1002"/>
      <c r="X125" s="1002"/>
      <c r="Y125" s="1002"/>
      <c r="Z125" s="1003"/>
      <c r="AA125" s="1046" t="s">
        <v>471</v>
      </c>
      <c r="AB125" s="1047"/>
      <c r="AC125" s="1047"/>
      <c r="AD125" s="1047"/>
      <c r="AE125" s="1048"/>
      <c r="AF125" s="1049" t="s">
        <v>471</v>
      </c>
      <c r="AG125" s="1047"/>
      <c r="AH125" s="1047"/>
      <c r="AI125" s="1047"/>
      <c r="AJ125" s="1048"/>
      <c r="AK125" s="1049" t="s">
        <v>471</v>
      </c>
      <c r="AL125" s="1047"/>
      <c r="AM125" s="1047"/>
      <c r="AN125" s="1047"/>
      <c r="AO125" s="1048"/>
      <c r="AP125" s="1037" t="s">
        <v>471</v>
      </c>
      <c r="AQ125" s="1038"/>
      <c r="AR125" s="1038"/>
      <c r="AS125" s="1038"/>
      <c r="AT125" s="103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08" t="s">
        <v>472</v>
      </c>
      <c r="CL125" s="1093"/>
      <c r="CM125" s="1093"/>
      <c r="CN125" s="1093"/>
      <c r="CO125" s="1094"/>
      <c r="CP125" s="1025" t="s">
        <v>473</v>
      </c>
      <c r="CQ125" s="974"/>
      <c r="CR125" s="974"/>
      <c r="CS125" s="974"/>
      <c r="CT125" s="974"/>
      <c r="CU125" s="974"/>
      <c r="CV125" s="974"/>
      <c r="CW125" s="974"/>
      <c r="CX125" s="974"/>
      <c r="CY125" s="974"/>
      <c r="CZ125" s="974"/>
      <c r="DA125" s="974"/>
      <c r="DB125" s="974"/>
      <c r="DC125" s="974"/>
      <c r="DD125" s="974"/>
      <c r="DE125" s="974"/>
      <c r="DF125" s="975"/>
      <c r="DG125" s="1011" t="s">
        <v>471</v>
      </c>
      <c r="DH125" s="1012"/>
      <c r="DI125" s="1012"/>
      <c r="DJ125" s="1012"/>
      <c r="DK125" s="1012"/>
      <c r="DL125" s="1012" t="s">
        <v>471</v>
      </c>
      <c r="DM125" s="1012"/>
      <c r="DN125" s="1012"/>
      <c r="DO125" s="1012"/>
      <c r="DP125" s="1012"/>
      <c r="DQ125" s="1012" t="s">
        <v>471</v>
      </c>
      <c r="DR125" s="1012"/>
      <c r="DS125" s="1012"/>
      <c r="DT125" s="1012"/>
      <c r="DU125" s="1012"/>
      <c r="DV125" s="1013" t="s">
        <v>471</v>
      </c>
      <c r="DW125" s="1013"/>
      <c r="DX125" s="1013"/>
      <c r="DY125" s="1013"/>
      <c r="DZ125" s="1014"/>
    </row>
    <row r="126" spans="1:130" s="246" customFormat="1" ht="26.25" customHeight="1" thickBot="1">
      <c r="A126" s="1140"/>
      <c r="B126" s="1031"/>
      <c r="C126" s="1001" t="s">
        <v>458</v>
      </c>
      <c r="D126" s="1002"/>
      <c r="E126" s="1002"/>
      <c r="F126" s="1002"/>
      <c r="G126" s="1002"/>
      <c r="H126" s="1002"/>
      <c r="I126" s="1002"/>
      <c r="J126" s="1002"/>
      <c r="K126" s="1002"/>
      <c r="L126" s="1002"/>
      <c r="M126" s="1002"/>
      <c r="N126" s="1002"/>
      <c r="O126" s="1002"/>
      <c r="P126" s="1002"/>
      <c r="Q126" s="1002"/>
      <c r="R126" s="1002"/>
      <c r="S126" s="1002"/>
      <c r="T126" s="1002"/>
      <c r="U126" s="1002"/>
      <c r="V126" s="1002"/>
      <c r="W126" s="1002"/>
      <c r="X126" s="1002"/>
      <c r="Y126" s="1002"/>
      <c r="Z126" s="1003"/>
      <c r="AA126" s="1046">
        <v>36805</v>
      </c>
      <c r="AB126" s="1047"/>
      <c r="AC126" s="1047"/>
      <c r="AD126" s="1047"/>
      <c r="AE126" s="1048"/>
      <c r="AF126" s="1049">
        <v>37900</v>
      </c>
      <c r="AG126" s="1047"/>
      <c r="AH126" s="1047"/>
      <c r="AI126" s="1047"/>
      <c r="AJ126" s="1048"/>
      <c r="AK126" s="1049">
        <v>122340</v>
      </c>
      <c r="AL126" s="1047"/>
      <c r="AM126" s="1047"/>
      <c r="AN126" s="1047"/>
      <c r="AO126" s="1048"/>
      <c r="AP126" s="1037">
        <v>1.1000000000000001</v>
      </c>
      <c r="AQ126" s="1038"/>
      <c r="AR126" s="1038"/>
      <c r="AS126" s="1038"/>
      <c r="AT126" s="103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09"/>
      <c r="CL126" s="1096"/>
      <c r="CM126" s="1096"/>
      <c r="CN126" s="1096"/>
      <c r="CO126" s="1097"/>
      <c r="CP126" s="1034" t="s">
        <v>474</v>
      </c>
      <c r="CQ126" s="1035"/>
      <c r="CR126" s="1035"/>
      <c r="CS126" s="1035"/>
      <c r="CT126" s="1035"/>
      <c r="CU126" s="1035"/>
      <c r="CV126" s="1035"/>
      <c r="CW126" s="1035"/>
      <c r="CX126" s="1035"/>
      <c r="CY126" s="1035"/>
      <c r="CZ126" s="1035"/>
      <c r="DA126" s="1035"/>
      <c r="DB126" s="1035"/>
      <c r="DC126" s="1035"/>
      <c r="DD126" s="1035"/>
      <c r="DE126" s="1035"/>
      <c r="DF126" s="1036"/>
      <c r="DG126" s="1004" t="s">
        <v>471</v>
      </c>
      <c r="DH126" s="1005"/>
      <c r="DI126" s="1005"/>
      <c r="DJ126" s="1005"/>
      <c r="DK126" s="1005"/>
      <c r="DL126" s="1005" t="s">
        <v>471</v>
      </c>
      <c r="DM126" s="1005"/>
      <c r="DN126" s="1005"/>
      <c r="DO126" s="1005"/>
      <c r="DP126" s="1005"/>
      <c r="DQ126" s="1005" t="s">
        <v>471</v>
      </c>
      <c r="DR126" s="1005"/>
      <c r="DS126" s="1005"/>
      <c r="DT126" s="1005"/>
      <c r="DU126" s="1005"/>
      <c r="DV126" s="1006" t="s">
        <v>471</v>
      </c>
      <c r="DW126" s="1006"/>
      <c r="DX126" s="1006"/>
      <c r="DY126" s="1006"/>
      <c r="DZ126" s="1007"/>
    </row>
    <row r="127" spans="1:130" s="246" customFormat="1" ht="26.25" customHeight="1">
      <c r="A127" s="1141"/>
      <c r="B127" s="1033"/>
      <c r="C127" s="1087" t="s">
        <v>475</v>
      </c>
      <c r="D127" s="1088"/>
      <c r="E127" s="1088"/>
      <c r="F127" s="1088"/>
      <c r="G127" s="1088"/>
      <c r="H127" s="1088"/>
      <c r="I127" s="1088"/>
      <c r="J127" s="1088"/>
      <c r="K127" s="1088"/>
      <c r="L127" s="1088"/>
      <c r="M127" s="1088"/>
      <c r="N127" s="1088"/>
      <c r="O127" s="1088"/>
      <c r="P127" s="1088"/>
      <c r="Q127" s="1088"/>
      <c r="R127" s="1088"/>
      <c r="S127" s="1088"/>
      <c r="T127" s="1088"/>
      <c r="U127" s="1088"/>
      <c r="V127" s="1088"/>
      <c r="W127" s="1088"/>
      <c r="X127" s="1088"/>
      <c r="Y127" s="1088"/>
      <c r="Z127" s="1089"/>
      <c r="AA127" s="1046" t="s">
        <v>471</v>
      </c>
      <c r="AB127" s="1047"/>
      <c r="AC127" s="1047"/>
      <c r="AD127" s="1047"/>
      <c r="AE127" s="1048"/>
      <c r="AF127" s="1049" t="s">
        <v>471</v>
      </c>
      <c r="AG127" s="1047"/>
      <c r="AH127" s="1047"/>
      <c r="AI127" s="1047"/>
      <c r="AJ127" s="1048"/>
      <c r="AK127" s="1049" t="s">
        <v>471</v>
      </c>
      <c r="AL127" s="1047"/>
      <c r="AM127" s="1047"/>
      <c r="AN127" s="1047"/>
      <c r="AO127" s="1048"/>
      <c r="AP127" s="1037" t="s">
        <v>471</v>
      </c>
      <c r="AQ127" s="1038"/>
      <c r="AR127" s="1038"/>
      <c r="AS127" s="1038"/>
      <c r="AT127" s="1039"/>
      <c r="AU127" s="282"/>
      <c r="AV127" s="282"/>
      <c r="AW127" s="282"/>
      <c r="AX127" s="1117" t="s">
        <v>476</v>
      </c>
      <c r="AY127" s="1118"/>
      <c r="AZ127" s="1118"/>
      <c r="BA127" s="1118"/>
      <c r="BB127" s="1118"/>
      <c r="BC127" s="1118"/>
      <c r="BD127" s="1118"/>
      <c r="BE127" s="1119"/>
      <c r="BF127" s="1120" t="s">
        <v>477</v>
      </c>
      <c r="BG127" s="1118"/>
      <c r="BH127" s="1118"/>
      <c r="BI127" s="1118"/>
      <c r="BJ127" s="1118"/>
      <c r="BK127" s="1118"/>
      <c r="BL127" s="1119"/>
      <c r="BM127" s="1120" t="s">
        <v>478</v>
      </c>
      <c r="BN127" s="1118"/>
      <c r="BO127" s="1118"/>
      <c r="BP127" s="1118"/>
      <c r="BQ127" s="1118"/>
      <c r="BR127" s="1118"/>
      <c r="BS127" s="1119"/>
      <c r="BT127" s="1120" t="s">
        <v>479</v>
      </c>
      <c r="BU127" s="1118"/>
      <c r="BV127" s="1118"/>
      <c r="BW127" s="1118"/>
      <c r="BX127" s="1118"/>
      <c r="BY127" s="1118"/>
      <c r="BZ127" s="1138"/>
      <c r="CA127" s="282"/>
      <c r="CB127" s="282"/>
      <c r="CC127" s="282"/>
      <c r="CD127" s="283"/>
      <c r="CE127" s="283"/>
      <c r="CF127" s="283"/>
      <c r="CG127" s="280"/>
      <c r="CH127" s="280"/>
      <c r="CI127" s="280"/>
      <c r="CJ127" s="281"/>
      <c r="CK127" s="1109"/>
      <c r="CL127" s="1096"/>
      <c r="CM127" s="1096"/>
      <c r="CN127" s="1096"/>
      <c r="CO127" s="1097"/>
      <c r="CP127" s="1034" t="s">
        <v>480</v>
      </c>
      <c r="CQ127" s="1035"/>
      <c r="CR127" s="1035"/>
      <c r="CS127" s="1035"/>
      <c r="CT127" s="1035"/>
      <c r="CU127" s="1035"/>
      <c r="CV127" s="1035"/>
      <c r="CW127" s="1035"/>
      <c r="CX127" s="1035"/>
      <c r="CY127" s="1035"/>
      <c r="CZ127" s="1035"/>
      <c r="DA127" s="1035"/>
      <c r="DB127" s="1035"/>
      <c r="DC127" s="1035"/>
      <c r="DD127" s="1035"/>
      <c r="DE127" s="1035"/>
      <c r="DF127" s="1036"/>
      <c r="DG127" s="1004" t="s">
        <v>471</v>
      </c>
      <c r="DH127" s="1005"/>
      <c r="DI127" s="1005"/>
      <c r="DJ127" s="1005"/>
      <c r="DK127" s="1005"/>
      <c r="DL127" s="1005" t="s">
        <v>471</v>
      </c>
      <c r="DM127" s="1005"/>
      <c r="DN127" s="1005"/>
      <c r="DO127" s="1005"/>
      <c r="DP127" s="1005"/>
      <c r="DQ127" s="1005" t="s">
        <v>471</v>
      </c>
      <c r="DR127" s="1005"/>
      <c r="DS127" s="1005"/>
      <c r="DT127" s="1005"/>
      <c r="DU127" s="1005"/>
      <c r="DV127" s="1006" t="s">
        <v>471</v>
      </c>
      <c r="DW127" s="1006"/>
      <c r="DX127" s="1006"/>
      <c r="DY127" s="1006"/>
      <c r="DZ127" s="1007"/>
    </row>
    <row r="128" spans="1:130" s="246" customFormat="1" ht="26.25" customHeight="1" thickBot="1">
      <c r="A128" s="1124" t="s">
        <v>481</v>
      </c>
      <c r="B128" s="1125"/>
      <c r="C128" s="1125"/>
      <c r="D128" s="1125"/>
      <c r="E128" s="1125"/>
      <c r="F128" s="1125"/>
      <c r="G128" s="1125"/>
      <c r="H128" s="1125"/>
      <c r="I128" s="1125"/>
      <c r="J128" s="1125"/>
      <c r="K128" s="1125"/>
      <c r="L128" s="1125"/>
      <c r="M128" s="1125"/>
      <c r="N128" s="1125"/>
      <c r="O128" s="1125"/>
      <c r="P128" s="1125"/>
      <c r="Q128" s="1125"/>
      <c r="R128" s="1125"/>
      <c r="S128" s="1125"/>
      <c r="T128" s="1125"/>
      <c r="U128" s="1125"/>
      <c r="V128" s="1125"/>
      <c r="W128" s="1126" t="s">
        <v>482</v>
      </c>
      <c r="X128" s="1126"/>
      <c r="Y128" s="1126"/>
      <c r="Z128" s="1127"/>
      <c r="AA128" s="1128">
        <v>295369</v>
      </c>
      <c r="AB128" s="1129"/>
      <c r="AC128" s="1129"/>
      <c r="AD128" s="1129"/>
      <c r="AE128" s="1130"/>
      <c r="AF128" s="1131">
        <v>193826</v>
      </c>
      <c r="AG128" s="1129"/>
      <c r="AH128" s="1129"/>
      <c r="AI128" s="1129"/>
      <c r="AJ128" s="1130"/>
      <c r="AK128" s="1131">
        <v>242564</v>
      </c>
      <c r="AL128" s="1129"/>
      <c r="AM128" s="1129"/>
      <c r="AN128" s="1129"/>
      <c r="AO128" s="1130"/>
      <c r="AP128" s="1132"/>
      <c r="AQ128" s="1133"/>
      <c r="AR128" s="1133"/>
      <c r="AS128" s="1133"/>
      <c r="AT128" s="1134"/>
      <c r="AU128" s="282"/>
      <c r="AV128" s="282"/>
      <c r="AW128" s="282"/>
      <c r="AX128" s="973" t="s">
        <v>483</v>
      </c>
      <c r="AY128" s="974"/>
      <c r="AZ128" s="974"/>
      <c r="BA128" s="974"/>
      <c r="BB128" s="974"/>
      <c r="BC128" s="974"/>
      <c r="BD128" s="974"/>
      <c r="BE128" s="975"/>
      <c r="BF128" s="1135" t="s">
        <v>471</v>
      </c>
      <c r="BG128" s="1136"/>
      <c r="BH128" s="1136"/>
      <c r="BI128" s="1136"/>
      <c r="BJ128" s="1136"/>
      <c r="BK128" s="1136"/>
      <c r="BL128" s="1137"/>
      <c r="BM128" s="1135">
        <v>13.03</v>
      </c>
      <c r="BN128" s="1136"/>
      <c r="BO128" s="1136"/>
      <c r="BP128" s="1136"/>
      <c r="BQ128" s="1136"/>
      <c r="BR128" s="1136"/>
      <c r="BS128" s="1137"/>
      <c r="BT128" s="1135">
        <v>20</v>
      </c>
      <c r="BU128" s="1136"/>
      <c r="BV128" s="1136"/>
      <c r="BW128" s="1136"/>
      <c r="BX128" s="1136"/>
      <c r="BY128" s="1136"/>
      <c r="BZ128" s="1159"/>
      <c r="CA128" s="283"/>
      <c r="CB128" s="283"/>
      <c r="CC128" s="283"/>
      <c r="CD128" s="283"/>
      <c r="CE128" s="283"/>
      <c r="CF128" s="283"/>
      <c r="CG128" s="280"/>
      <c r="CH128" s="280"/>
      <c r="CI128" s="280"/>
      <c r="CJ128" s="281"/>
      <c r="CK128" s="1110"/>
      <c r="CL128" s="1111"/>
      <c r="CM128" s="1111"/>
      <c r="CN128" s="1111"/>
      <c r="CO128" s="1112"/>
      <c r="CP128" s="1160" t="s">
        <v>484</v>
      </c>
      <c r="CQ128" s="1161"/>
      <c r="CR128" s="1161"/>
      <c r="CS128" s="1161"/>
      <c r="CT128" s="1161"/>
      <c r="CU128" s="1161"/>
      <c r="CV128" s="1161"/>
      <c r="CW128" s="1161"/>
      <c r="CX128" s="1161"/>
      <c r="CY128" s="1161"/>
      <c r="CZ128" s="1161"/>
      <c r="DA128" s="1161"/>
      <c r="DB128" s="1161"/>
      <c r="DC128" s="1161"/>
      <c r="DD128" s="1161"/>
      <c r="DE128" s="1161"/>
      <c r="DF128" s="1162"/>
      <c r="DG128" s="1163">
        <v>140</v>
      </c>
      <c r="DH128" s="1121"/>
      <c r="DI128" s="1121"/>
      <c r="DJ128" s="1121"/>
      <c r="DK128" s="1121"/>
      <c r="DL128" s="1121" t="s">
        <v>485</v>
      </c>
      <c r="DM128" s="1121"/>
      <c r="DN128" s="1121"/>
      <c r="DO128" s="1121"/>
      <c r="DP128" s="1121"/>
      <c r="DQ128" s="1121" t="s">
        <v>485</v>
      </c>
      <c r="DR128" s="1121"/>
      <c r="DS128" s="1121"/>
      <c r="DT128" s="1121"/>
      <c r="DU128" s="1121"/>
      <c r="DV128" s="1122" t="s">
        <v>485</v>
      </c>
      <c r="DW128" s="1122"/>
      <c r="DX128" s="1122"/>
      <c r="DY128" s="1122"/>
      <c r="DZ128" s="1123"/>
    </row>
    <row r="129" spans="1:131" s="246" customFormat="1" ht="26.25" customHeight="1">
      <c r="A129" s="1015" t="s">
        <v>107</v>
      </c>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153" t="s">
        <v>486</v>
      </c>
      <c r="X129" s="1154"/>
      <c r="Y129" s="1154"/>
      <c r="Z129" s="1155"/>
      <c r="AA129" s="1046">
        <v>11947060</v>
      </c>
      <c r="AB129" s="1047"/>
      <c r="AC129" s="1047"/>
      <c r="AD129" s="1047"/>
      <c r="AE129" s="1048"/>
      <c r="AF129" s="1049">
        <v>12022673</v>
      </c>
      <c r="AG129" s="1047"/>
      <c r="AH129" s="1047"/>
      <c r="AI129" s="1047"/>
      <c r="AJ129" s="1048"/>
      <c r="AK129" s="1049">
        <v>12187380</v>
      </c>
      <c r="AL129" s="1047"/>
      <c r="AM129" s="1047"/>
      <c r="AN129" s="1047"/>
      <c r="AO129" s="1048"/>
      <c r="AP129" s="1156"/>
      <c r="AQ129" s="1157"/>
      <c r="AR129" s="1157"/>
      <c r="AS129" s="1157"/>
      <c r="AT129" s="1158"/>
      <c r="AU129" s="284"/>
      <c r="AV129" s="284"/>
      <c r="AW129" s="284"/>
      <c r="AX129" s="1181" t="s">
        <v>487</v>
      </c>
      <c r="AY129" s="1035"/>
      <c r="AZ129" s="1035"/>
      <c r="BA129" s="1035"/>
      <c r="BB129" s="1035"/>
      <c r="BC129" s="1035"/>
      <c r="BD129" s="1035"/>
      <c r="BE129" s="1036"/>
      <c r="BF129" s="1148" t="s">
        <v>488</v>
      </c>
      <c r="BG129" s="1149"/>
      <c r="BH129" s="1149"/>
      <c r="BI129" s="1149"/>
      <c r="BJ129" s="1149"/>
      <c r="BK129" s="1149"/>
      <c r="BL129" s="1150"/>
      <c r="BM129" s="1148">
        <v>18.03</v>
      </c>
      <c r="BN129" s="1149"/>
      <c r="BO129" s="1149"/>
      <c r="BP129" s="1149"/>
      <c r="BQ129" s="1149"/>
      <c r="BR129" s="1149"/>
      <c r="BS129" s="1150"/>
      <c r="BT129" s="1148">
        <v>30</v>
      </c>
      <c r="BU129" s="1151"/>
      <c r="BV129" s="1151"/>
      <c r="BW129" s="1151"/>
      <c r="BX129" s="1151"/>
      <c r="BY129" s="1151"/>
      <c r="BZ129" s="115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15" t="s">
        <v>489</v>
      </c>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153" t="s">
        <v>490</v>
      </c>
      <c r="X130" s="1154"/>
      <c r="Y130" s="1154"/>
      <c r="Z130" s="1155"/>
      <c r="AA130" s="1046">
        <v>1345747</v>
      </c>
      <c r="AB130" s="1047"/>
      <c r="AC130" s="1047"/>
      <c r="AD130" s="1047"/>
      <c r="AE130" s="1048"/>
      <c r="AF130" s="1049">
        <v>1372490</v>
      </c>
      <c r="AG130" s="1047"/>
      <c r="AH130" s="1047"/>
      <c r="AI130" s="1047"/>
      <c r="AJ130" s="1048"/>
      <c r="AK130" s="1049">
        <v>1391661</v>
      </c>
      <c r="AL130" s="1047"/>
      <c r="AM130" s="1047"/>
      <c r="AN130" s="1047"/>
      <c r="AO130" s="1048"/>
      <c r="AP130" s="1156"/>
      <c r="AQ130" s="1157"/>
      <c r="AR130" s="1157"/>
      <c r="AS130" s="1157"/>
      <c r="AT130" s="1158"/>
      <c r="AU130" s="284"/>
      <c r="AV130" s="284"/>
      <c r="AW130" s="284"/>
      <c r="AX130" s="1181" t="s">
        <v>491</v>
      </c>
      <c r="AY130" s="1035"/>
      <c r="AZ130" s="1035"/>
      <c r="BA130" s="1035"/>
      <c r="BB130" s="1035"/>
      <c r="BC130" s="1035"/>
      <c r="BD130" s="1035"/>
      <c r="BE130" s="1036"/>
      <c r="BF130" s="1182">
        <v>5.7</v>
      </c>
      <c r="BG130" s="1183"/>
      <c r="BH130" s="1183"/>
      <c r="BI130" s="1183"/>
      <c r="BJ130" s="1183"/>
      <c r="BK130" s="1183"/>
      <c r="BL130" s="1184"/>
      <c r="BM130" s="1182">
        <v>25</v>
      </c>
      <c r="BN130" s="1183"/>
      <c r="BO130" s="1183"/>
      <c r="BP130" s="1183"/>
      <c r="BQ130" s="1183"/>
      <c r="BR130" s="1183"/>
      <c r="BS130" s="1184"/>
      <c r="BT130" s="1182">
        <v>35</v>
      </c>
      <c r="BU130" s="1185"/>
      <c r="BV130" s="1185"/>
      <c r="BW130" s="1185"/>
      <c r="BX130" s="1185"/>
      <c r="BY130" s="1185"/>
      <c r="BZ130" s="118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87"/>
      <c r="B131" s="1188"/>
      <c r="C131" s="1188"/>
      <c r="D131" s="1188"/>
      <c r="E131" s="1188"/>
      <c r="F131" s="1188"/>
      <c r="G131" s="1188"/>
      <c r="H131" s="1188"/>
      <c r="I131" s="1188"/>
      <c r="J131" s="1188"/>
      <c r="K131" s="1188"/>
      <c r="L131" s="1188"/>
      <c r="M131" s="1188"/>
      <c r="N131" s="1188"/>
      <c r="O131" s="1188"/>
      <c r="P131" s="1188"/>
      <c r="Q131" s="1188"/>
      <c r="R131" s="1188"/>
      <c r="S131" s="1188"/>
      <c r="T131" s="1188"/>
      <c r="U131" s="1188"/>
      <c r="V131" s="1188"/>
      <c r="W131" s="1189" t="s">
        <v>492</v>
      </c>
      <c r="X131" s="1190"/>
      <c r="Y131" s="1190"/>
      <c r="Z131" s="1191"/>
      <c r="AA131" s="1090">
        <v>10601313</v>
      </c>
      <c r="AB131" s="1069"/>
      <c r="AC131" s="1069"/>
      <c r="AD131" s="1069"/>
      <c r="AE131" s="1070"/>
      <c r="AF131" s="1068">
        <v>10650183</v>
      </c>
      <c r="AG131" s="1069"/>
      <c r="AH131" s="1069"/>
      <c r="AI131" s="1069"/>
      <c r="AJ131" s="1070"/>
      <c r="AK131" s="1068">
        <v>10795719</v>
      </c>
      <c r="AL131" s="1069"/>
      <c r="AM131" s="1069"/>
      <c r="AN131" s="1069"/>
      <c r="AO131" s="1070"/>
      <c r="AP131" s="1192"/>
      <c r="AQ131" s="1193"/>
      <c r="AR131" s="1193"/>
      <c r="AS131" s="1193"/>
      <c r="AT131" s="1194"/>
      <c r="AU131" s="284"/>
      <c r="AV131" s="284"/>
      <c r="AW131" s="284"/>
      <c r="AX131" s="1206" t="s">
        <v>493</v>
      </c>
      <c r="AY131" s="1161"/>
      <c r="AZ131" s="1161"/>
      <c r="BA131" s="1161"/>
      <c r="BB131" s="1161"/>
      <c r="BC131" s="1161"/>
      <c r="BD131" s="1161"/>
      <c r="BE131" s="1162"/>
      <c r="BF131" s="1164" t="s">
        <v>494</v>
      </c>
      <c r="BG131" s="1165"/>
      <c r="BH131" s="1165"/>
      <c r="BI131" s="1165"/>
      <c r="BJ131" s="1165"/>
      <c r="BK131" s="1165"/>
      <c r="BL131" s="1166"/>
      <c r="BM131" s="1164">
        <v>350</v>
      </c>
      <c r="BN131" s="1165"/>
      <c r="BO131" s="1165"/>
      <c r="BP131" s="1165"/>
      <c r="BQ131" s="1165"/>
      <c r="BR131" s="1165"/>
      <c r="BS131" s="1166"/>
      <c r="BT131" s="1167"/>
      <c r="BU131" s="1168"/>
      <c r="BV131" s="1168"/>
      <c r="BW131" s="1168"/>
      <c r="BX131" s="1168"/>
      <c r="BY131" s="1168"/>
      <c r="BZ131" s="116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70" t="s">
        <v>495</v>
      </c>
      <c r="B132" s="1171"/>
      <c r="C132" s="1171"/>
      <c r="D132" s="1171"/>
      <c r="E132" s="1171"/>
      <c r="F132" s="1171"/>
      <c r="G132" s="1171"/>
      <c r="H132" s="1171"/>
      <c r="I132" s="1171"/>
      <c r="J132" s="1171"/>
      <c r="K132" s="1171"/>
      <c r="L132" s="1171"/>
      <c r="M132" s="1171"/>
      <c r="N132" s="1171"/>
      <c r="O132" s="1171"/>
      <c r="P132" s="1171"/>
      <c r="Q132" s="1171"/>
      <c r="R132" s="1171"/>
      <c r="S132" s="1171"/>
      <c r="T132" s="1171"/>
      <c r="U132" s="1171"/>
      <c r="V132" s="1174" t="s">
        <v>496</v>
      </c>
      <c r="W132" s="1174"/>
      <c r="X132" s="1174"/>
      <c r="Y132" s="1174"/>
      <c r="Z132" s="1175"/>
      <c r="AA132" s="1176">
        <v>5.3070879050000004</v>
      </c>
      <c r="AB132" s="1177"/>
      <c r="AC132" s="1177"/>
      <c r="AD132" s="1177"/>
      <c r="AE132" s="1178"/>
      <c r="AF132" s="1179">
        <v>5.9163302639999999</v>
      </c>
      <c r="AG132" s="1177"/>
      <c r="AH132" s="1177"/>
      <c r="AI132" s="1177"/>
      <c r="AJ132" s="1178"/>
      <c r="AK132" s="1179">
        <v>5.9211248459999997</v>
      </c>
      <c r="AL132" s="1177"/>
      <c r="AM132" s="1177"/>
      <c r="AN132" s="1177"/>
      <c r="AO132" s="1178"/>
      <c r="AP132" s="1084"/>
      <c r="AQ132" s="1085"/>
      <c r="AR132" s="1085"/>
      <c r="AS132" s="1085"/>
      <c r="AT132" s="118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72"/>
      <c r="B133" s="1173"/>
      <c r="C133" s="1173"/>
      <c r="D133" s="1173"/>
      <c r="E133" s="1173"/>
      <c r="F133" s="1173"/>
      <c r="G133" s="1173"/>
      <c r="H133" s="1173"/>
      <c r="I133" s="1173"/>
      <c r="J133" s="1173"/>
      <c r="K133" s="1173"/>
      <c r="L133" s="1173"/>
      <c r="M133" s="1173"/>
      <c r="N133" s="1173"/>
      <c r="O133" s="1173"/>
      <c r="P133" s="1173"/>
      <c r="Q133" s="1173"/>
      <c r="R133" s="1173"/>
      <c r="S133" s="1173"/>
      <c r="T133" s="1173"/>
      <c r="U133" s="1173"/>
      <c r="V133" s="1200" t="s">
        <v>497</v>
      </c>
      <c r="W133" s="1200"/>
      <c r="X133" s="1200"/>
      <c r="Y133" s="1200"/>
      <c r="Z133" s="1201"/>
      <c r="AA133" s="1202">
        <v>5.4</v>
      </c>
      <c r="AB133" s="1203"/>
      <c r="AC133" s="1203"/>
      <c r="AD133" s="1203"/>
      <c r="AE133" s="1204"/>
      <c r="AF133" s="1202">
        <v>5.5</v>
      </c>
      <c r="AG133" s="1203"/>
      <c r="AH133" s="1203"/>
      <c r="AI133" s="1203"/>
      <c r="AJ133" s="1204"/>
      <c r="AK133" s="1202">
        <v>5.7</v>
      </c>
      <c r="AL133" s="1203"/>
      <c r="AM133" s="1203"/>
      <c r="AN133" s="1203"/>
      <c r="AO133" s="1204"/>
      <c r="AP133" s="1114"/>
      <c r="AQ133" s="1115"/>
      <c r="AR133" s="1115"/>
      <c r="AS133" s="1115"/>
      <c r="AT133" s="120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QBL5IQQKO1Wxy0zr69oT2SBmyNdjnR8dwodpr0Bmw22byUXnOj2muZbyF8W/+aFX/fF43fa1nuTqU2+xZ0s1Hg==" saltValue="9jJnwipthMe1PDOMtrwvYg==" spinCount="100000" sheet="1" objects="1" scenarios="1" formatRows="0"/>
  <mergeCells count="2033">
    <mergeCell ref="B72:P72"/>
    <mergeCell ref="B71:P71"/>
    <mergeCell ref="B70:P70"/>
    <mergeCell ref="B69:P69"/>
    <mergeCell ref="B68:P68"/>
    <mergeCell ref="AZ74:BD74"/>
    <mergeCell ref="AZ73:BD73"/>
    <mergeCell ref="AZ72:BD72"/>
    <mergeCell ref="AZ71:BD71"/>
    <mergeCell ref="AZ70:BD70"/>
    <mergeCell ref="AZ69:BD69"/>
    <mergeCell ref="AZ68:BD68"/>
    <mergeCell ref="V133:Z133"/>
    <mergeCell ref="AA133:AE133"/>
    <mergeCell ref="AF133:AJ133"/>
    <mergeCell ref="AK133:AO133"/>
    <mergeCell ref="AP133:AT133"/>
    <mergeCell ref="AX131:BE131"/>
    <mergeCell ref="AX129:BE129"/>
    <mergeCell ref="C116:Z116"/>
    <mergeCell ref="AA116:AE116"/>
    <mergeCell ref="AF116:AJ116"/>
    <mergeCell ref="AK116:AO116"/>
    <mergeCell ref="AP116:AT116"/>
    <mergeCell ref="AZ116:BP116"/>
    <mergeCell ref="AA114:AE114"/>
    <mergeCell ref="AF114:AJ114"/>
    <mergeCell ref="AP88:AT88"/>
    <mergeCell ref="AU88:AY88"/>
    <mergeCell ref="AZ88:BD88"/>
    <mergeCell ref="AP86:AT86"/>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BS74:CG74"/>
    <mergeCell ref="CH74:CL74"/>
    <mergeCell ref="CM74:CQ74"/>
    <mergeCell ref="B74:P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B73:P73"/>
    <mergeCell ref="DV72:DZ72"/>
    <mergeCell ref="Q73:U73"/>
    <mergeCell ref="V73:Z73"/>
    <mergeCell ref="AA73:AE73"/>
    <mergeCell ref="AF73:AJ73"/>
    <mergeCell ref="AK73:AO73"/>
    <mergeCell ref="AP73:AT73"/>
    <mergeCell ref="AU73:AY73"/>
    <mergeCell ref="CR72:CV72"/>
    <mergeCell ref="CW72:DA72"/>
    <mergeCell ref="DB72:DF72"/>
    <mergeCell ref="DG72:DK72"/>
    <mergeCell ref="DL72:DP72"/>
    <mergeCell ref="DQ72:DU72"/>
    <mergeCell ref="AP72:AT72"/>
    <mergeCell ref="AU72:AY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CR70:CV70"/>
    <mergeCell ref="CW70:DA70"/>
    <mergeCell ref="DB70:DF70"/>
    <mergeCell ref="DG70:DK70"/>
    <mergeCell ref="DL70:DP70"/>
    <mergeCell ref="DQ70:DU70"/>
    <mergeCell ref="AP70:AT70"/>
    <mergeCell ref="AU70:AY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CR68:CV68"/>
    <mergeCell ref="CR66:CV66"/>
    <mergeCell ref="BS67:CG67"/>
    <mergeCell ref="CH67:CL67"/>
    <mergeCell ref="CM67:CQ67"/>
    <mergeCell ref="CR67:CV67"/>
    <mergeCell ref="AP68:AT68"/>
    <mergeCell ref="AU68:AY68"/>
    <mergeCell ref="BS68:CG68"/>
    <mergeCell ref="CH68:CL68"/>
    <mergeCell ref="CM68:CQ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498</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OG5S/DwxT9kJVYBiLT/9Tkj9b5gBeyZsLOoGJhFXS++yJyd982ZAVUCkRoQ9ZkbtCUKlQa+iT/0L3eWUfWsC7g==" saltValue="N8Gs7PDSbD3Y1ybEJlKO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WAcLxtPYDoV6MM+oExag6c37ftP0zHMsnDjMULLgVnAmCRnMO7boEmGhgvKWeAeryiCEvbeS/unj1COARaxcwA==" saltValue="XgwzKalTzJPBKC5rD9iq6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501</v>
      </c>
      <c r="AP7" s="303"/>
      <c r="AQ7" s="304" t="s">
        <v>502</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503</v>
      </c>
      <c r="AQ8" s="310" t="s">
        <v>504</v>
      </c>
      <c r="AR8" s="311" t="s">
        <v>505</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506</v>
      </c>
      <c r="AL9" s="1213"/>
      <c r="AM9" s="1213"/>
      <c r="AN9" s="1214"/>
      <c r="AO9" s="312">
        <v>3747805</v>
      </c>
      <c r="AP9" s="312">
        <v>60487</v>
      </c>
      <c r="AQ9" s="313">
        <v>57145</v>
      </c>
      <c r="AR9" s="314">
        <v>5.8</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507</v>
      </c>
      <c r="AL10" s="1213"/>
      <c r="AM10" s="1213"/>
      <c r="AN10" s="1214"/>
      <c r="AO10" s="315">
        <v>112098</v>
      </c>
      <c r="AP10" s="315">
        <v>1809</v>
      </c>
      <c r="AQ10" s="316">
        <v>3801</v>
      </c>
      <c r="AR10" s="317">
        <v>-52.4</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508</v>
      </c>
      <c r="AL11" s="1213"/>
      <c r="AM11" s="1213"/>
      <c r="AN11" s="1214"/>
      <c r="AO11" s="315">
        <v>170765</v>
      </c>
      <c r="AP11" s="315">
        <v>2756</v>
      </c>
      <c r="AQ11" s="316">
        <v>6723</v>
      </c>
      <c r="AR11" s="317">
        <v>-59</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509</v>
      </c>
      <c r="AL12" s="1213"/>
      <c r="AM12" s="1213"/>
      <c r="AN12" s="1214"/>
      <c r="AO12" s="315" t="s">
        <v>510</v>
      </c>
      <c r="AP12" s="315" t="s">
        <v>510</v>
      </c>
      <c r="AQ12" s="316">
        <v>959</v>
      </c>
      <c r="AR12" s="317" t="s">
        <v>510</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511</v>
      </c>
      <c r="AL13" s="1213"/>
      <c r="AM13" s="1213"/>
      <c r="AN13" s="1214"/>
      <c r="AO13" s="315" t="s">
        <v>510</v>
      </c>
      <c r="AP13" s="315" t="s">
        <v>510</v>
      </c>
      <c r="AQ13" s="316">
        <v>1</v>
      </c>
      <c r="AR13" s="317" t="s">
        <v>510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512</v>
      </c>
      <c r="AL14" s="1213"/>
      <c r="AM14" s="1213"/>
      <c r="AN14" s="1214"/>
      <c r="AO14" s="315">
        <v>181379</v>
      </c>
      <c r="AP14" s="315">
        <v>2927</v>
      </c>
      <c r="AQ14" s="316">
        <v>2728</v>
      </c>
      <c r="AR14" s="317">
        <v>7.3</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513</v>
      </c>
      <c r="AL15" s="1213"/>
      <c r="AM15" s="1213"/>
      <c r="AN15" s="1214"/>
      <c r="AO15" s="315">
        <v>29123</v>
      </c>
      <c r="AP15" s="315">
        <v>470</v>
      </c>
      <c r="AQ15" s="316">
        <v>1349</v>
      </c>
      <c r="AR15" s="317">
        <v>-65.2</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514</v>
      </c>
      <c r="AL16" s="1216"/>
      <c r="AM16" s="1216"/>
      <c r="AN16" s="1217"/>
      <c r="AO16" s="315">
        <v>-285430</v>
      </c>
      <c r="AP16" s="315">
        <v>-4607</v>
      </c>
      <c r="AQ16" s="316">
        <v>-4270</v>
      </c>
      <c r="AR16" s="317">
        <v>7.9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3955740</v>
      </c>
      <c r="AP17" s="315">
        <v>63842</v>
      </c>
      <c r="AQ17" s="316">
        <v>68438</v>
      </c>
      <c r="AR17" s="317">
        <v>-6.7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519</v>
      </c>
      <c r="AL21" s="1208"/>
      <c r="AM21" s="1208"/>
      <c r="AN21" s="1209"/>
      <c r="AO21" s="327">
        <v>6.88</v>
      </c>
      <c r="AP21" s="328">
        <v>6.23</v>
      </c>
      <c r="AQ21" s="329">
        <v>0.65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520</v>
      </c>
      <c r="AL22" s="1208"/>
      <c r="AM22" s="1208"/>
      <c r="AN22" s="1209"/>
      <c r="AO22" s="332">
        <v>100.3</v>
      </c>
      <c r="AP22" s="333">
        <v>98.5</v>
      </c>
      <c r="AQ22" s="334">
        <v>1.8</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501</v>
      </c>
      <c r="AP30" s="303"/>
      <c r="AQ30" s="304" t="s">
        <v>502</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503</v>
      </c>
      <c r="AQ31" s="310" t="s">
        <v>504</v>
      </c>
      <c r="AR31" s="311" t="s">
        <v>505</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524</v>
      </c>
      <c r="AL32" s="1224"/>
      <c r="AM32" s="1224"/>
      <c r="AN32" s="1225"/>
      <c r="AO32" s="342">
        <v>1540027</v>
      </c>
      <c r="AP32" s="342">
        <v>24855</v>
      </c>
      <c r="AQ32" s="343">
        <v>33979</v>
      </c>
      <c r="AR32" s="344">
        <v>-26.9</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525</v>
      </c>
      <c r="AL33" s="1224"/>
      <c r="AM33" s="1224"/>
      <c r="AN33" s="1225"/>
      <c r="AO33" s="342" t="s">
        <v>510</v>
      </c>
      <c r="AP33" s="342" t="s">
        <v>510</v>
      </c>
      <c r="AQ33" s="343" t="s">
        <v>510</v>
      </c>
      <c r="AR33" s="344" t="s">
        <v>510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526</v>
      </c>
      <c r="AL34" s="1224"/>
      <c r="AM34" s="1224"/>
      <c r="AN34" s="1225"/>
      <c r="AO34" s="342" t="s">
        <v>510</v>
      </c>
      <c r="AP34" s="342" t="s">
        <v>510</v>
      </c>
      <c r="AQ34" s="343">
        <v>15</v>
      </c>
      <c r="AR34" s="344" t="s">
        <v>510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527</v>
      </c>
      <c r="AL35" s="1224"/>
      <c r="AM35" s="1224"/>
      <c r="AN35" s="1225"/>
      <c r="AO35" s="342">
        <v>506330</v>
      </c>
      <c r="AP35" s="342">
        <v>8172</v>
      </c>
      <c r="AQ35" s="343">
        <v>9031</v>
      </c>
      <c r="AR35" s="344">
        <v>-9.5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528</v>
      </c>
      <c r="AL36" s="1224"/>
      <c r="AM36" s="1224"/>
      <c r="AN36" s="1225"/>
      <c r="AO36" s="342">
        <v>104756</v>
      </c>
      <c r="AP36" s="342">
        <v>1691</v>
      </c>
      <c r="AQ36" s="343">
        <v>1893</v>
      </c>
      <c r="AR36" s="344">
        <v>-10.7</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529</v>
      </c>
      <c r="AL37" s="1224"/>
      <c r="AM37" s="1224"/>
      <c r="AN37" s="1225"/>
      <c r="AO37" s="342">
        <v>122340</v>
      </c>
      <c r="AP37" s="342">
        <v>1974</v>
      </c>
      <c r="AQ37" s="343">
        <v>1352</v>
      </c>
      <c r="AR37" s="344">
        <v>46</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530</v>
      </c>
      <c r="AL38" s="1227"/>
      <c r="AM38" s="1227"/>
      <c r="AN38" s="1228"/>
      <c r="AO38" s="345" t="s">
        <v>510</v>
      </c>
      <c r="AP38" s="345" t="s">
        <v>510</v>
      </c>
      <c r="AQ38" s="346">
        <v>1</v>
      </c>
      <c r="AR38" s="334" t="s">
        <v>510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531</v>
      </c>
      <c r="AL39" s="1227"/>
      <c r="AM39" s="1227"/>
      <c r="AN39" s="1228"/>
      <c r="AO39" s="342">
        <v>-242564</v>
      </c>
      <c r="AP39" s="342">
        <v>-3915</v>
      </c>
      <c r="AQ39" s="343">
        <v>-6634</v>
      </c>
      <c r="AR39" s="344">
        <v>-41</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532</v>
      </c>
      <c r="AL40" s="1224"/>
      <c r="AM40" s="1224"/>
      <c r="AN40" s="1225"/>
      <c r="AO40" s="342">
        <v>-1391661</v>
      </c>
      <c r="AP40" s="342">
        <v>-22460</v>
      </c>
      <c r="AQ40" s="343">
        <v>-28305</v>
      </c>
      <c r="AR40" s="344">
        <v>-20.7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639228</v>
      </c>
      <c r="AP41" s="342">
        <v>10317</v>
      </c>
      <c r="AQ41" s="343">
        <v>11332</v>
      </c>
      <c r="AR41" s="344">
        <v>-9</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501</v>
      </c>
      <c r="AN49" s="1220" t="s">
        <v>536</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537</v>
      </c>
      <c r="AO50" s="359" t="s">
        <v>538</v>
      </c>
      <c r="AP50" s="360" t="s">
        <v>539</v>
      </c>
      <c r="AQ50" s="361" t="s">
        <v>540</v>
      </c>
      <c r="AR50" s="362" t="s">
        <v>541</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2651159</v>
      </c>
      <c r="AN51" s="364">
        <v>42234</v>
      </c>
      <c r="AO51" s="365">
        <v>18.100000000000001</v>
      </c>
      <c r="AP51" s="366">
        <v>66255</v>
      </c>
      <c r="AQ51" s="367">
        <v>3.6</v>
      </c>
      <c r="AR51" s="368">
        <v>14.5</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1726236</v>
      </c>
      <c r="AN52" s="372">
        <v>27500</v>
      </c>
      <c r="AO52" s="373">
        <v>13.2</v>
      </c>
      <c r="AP52" s="374">
        <v>31822</v>
      </c>
      <c r="AQ52" s="375">
        <v>8.8000000000000007</v>
      </c>
      <c r="AR52" s="376">
        <v>4.4000000000000004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4054092</v>
      </c>
      <c r="AN53" s="364">
        <v>64885</v>
      </c>
      <c r="AO53" s="365">
        <v>53.6</v>
      </c>
      <c r="AP53" s="366">
        <v>47278</v>
      </c>
      <c r="AQ53" s="367">
        <v>-28.6</v>
      </c>
      <c r="AR53" s="368">
        <v>82.2</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1289906</v>
      </c>
      <c r="AN54" s="372">
        <v>20645</v>
      </c>
      <c r="AO54" s="373">
        <v>-24.9</v>
      </c>
      <c r="AP54" s="374">
        <v>24096</v>
      </c>
      <c r="AQ54" s="375">
        <v>-24.3</v>
      </c>
      <c r="AR54" s="376">
        <v>-0.6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1408134</v>
      </c>
      <c r="AN55" s="364">
        <v>22585</v>
      </c>
      <c r="AO55" s="365">
        <v>-65.2</v>
      </c>
      <c r="AP55" s="366">
        <v>44504</v>
      </c>
      <c r="AQ55" s="367">
        <v>-5.9</v>
      </c>
      <c r="AR55" s="368">
        <v>-59.3</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921376</v>
      </c>
      <c r="AN56" s="372">
        <v>14778</v>
      </c>
      <c r="AO56" s="373">
        <v>-28.4</v>
      </c>
      <c r="AP56" s="374">
        <v>25876</v>
      </c>
      <c r="AQ56" s="375">
        <v>7.4</v>
      </c>
      <c r="AR56" s="376">
        <v>-35.799999999999997</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1243638</v>
      </c>
      <c r="AN57" s="364">
        <v>19986</v>
      </c>
      <c r="AO57" s="365">
        <v>-11.5</v>
      </c>
      <c r="AP57" s="366">
        <v>47820</v>
      </c>
      <c r="AQ57" s="367">
        <v>7.5</v>
      </c>
      <c r="AR57" s="368">
        <v>-19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712157</v>
      </c>
      <c r="AN58" s="372">
        <v>11445</v>
      </c>
      <c r="AO58" s="373">
        <v>-22.6</v>
      </c>
      <c r="AP58" s="374">
        <v>25855</v>
      </c>
      <c r="AQ58" s="375">
        <v>-0.1</v>
      </c>
      <c r="AR58" s="376">
        <v>-22.5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1630809</v>
      </c>
      <c r="AN59" s="364">
        <v>26320</v>
      </c>
      <c r="AO59" s="365">
        <v>31.7</v>
      </c>
      <c r="AP59" s="366">
        <v>41934</v>
      </c>
      <c r="AQ59" s="367">
        <v>-12.3</v>
      </c>
      <c r="AR59" s="368">
        <v>44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934942</v>
      </c>
      <c r="AN60" s="372">
        <v>15089</v>
      </c>
      <c r="AO60" s="373">
        <v>31.8</v>
      </c>
      <c r="AP60" s="374">
        <v>23352</v>
      </c>
      <c r="AQ60" s="375">
        <v>-9.6999999999999993</v>
      </c>
      <c r="AR60" s="376">
        <v>41.5</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2197566</v>
      </c>
      <c r="AN61" s="379">
        <v>35202</v>
      </c>
      <c r="AO61" s="380">
        <v>5.3</v>
      </c>
      <c r="AP61" s="381">
        <v>49558</v>
      </c>
      <c r="AQ61" s="382">
        <v>-7.1</v>
      </c>
      <c r="AR61" s="368">
        <v>12.4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1116923</v>
      </c>
      <c r="AN62" s="372">
        <v>17891</v>
      </c>
      <c r="AO62" s="373">
        <v>-6.2</v>
      </c>
      <c r="AP62" s="374">
        <v>26200</v>
      </c>
      <c r="AQ62" s="375">
        <v>-3.6</v>
      </c>
      <c r="AR62" s="376">
        <v>-2.6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U3c58JDAyvi03RTJy8tCWeHHQY+CF5mMAmsK7q2NYmKvZgID6qRhGXEAn7ti/4igMWtM+1Fj4vXW5xHU90NG1A==" saltValue="MyKVKLa4F9oq5FC/04LW6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550</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8X3FOzlBs0ISgrizL8BYer5nZMMuSEZxMT3p/V0aiIoFr26VfBoR97kqSbiE16JtyCg7wqUFZmroE3JP9fRkw==" saltValue="jo6Qt/JkE27mxrSTB48b5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2mO/5NJgnRt7tHXOAmZpoQjnFAfU4ZSN+9U53GlDWEl2SOlP3yPSoHWmKPCcihRLmkgOm1XGD5ZdBYV8LD08w==" saltValue="iG/yxcplF+8xpLK6cftAw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552</v>
      </c>
      <c r="G46" s="8" t="s">
        <v>553</v>
      </c>
      <c r="H46" s="8" t="s">
        <v>554</v>
      </c>
      <c r="I46" s="8" t="s">
        <v>555</v>
      </c>
      <c r="J46" s="9" t="s">
        <v>556</v>
      </c>
    </row>
    <row r="47" spans="2:10" ht="57.75" customHeight="1">
      <c r="B47" s="10"/>
      <c r="C47" s="1232" t="s">
        <v>3</v>
      </c>
      <c r="D47" s="1232"/>
      <c r="E47" s="1233"/>
      <c r="F47" s="11">
        <v>12.56</v>
      </c>
      <c r="G47" s="12">
        <v>11.43</v>
      </c>
      <c r="H47" s="12">
        <v>11.79</v>
      </c>
      <c r="I47" s="12">
        <v>13.84</v>
      </c>
      <c r="J47" s="13">
        <v>15.29</v>
      </c>
    </row>
    <row r="48" spans="2:10" ht="57.75" customHeight="1">
      <c r="B48" s="14"/>
      <c r="C48" s="1234" t="s">
        <v>4</v>
      </c>
      <c r="D48" s="1234"/>
      <c r="E48" s="1235"/>
      <c r="F48" s="15">
        <v>5.71</v>
      </c>
      <c r="G48" s="16">
        <v>5.85</v>
      </c>
      <c r="H48" s="16">
        <v>6</v>
      </c>
      <c r="I48" s="16">
        <v>7.23</v>
      </c>
      <c r="J48" s="17">
        <v>5.48</v>
      </c>
    </row>
    <row r="49" spans="2:10" ht="57.75" customHeight="1" thickBot="1">
      <c r="B49" s="18"/>
      <c r="C49" s="1236" t="s">
        <v>5</v>
      </c>
      <c r="D49" s="1236"/>
      <c r="E49" s="1237"/>
      <c r="F49" s="19" t="s">
        <v>557</v>
      </c>
      <c r="G49" s="20" t="s">
        <v>558</v>
      </c>
      <c r="H49" s="20">
        <v>0.56999999999999995</v>
      </c>
      <c r="I49" s="20">
        <v>3.37</v>
      </c>
      <c r="J49" s="21" t="s">
        <v>559</v>
      </c>
    </row>
    <row r="50" spans="2:10" ht="13.5" customHeight="1"/>
    <row r="51" spans="2:10" ht="13.5" hidden="1" customHeight="1"/>
    <row r="52" spans="2:10" ht="13.5" hidden="1" customHeight="1"/>
    <row r="53" spans="2:10" ht="13.5" hidden="1" customHeight="1"/>
  </sheetData>
  <sheetProtection algorithmName="SHA-512" hashValue="nywSJdF0IGerfaQuzZhfVYbdHA2CAIaNzw7jTuBcS+KyB66Ko9PbfpUY2v9Cd5IY5H+FSAOv3ZjN1IlNyQE/nw==" saltValue="cjwvNkW+ZKgLd+HvvD0n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2020-09-25T12:14:38Z</cp:lastPrinted>
  <dcterms:created xsi:type="dcterms:W3CDTF">2020-02-10T03:05:20Z</dcterms:created>
  <dcterms:modified xsi:type="dcterms:W3CDTF">2020-09-28T08:28:43Z</dcterms:modified>
</cp:coreProperties>
</file>