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updateLinks="neve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た\"/>
    </mc:Choice>
  </mc:AlternateContent>
  <xr:revisionPtr revIDLastSave="0" documentId="13_ncr:1_{5164A9FB-9EA5-4465-BF56-57A5F58A1B41}" xr6:coauthVersionLast="36" xr6:coauthVersionMax="36" xr10:uidLastSave="{00000000-0000-0000-0000-000000000000}"/>
  <bookViews>
    <workbookView xWindow="0" yWindow="0" windowWidth="15360" windowHeight="7635" xr2:uid="{00000000-000D-0000-FFFF-FFFF00000000}"/>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c r="BY43" i="21"/>
  <c r="BE43" i="21"/>
  <c r="AM43" i="21"/>
  <c r="U43" i="21"/>
  <c r="E43" i="21"/>
  <c r="C43" i="21" s="1"/>
  <c r="DG42" i="21"/>
  <c r="CQ42" i="21"/>
  <c r="CO42" i="21"/>
  <c r="BY42" i="21"/>
  <c r="BE42" i="21"/>
  <c r="AM42" i="21"/>
  <c r="U42" i="21"/>
  <c r="E42" i="21"/>
  <c r="C42" i="21" s="1"/>
  <c r="DG41" i="21"/>
  <c r="CQ41" i="21"/>
  <c r="CO41" i="21"/>
  <c r="BY41" i="21"/>
  <c r="BE41" i="21"/>
  <c r="AM41" i="21"/>
  <c r="U41" i="21"/>
  <c r="E41" i="21"/>
  <c r="C41" i="21" s="1"/>
  <c r="DG40" i="21"/>
  <c r="CQ40" i="21"/>
  <c r="CO40" i="21"/>
  <c r="BY40" i="21"/>
  <c r="BE40" i="21"/>
  <c r="AM40" i="21"/>
  <c r="U40" i="21"/>
  <c r="E40" i="21"/>
  <c r="C40" i="21" s="1"/>
  <c r="DG39" i="21"/>
  <c r="CQ39" i="21"/>
  <c r="CO39" i="21"/>
  <c r="BY39" i="21"/>
  <c r="BE39" i="21"/>
  <c r="AM39" i="21"/>
  <c r="U39" i="21"/>
  <c r="E39" i="21"/>
  <c r="C39" i="21" s="1"/>
  <c r="DG38" i="21"/>
  <c r="CQ38" i="21"/>
  <c r="CO38" i="21"/>
  <c r="BY38" i="21"/>
  <c r="BE38" i="21"/>
  <c r="AM38" i="21"/>
  <c r="U38" i="21"/>
  <c r="E38" i="21"/>
  <c r="C38" i="21" s="1"/>
  <c r="DG37" i="21"/>
  <c r="CQ37" i="21"/>
  <c r="CO37" i="21"/>
  <c r="BY37" i="21"/>
  <c r="BE37" i="21"/>
  <c r="AM37" i="21"/>
  <c r="U37" i="21"/>
  <c r="E37" i="21"/>
  <c r="C37" i="21" s="1"/>
  <c r="DG36" i="21"/>
  <c r="CQ36" i="21"/>
  <c r="CO36" i="21"/>
  <c r="BY36" i="21"/>
  <c r="BE36" i="21"/>
  <c r="AM36" i="21"/>
  <c r="W36" i="21"/>
  <c r="E36" i="21"/>
  <c r="DG35" i="21"/>
  <c r="CQ35" i="21"/>
  <c r="CO35" i="21" s="1"/>
  <c r="BY35" i="21"/>
  <c r="BE35" i="21"/>
  <c r="AM35" i="21"/>
  <c r="W35" i="21"/>
  <c r="E35" i="21"/>
  <c r="C35" i="21" s="1"/>
  <c r="C36" i="21" s="1"/>
  <c r="DG34" i="21"/>
  <c r="CQ34" i="21"/>
  <c r="CO34" i="21"/>
  <c r="BY34" i="21"/>
  <c r="BE34" i="21"/>
  <c r="AM34" i="21"/>
  <c r="W34" i="21"/>
  <c r="E34" i="21"/>
  <c r="C34" i="21"/>
  <c r="U34" i="21" l="1"/>
  <c r="BW34" i="21" l="1"/>
  <c r="BW35" i="21" s="1"/>
  <c r="BW36" i="21" s="1"/>
  <c r="BW37" i="21" s="1"/>
  <c r="BW38" i="21" s="1"/>
  <c r="BW39" i="21" s="1"/>
  <c r="BW40" i="21" s="1"/>
  <c r="BW41" i="21" s="1"/>
  <c r="BW42" i="21" s="1"/>
  <c r="BW43" i="21" s="1"/>
  <c r="U35" i="21"/>
  <c r="U36" i="21"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<sst xmlns="http://schemas.openxmlformats.org/spreadsheetml/2006/main" count="1147" uniqueCount="576">
  <si>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</si>
  <si>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</si>
  <si>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</si>
  <si>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</si>
  <si>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</si>
  <si>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</si>
  <si>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</si>
  <si>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</si>
  <si>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</si>
  <si>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</si>
  <si>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</si>
  <si>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</si>
  <si>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</si>
  <si>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</si>
  <si>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</si>
  <si>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</si>
  <si>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</si>
  <si>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</si>
  <si>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</si>
  <si>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</si>
  <si>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</si>
  <si>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</si>
  <si>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</si>
  <si>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</si>
  <si>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</si>
  <si>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</si>
  <si>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</si>
  <si>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</si>
  <si>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</si>
  <si>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</si>
  <si>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</si>
  <si>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</si>
  <si>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</si>
  <si>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</si>
  <si>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</si>
  <si>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</si>
  <si>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</si>
  <si>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</si>
  <si>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</si>
  <si>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</si>
  <si>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</si>
  <si>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</si>
  <si>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</si>
  <si>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</si>
  <si>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</si>
  <si>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</si>
  <si>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</si>
  <si>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</si>
  <si>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</si>
  <si>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</si>
  <si>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</si>
  <si>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</si>
  <si>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</si>
  <si>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</si>
  <si>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</si>
  <si>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</si>
  <si>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</si>
  <si>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</si>
  <si>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</si>
  <si>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</si>
  <si>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</si>
  <si>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</si>
  <si>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</si>
  <si>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</si>
  <si>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</si>
  <si>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</si>
  <si>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</si>
  <si>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</si>
  <si>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</si>
  <si>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</si>
  <si>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</si>
  <si>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</si>
  <si>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</si>
  <si>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</si>
  <si>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</si>
  <si>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</si>
  <si>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</si>
  <si>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</si>
  <si>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</si>
  <si>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</si>
  <si>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</si>
  <si>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</si>
  <si>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</si>
  <si>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</si>
  <si>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</si>
  <si>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</si>
  <si>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</si>
  <si>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</si>
  <si>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</si>
  <si>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</si>
  <si>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</si>
  <si>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</si>
  <si>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</si>
  <si>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</si>
  <si>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</si>
  <si>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</si>
  <si>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</si>
  <si>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</si>
  <si>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</si>
  <si>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</si>
  <si>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</si>
  <si>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</si>
  <si>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</si>
  <si>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</si>
  <si>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</si>
  <si>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</si>
  <si>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</si>
  <si>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</si>
  <si>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</si>
  <si>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</si>
  <si>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</si>
  <si>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</si>
  <si>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</si>
  <si>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</si>
  <si>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</si>
  <si>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</si>
  <si>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</si>
  <si>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</si>
  <si>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</si>
  <si>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</si>
  <si>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</si>
  <si>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</si>
  <si>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</si>
  <si>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</si>
  <si>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</si>
  <si>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</si>
  <si>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</si>
  <si>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</si>
  <si>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</si>
  <si>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</si>
  <si>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</si>
  <si>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</si>
  <si>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</si>
  <si>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</si>
  <si>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</si>
  <si>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</si>
  <si>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</si>
  <si>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</si>
  <si>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</si>
  <si>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</si>
  <si>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</si>
  <si>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</si>
  <si>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</si>
  <si>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</si>
  <si>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</si>
  <si>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</si>
  <si>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</si>
  <si>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</si>
  <si>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</si>
  <si>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</si>
  <si>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</si>
  <si>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</si>
  <si>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</si>
  <si>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</si>
  <si>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</si>
  <si>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</si>
  <si>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</si>
  <si>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</si>
  <si>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</si>
  <si>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</si>
  <si>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</si>
  <si>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</si>
  <si>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</si>
  <si>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</si>
  <si>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</si>
  <si>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</si>
  <si>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</si>
  <si>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</si>
  <si>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</si>
  <si>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</si>
  <si>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</si>
  <si>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</si>
  <si>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</si>
  <si>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</si>
  <si>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</si>
  <si>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</si>
  <si>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</si>
  <si>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</si>
  <si>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</si>
  <si>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</si>
  <si>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</si>
  <si>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</si>
  <si>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</si>
  <si>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</si>
  <si>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</si>
  <si>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</si>
  <si>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</si>
  <si>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</si>
  <si>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</si>
  <si>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</si>
  <si>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</si>
  <si>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</si>
  <si>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</si>
  <si>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</si>
  <si>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</si>
  <si>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</si>
  <si>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</si>
  <si>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</si>
  <si>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</si>
  <si>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</si>
  <si>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</si>
  <si>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</si>
  <si>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</si>
  <si>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埼玉県鶴ケ島市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</si>
  <si>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</si>
  <si>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</si>
  <si>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</si>
  <si>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</si>
  <si>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</si>
  <si>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</si>
  <si>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</si>
  <si>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</si>
  <si>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</si>
  <si>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</si>
  <si>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</si>
  <si>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</si>
  <si>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</si>
  <si>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</si>
  <si>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</si>
  <si>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</si>
  <si>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</si>
  <si>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</si>
  <si>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</si>
  <si>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</si>
  <si>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</si>
  <si>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</si>
  <si>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</si>
  <si>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</si>
  <si>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</si>
  <si>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</si>
  <si>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</si>
  <si>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</si>
  <si>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</si>
  <si>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</si>
  <si>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</si>
  <si>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</si>
  <si>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</si>
  <si>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</si>
  <si>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</si>
  <si>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</si>
  <si>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</si>
  <si>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</si>
  <si>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</si>
  <si>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</si>
  <si>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</si>
  <si>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</si>
  <si>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</si>
  <si>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</si>
  <si>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</si>
  <si>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</si>
  <si>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</si>
  <si>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</si>
  <si>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</si>
  <si>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</si>
  <si>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</si>
  <si>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</si>
  <si>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</si>
  <si>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</si>
  <si>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</si>
  <si>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</si>
  <si>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</si>
  <si>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</si>
  <si>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</si>
  <si>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</si>
  <si>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</si>
  <si>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</si>
  <si>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</si>
  <si>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</si>
  <si>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</si>
  <si>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</si>
  <si>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</si>
  <si>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</si>
  <si>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</si>
  <si>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</si>
  <si>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</si>
  <si>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</si>
  <si>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</si>
  <si>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</si>
  <si>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</si>
  <si>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</si>
  <si>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</si>
  <si>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</si>
  <si>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</si>
  <si>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</si>
  <si>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</si>
  <si>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</si>
  <si>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</si>
  <si>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</si>
  <si>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</si>
  <si>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</si>
  <si>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</si>
  <si>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</si>
  <si>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</si>
  <si>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</si>
  <si>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</si>
  <si>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</si>
  <si>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</si>
  <si>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</si>
  <si>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</si>
  <si>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</si>
  <si>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</si>
  <si>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</si>
  <si>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</si>
  <si>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</si>
  <si>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</si>
  <si>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</si>
  <si>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</si>
  <si>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</si>
  <si>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</si>
  <si>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</si>
  <si>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</si>
  <si>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</si>
  <si>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</si>
  <si>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</si>
  <si>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</si>
  <si>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</si>
  <si>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</si>
  <si>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</si>
  <si>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</si>
  <si>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</si>
  <si>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</si>
  <si>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</si>
  <si>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</si>
  <si>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</si>
  <si>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</si>
  <si>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</si>
  <si>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</si>
  <si>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</si>
  <si>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</si>
  <si>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</si>
  <si>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</si>
  <si>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</si>
  <si>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</si>
  <si>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</si>
  <si>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</si>
  <si>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</si>
  <si>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</si>
  <si>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</si>
  <si>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</si>
  <si>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</si>
  <si>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</si>
  <si>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</si>
  <si>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</si>
  <si>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</si>
  <si>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</si>
  <si>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</si>
  <si>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</si>
  <si>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</si>
  <si>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</si>
  <si>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</si>
  <si>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</si>
  <si>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埼玉県鶴ケ島市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</si>
  <si>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</si>
  <si>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</si>
  <si>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</si>
  <si>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</si>
  <si>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</si>
  <si>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</si>
  <si>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</si>
  <si>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</si>
  <si>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</si>
  <si>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</si>
  <si>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</si>
  <si>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</si>
  <si>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</si>
  <si>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</si>
  <si>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</si>
  <si>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</si>
  <si>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</si>
  <si>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</si>
  <si>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</si>
  <si>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</si>
  <si>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</si>
  <si>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</si>
  <si>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</si>
  <si>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</si>
  <si>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</si>
  <si>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</si>
  <si>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</si>
  <si>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</si>
  <si>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</si>
  <si>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</si>
  <si>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</si>
  <si>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</si>
  <si>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</si>
  <si>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</si>
  <si>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</si>
  <si>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</si>
  <si>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</si>
  <si>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</si>
  <si>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</si>
  <si>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</si>
  <si>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</si>
  <si>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</si>
  <si>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</si>
  <si>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</si>
  <si>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</si>
  <si>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</si>
  <si>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</si>
  <si>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</si>
  <si>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</si>
  <si>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</si>
  <si>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</si>
  <si>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</si>
  <si>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</si>
  <si>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</si>
  <si>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</si>
  <si>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</si>
  <si>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</si>
  <si>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</si>
  <si>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</si>
  <si>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</si>
  <si>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</si>
  <si>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</si>
  <si>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</si>
  <si>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</si>
  <si>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</si>
  <si>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</si>
  <si>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</si>
  <si>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</si>
  <si>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</si>
  <si>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</si>
  <si>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</si>
  <si>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</si>
  <si>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</si>
  <si>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</si>
  <si>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</si>
  <si>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</si>
  <si>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</si>
  <si>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</si>
  <si>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</si>
  <si>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</si>
  <si>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</si>
  <si>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</si>
  <si>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</si>
  <si>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</si>
  <si>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</si>
  <si>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</si>
  <si>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</si>
  <si>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</si>
  <si>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</si>
  <si>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</si>
  <si>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</si>
  <si>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</si>
  <si>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</si>
  <si>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</si>
  <si>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</si>
  <si>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</si>
  <si>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</si>
  <si>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</si>
  <si>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</si>
  <si>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</si>
  <si>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</si>
  <si>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</si>
  <si>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</si>
  <si>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</si>
  <si>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</si>
  <si>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</si>
  <si>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</si>
  <si>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</si>
  <si>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</si>
  <si>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</si>
  <si>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</si>
  <si>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</si>
  <si>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</si>
  <si>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</si>
  <si>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</si>
  <si>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</si>
  <si>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</si>
  <si>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</si>
  <si>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</si>
  <si>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</si>
  <si>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</si>
  <si>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</si>
  <si>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</si>
  <si>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</si>
  <si>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</si>
  <si>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</si>
  <si>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</si>
  <si>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</si>
  <si>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</si>
  <si>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</si>
  <si>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</si>
  <si>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</si>
  <si>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</si>
  <si>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</si>
  <si>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</si>
  <si>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</si>
  <si>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</si>
  <si>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</si>
  <si>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</si>
  <si>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</si>
  <si>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</si>
  <si>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</si>
  <si>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</si>
  <si>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</si>
  <si>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</si>
  <si>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</si>
  <si>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</si>
  <si>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</si>
  <si>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</si>
  <si>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</si>
  <si>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</si>
  <si>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</si>
  <si>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</si>
  <si>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</si>
  <si>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</si>
  <si>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</si>
  <si>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</si>
  <si>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</si>
  <si>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</si>
  <si>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</si>
  <si>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</si>
  <si>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</si>
  <si>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</si>
  <si>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</si>
  <si>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</si>
  <si>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</si>
  <si>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</si>
  <si>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</si>
  <si>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</si>
  <si>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</si>
  <si>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</si>
  <si>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</si>
  <si>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H29</t>
  </si>
  <si>
    <t>H30</t>
  </si>
  <si>
    <t>▲ 3.98</t>
  </si>
  <si>
    <t>▲ 0.46</t>
  </si>
  <si>
    <t>▲ 0.52</t>
  </si>
  <si>
    <t>一般会計</t>
  </si>
  <si>
    <t>介護保険特別会計</t>
  </si>
  <si>
    <t>国民健康保険特別会計</t>
  </si>
  <si>
    <t>坂戸都市計画事業若葉駅西口土地区画整理事業特別会計</t>
  </si>
  <si>
    <t>坂戸都市計画事業一本松土地区画整理事業特別会計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</si>
  <si>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</si>
  <si>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</si>
  <si>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</si>
  <si>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</si>
  <si>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</si>
  <si>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</si>
  <si>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</si>
  <si>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</si>
  <si>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</si>
  <si>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坂戸、鶴ヶ島水道企業団</t>
    <rPh sb="0" eb="2">
      <t>サカド</t>
    </rPh>
    <rPh sb="3" eb="6">
      <t>ツルガシマ</t>
    </rPh>
    <rPh sb="6" eb="8">
      <t>スイドウ</t>
    </rPh>
    <rPh sb="8" eb="10">
      <t>キギョウ</t>
    </rPh>
    <rPh sb="10" eb="11">
      <t>ダン</t>
    </rPh>
    <phoneticPr fontId="2"/>
  </si>
  <si>
    <t>坂戸、鶴ヶ島下水道組合</t>
    <rPh sb="0" eb="2">
      <t>サカド</t>
    </rPh>
    <rPh sb="3" eb="6">
      <t>ツルガシマ</t>
    </rPh>
    <rPh sb="6" eb="9">
      <t>ゲスイドウ</t>
    </rPh>
    <rPh sb="9" eb="11">
      <t>クミアイ</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</si>
  <si>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</si>
  <si>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</si>
  <si>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</si>
  <si>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シズカ</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</si>
  <si>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</si>
  <si>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</si>
  <si>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</si>
  <si>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法適用企業</t>
    <rPh sb="0" eb="1">
      <t>ホウ</t>
    </rPh>
    <rPh sb="1" eb="3">
      <t>テキヨウ</t>
    </rPh>
    <rPh sb="3" eb="5">
      <t>キギョウ</t>
    </rPh>
    <phoneticPr fontId="2"/>
  </si>
  <si>
    <t>公営企業会計</t>
    <rPh sb="0" eb="2">
      <t>コウエイ</t>
    </rPh>
    <rPh sb="2" eb="4">
      <t>キギョウ</t>
    </rPh>
    <rPh sb="4" eb="6">
      <t>カイケイ</t>
    </rPh>
    <phoneticPr fontId="2"/>
  </si>
  <si>
    <t>普通会計</t>
    <rPh sb="0" eb="2">
      <t>フツウ</t>
    </rPh>
    <rPh sb="2" eb="4">
      <t>カイケイ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</si>
  <si>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</si>
  <si>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</si>
  <si>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</si>
  <si>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埼玉県都市競艇組合</t>
    <rPh sb="0" eb="3">
      <t>サイタマケン</t>
    </rPh>
    <rPh sb="3" eb="5">
      <t>トシ</t>
    </rPh>
    <rPh sb="5" eb="7">
      <t>キョウテイ</t>
    </rPh>
    <rPh sb="7" eb="9">
      <t>クミアイ</t>
    </rPh>
    <phoneticPr fontId="2"/>
  </si>
  <si>
    <t>都市施設整備基金</t>
    <rPh sb="0" eb="2">
      <t>トシ</t>
    </rPh>
    <rPh sb="2" eb="4">
      <t>シセツ</t>
    </rPh>
    <rPh sb="4" eb="6">
      <t>セイビ</t>
    </rPh>
    <rPh sb="6" eb="8">
      <t>キキン</t>
    </rPh>
    <phoneticPr fontId="11"/>
  </si>
  <si>
    <t>公共施設保全基金</t>
    <rPh sb="0" eb="2">
      <t>コウキョウ</t>
    </rPh>
    <rPh sb="2" eb="4">
      <t>シセツ</t>
    </rPh>
    <rPh sb="4" eb="6">
      <t>ホゼン</t>
    </rPh>
    <rPh sb="6" eb="8">
      <t>キキン</t>
    </rPh>
    <phoneticPr fontId="11"/>
  </si>
  <si>
    <t>寄附によるまちづくり基金</t>
    <rPh sb="0" eb="2">
      <t>キフ</t>
    </rPh>
    <rPh sb="10" eb="12">
      <t>キキン</t>
    </rPh>
    <phoneticPr fontId="11"/>
  </si>
  <si>
    <t>福祉基金</t>
    <rPh sb="0" eb="2">
      <t>フクシ</t>
    </rPh>
    <rPh sb="2" eb="4">
      <t>キキン</t>
    </rPh>
    <phoneticPr fontId="11"/>
  </si>
  <si>
    <t>水土里の基金</t>
    <rPh sb="0" eb="1">
      <t>ミズ</t>
    </rPh>
    <rPh sb="1" eb="2">
      <t>ツチ</t>
    </rPh>
    <rPh sb="2" eb="3">
      <t>サト</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</si>
  <si>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</si>
  <si>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</si>
  <si>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</si>
  <si>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</si>
  <si>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</si>
  <si>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</si>
  <si>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</si>
  <si>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</si>
  <si>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</si>
  <si>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</si>
  <si>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平成３０年度決算においては、実質公債費比率が類似団体に比べ１．３ポイント高く、将来負担比率が２４．２ポイント低くなっている。
　元利償還金の額について、平成２５年度に借り入れた学校給食センター更新施設整備事業債等の元金償還が開始したことにより、実質公債費比率が悪化する現状があるが、平成３０年度の起債額に対し、元金償還額が上回ったことから、市債残高が減少し、将来負担比率は改善した。
　今後は、一部事務組合による施設整備事業に対する負担に加え、都市基盤整備や公共施設の老朽化対策など、活力ある地域づくりを推進する事業の財源として地方債を活用することから、実質公債費比率、将来負担比率ともに一時的に上昇することが見込まれる。このため、これまで以上に地方債の新規発行及び公債費の適正化に取り組んでいく必要がある。</t>
    <phoneticPr fontId="5"/>
  </si>
  <si>
    <t>　将来負担比率については、過年度に係る発行した地方債の償還が概ね終了した結果、平成３０年度中の起債額に対し元金償還額が上回ったことから前年度に引き続き減少する結果となった。
　一方、有形固定資産については老朽化が進んでおり、有形固定資産減価償却率は、類似団体の中でも高い数値となっている。
　今後、老朽化解消のため、施設の更新を行っていくこととなるが、財源として地方債を活用することから、将来負担比率についても上昇することが見込まれる。
　そのため、施設の更新と地方債の新規発行の双方を計画的に実施し、適正化に取り組んでいく必要がある。</t>
    <rPh sb="1" eb="3">
      <t>ショウライ</t>
    </rPh>
    <rPh sb="3" eb="5">
      <t>フタン</t>
    </rPh>
    <rPh sb="5" eb="7">
      <t>ヒリツ</t>
    </rPh>
    <rPh sb="36" eb="38">
      <t>ケッカ</t>
    </rPh>
    <rPh sb="39" eb="41">
      <t>ヘイセイ</t>
    </rPh>
    <rPh sb="43" eb="45">
      <t>ネンド</t>
    </rPh>
    <rPh sb="45" eb="46">
      <t>チュウ</t>
    </rPh>
    <rPh sb="47" eb="49">
      <t>キサイ</t>
    </rPh>
    <rPh sb="49" eb="50">
      <t>ガク</t>
    </rPh>
    <rPh sb="51" eb="52">
      <t>タイ</t>
    </rPh>
    <rPh sb="53" eb="55">
      <t>ガンキン</t>
    </rPh>
    <rPh sb="55" eb="57">
      <t>ショウカン</t>
    </rPh>
    <rPh sb="57" eb="58">
      <t>ガク</t>
    </rPh>
    <rPh sb="59" eb="61">
      <t>ウワマワ</t>
    </rPh>
    <rPh sb="67" eb="70">
      <t>ゼンネンド</t>
    </rPh>
    <rPh sb="71" eb="72">
      <t>ヒ</t>
    </rPh>
    <rPh sb="73" eb="74">
      <t>ツヅ</t>
    </rPh>
    <rPh sb="75" eb="77">
      <t>ゲンショウ</t>
    </rPh>
    <rPh sb="79" eb="81">
      <t>ケッカ</t>
    </rPh>
    <rPh sb="88" eb="90">
      <t>イッポウ</t>
    </rPh>
    <rPh sb="91" eb="93">
      <t>ユウケイ</t>
    </rPh>
    <rPh sb="93" eb="95">
      <t>コテイ</t>
    </rPh>
    <rPh sb="95" eb="97">
      <t>シサン</t>
    </rPh>
    <rPh sb="102" eb="105">
      <t>ロウキュウカ</t>
    </rPh>
    <rPh sb="106" eb="107">
      <t>スス</t>
    </rPh>
    <rPh sb="112" eb="114">
      <t>ユウケイ</t>
    </rPh>
    <rPh sb="114" eb="116">
      <t>コテイ</t>
    </rPh>
    <rPh sb="116" eb="118">
      <t>シサン</t>
    </rPh>
    <rPh sb="118" eb="120">
      <t>ゲンカ</t>
    </rPh>
    <rPh sb="120" eb="122">
      <t>ショウキャク</t>
    </rPh>
    <rPh sb="122" eb="123">
      <t>リツ</t>
    </rPh>
    <rPh sb="125" eb="127">
      <t>ルイジ</t>
    </rPh>
    <rPh sb="127" eb="129">
      <t>ダンタイ</t>
    </rPh>
    <rPh sb="130" eb="131">
      <t>ナカ</t>
    </rPh>
    <rPh sb="133" eb="134">
      <t>タカ</t>
    </rPh>
    <rPh sb="135" eb="137">
      <t>スウチ</t>
    </rPh>
    <rPh sb="146" eb="148">
      <t>コンゴ</t>
    </rPh>
    <rPh sb="149" eb="152">
      <t>ロウキュウカ</t>
    </rPh>
    <rPh sb="152" eb="154">
      <t>カイショウ</t>
    </rPh>
    <rPh sb="158" eb="160">
      <t>シセツ</t>
    </rPh>
    <rPh sb="161" eb="163">
      <t>コウシン</t>
    </rPh>
    <rPh sb="164" eb="165">
      <t>オコナ</t>
    </rPh>
    <rPh sb="194" eb="196">
      <t>ショウライ</t>
    </rPh>
    <rPh sb="196" eb="198">
      <t>フタン</t>
    </rPh>
    <rPh sb="198" eb="200">
      <t>ヒリツ</t>
    </rPh>
    <rPh sb="205" eb="207">
      <t>ジョウショウ</t>
    </rPh>
    <rPh sb="212" eb="214">
      <t>ミコ</t>
    </rPh>
    <rPh sb="225" eb="227">
      <t>シセツ</t>
    </rPh>
    <rPh sb="228" eb="230">
      <t>コウシン</t>
    </rPh>
    <rPh sb="231" eb="234">
      <t>チホウサイ</t>
    </rPh>
    <rPh sb="235" eb="237">
      <t>シンキ</t>
    </rPh>
    <rPh sb="237" eb="239">
      <t>ハッコウ</t>
    </rPh>
    <rPh sb="240" eb="242">
      <t>ソウホウ</t>
    </rPh>
    <rPh sb="243" eb="246">
      <t>ケイカクテキ</t>
    </rPh>
    <rPh sb="247" eb="249">
      <t>ジッシ</t>
    </rPh>
    <rPh sb="251" eb="253">
      <t>テキセイ</t>
    </rPh>
    <rPh sb="253" eb="254">
      <t>カ</t>
    </rPh>
    <rPh sb="255" eb="256">
      <t>ト</t>
    </rPh>
    <rPh sb="257" eb="258">
      <t>ク</t>
    </rPh>
    <rPh sb="262" eb="26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</si>
</sst>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23" fillId="0" borderId="71" xfId="9"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7" xfId="8" applyFont="1" applyFill="1" applyBorder="1" applyAlignment="1">
      <alignment horizontal="left" vertical="center"/>
    </xf>
    <xf numFmtId="0" fontId="19" fillId="0" borderId="74"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12" xfId="11" applyFont="1" applyBorder="1">
      <alignment vertical="center"/>
    </xf>
    <xf numFmtId="0" fontId="19" fillId="0" borderId="0" xfId="11" applyFont="1" applyBorder="1">
      <alignment vertical="center"/>
    </xf>
    <xf numFmtId="0" fontId="19" fillId="0" borderId="54" xfId="11" applyFont="1" applyBorder="1">
      <alignment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33" fillId="6" borderId="0"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Protection="1">
      <alignment vertical="center"/>
    </xf>
    <xf numFmtId="0" fontId="33" fillId="6" borderId="0" xfId="12" applyFont="1" applyFill="1" applyProtection="1">
      <alignment vertical="center"/>
    </xf>
    <xf numFmtId="0" fontId="33" fillId="6" borderId="75" xfId="12" applyFont="1" applyFill="1" applyBorder="1" applyAlignment="1" applyProtection="1">
      <alignment horizontal="center" vertical="center"/>
    </xf>
    <xf numFmtId="0" fontId="19" fillId="0" borderId="0" xfId="8" applyFont="1" applyFill="1" applyBorder="1" applyAlignment="1" applyProtection="1">
      <alignment horizontal="center" vertical="center" shrinkToFit="1"/>
      <protection hidden="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30" xfId="8" applyFont="1" applyFill="1" applyBorder="1" applyAlignment="1">
      <alignment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23" fillId="0" borderId="31" xfId="8" applyFont="1" applyFill="1" applyBorder="1" applyAlignment="1">
      <alignment vertical="center"/>
    </xf>
    <xf numFmtId="0" fontId="23" fillId="0" borderId="42" xfId="8" applyFont="1" applyFill="1" applyBorder="1" applyAlignment="1">
      <alignmen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19" fillId="0" borderId="34" xfId="11" applyFont="1" applyBorder="1" applyAlignment="1">
      <alignment horizontal="center"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CA7C863-C453-4649-A76C-41F5DADF328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85DC-42B9-A6EE-1FEE87DEC56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27128</c:v>
                </c:pt>
                <c:pt idx="1">
                  <c:v>19936</c:v>
                </c:pt>
                <c:pt idx="2">
                  <c:v>17190</c:v>
                </c:pt>
                <c:pt idx="3">
                  <c:v>19309</c:v>
                </c:pt>
                <c:pt idx="4">
                  <c:v>20245</c:v>
                </c:pt>
              </c:numCache>
            </c:numRef>
          </c:val>
          <c:smooth val="0"/>
          <c:extLst>
            <c:ext xmlns:c16="http://schemas.microsoft.com/office/drawing/2014/chart" uri="{C3380CC4-5D6E-409C-BE32-E72D297353CC}">
              <c16:uniqueId val="{00000001-85DC-42B9-A6EE-1FEE87DEC5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6.57</c:v>
                </c:pt>
                <c:pt idx="1">
                  <c:v>6.42</c:v>
                </c:pt>
                <c:pt idx="2">
                  <c:v>5.96</c:v>
                </c:pt>
                <c:pt idx="3">
                  <c:v>6.4</c:v>
                </c:pt>
                <c:pt idx="4">
                  <c:v>7.08</c:v>
                </c:pt>
              </c:numCache>
            </c:numRef>
          </c:val>
          <c:extLst>
            <c:ext xmlns:c16="http://schemas.microsoft.com/office/drawing/2014/chart" uri="{C3380CC4-5D6E-409C-BE32-E72D297353CC}">
              <c16:uniqueId val="{00000000-692E-408A-BE32-D7952E9413D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11</c:v>
                </c:pt>
                <c:pt idx="1">
                  <c:v>10.4</c:v>
                </c:pt>
                <c:pt idx="2">
                  <c:v>11.34</c:v>
                </c:pt>
                <c:pt idx="3">
                  <c:v>10.23</c:v>
                </c:pt>
                <c:pt idx="4">
                  <c:v>9.99</c:v>
                </c:pt>
              </c:numCache>
            </c:numRef>
          </c:val>
          <c:extLst>
            <c:ext xmlns:c16="http://schemas.microsoft.com/office/drawing/2014/chart" uri="{C3380CC4-5D6E-409C-BE32-E72D297353CC}">
              <c16:uniqueId val="{00000001-692E-408A-BE32-D7952E9413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-3.98</c:v>
                </c:pt>
                <c:pt idx="1">
                  <c:v>-0.46</c:v>
                </c:pt>
                <c:pt idx="2">
                  <c:v>0.59</c:v>
                </c:pt>
                <c:pt idx="3">
                  <c:v>-0.52</c:v>
                </c:pt>
                <c:pt idx="4">
                  <c:v>0.72</c:v>
                </c:pt>
              </c:numCache>
            </c:numRef>
          </c:val>
          <c:smooth val="0"/>
          <c:extLst>
            <c:ext xmlns:c16="http://schemas.microsoft.com/office/drawing/2014/chart" uri="{C3380CC4-5D6E-409C-BE32-E72D297353CC}">
              <c16:uniqueId val="{00000002-692E-408A-BE32-D7952E9413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BD-490B-A968-ADD71383C0E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BD-490B-A968-ADD71383C0E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BD-490B-A968-ADD71383C0E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8BD-490B-A968-ADD71383C0E6}"/>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88BD-490B-A968-ADD71383C0E6}"/>
            </c:ext>
          </c:extLst>
        </c:ser>
        <c:ser>
          <c:idx val="5"/>
          <c:order val="5"/>
          <c:tx>
            <c:strRef>
              <c:f>[1]データシート!$A$32</c:f>
              <c:strCache>
                <c:ptCount val="1"/>
                <c:pt idx="0">
                  <c:v>坂戸都市計画事業一本松土地区画整理事業特別会計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0.22</c:v>
                </c:pt>
                <c:pt idx="2">
                  <c:v>#N/A</c:v>
                </c:pt>
                <c:pt idx="3">
                  <c:v>0.2</c:v>
                </c:pt>
                <c:pt idx="4">
                  <c:v>#N/A</c:v>
                </c:pt>
                <c:pt idx="5">
                  <c:v>0.43</c:v>
                </c:pt>
                <c:pt idx="6">
                  <c:v>#N/A</c:v>
                </c:pt>
                <c:pt idx="7">
                  <c:v>0.22</c:v>
                </c:pt>
                <c:pt idx="8">
                  <c:v>#N/A</c:v>
                </c:pt>
                <c:pt idx="9">
                  <c:v>0.32</c:v>
                </c:pt>
              </c:numCache>
            </c:numRef>
          </c:val>
          <c:extLst>
            <c:ext xmlns:c16="http://schemas.microsoft.com/office/drawing/2014/chart" uri="{C3380CC4-5D6E-409C-BE32-E72D297353CC}">
              <c16:uniqueId val="{00000005-88BD-490B-A968-ADD71383C0E6}"/>
            </c:ext>
          </c:extLst>
        </c:ser>
        <c:ser>
          <c:idx val="6"/>
          <c:order val="6"/>
          <c:tx>
            <c:strRef>
              <c:f>[1]データシート!$A$33</c:f>
              <c:strCache>
                <c:ptCount val="1"/>
                <c:pt idx="0">
                  <c:v>坂戸都市計画事業若葉駅西口土地区画整理事業特別会計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0.18</c:v>
                </c:pt>
                <c:pt idx="2">
                  <c:v>#N/A</c:v>
                </c:pt>
                <c:pt idx="3">
                  <c:v>0.2</c:v>
                </c:pt>
                <c:pt idx="4">
                  <c:v>#N/A</c:v>
                </c:pt>
                <c:pt idx="5">
                  <c:v>0.38</c:v>
                </c:pt>
                <c:pt idx="6">
                  <c:v>#N/A</c:v>
                </c:pt>
                <c:pt idx="7">
                  <c:v>0.23</c:v>
                </c:pt>
                <c:pt idx="8">
                  <c:v>#N/A</c:v>
                </c:pt>
                <c:pt idx="9">
                  <c:v>0.32</c:v>
                </c:pt>
              </c:numCache>
            </c:numRef>
          </c:val>
          <c:extLst>
            <c:ext xmlns:c16="http://schemas.microsoft.com/office/drawing/2014/chart" uri="{C3380CC4-5D6E-409C-BE32-E72D297353CC}">
              <c16:uniqueId val="{00000006-88BD-490B-A968-ADD71383C0E6}"/>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3.06</c:v>
                </c:pt>
                <c:pt idx="2">
                  <c:v>#N/A</c:v>
                </c:pt>
                <c:pt idx="3">
                  <c:v>1.81</c:v>
                </c:pt>
                <c:pt idx="4">
                  <c:v>#N/A</c:v>
                </c:pt>
                <c:pt idx="5">
                  <c:v>1.81</c:v>
                </c:pt>
                <c:pt idx="6">
                  <c:v>#N/A</c:v>
                </c:pt>
                <c:pt idx="7">
                  <c:v>3.33</c:v>
                </c:pt>
                <c:pt idx="8">
                  <c:v>#N/A</c:v>
                </c:pt>
                <c:pt idx="9">
                  <c:v>1.05</c:v>
                </c:pt>
              </c:numCache>
            </c:numRef>
          </c:val>
          <c:extLst>
            <c:ext xmlns:c16="http://schemas.microsoft.com/office/drawing/2014/chart" uri="{C3380CC4-5D6E-409C-BE32-E72D297353CC}">
              <c16:uniqueId val="{00000007-88BD-490B-A968-ADD71383C0E6}"/>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1.31</c:v>
                </c:pt>
                <c:pt idx="2">
                  <c:v>#N/A</c:v>
                </c:pt>
                <c:pt idx="3">
                  <c:v>1.47</c:v>
                </c:pt>
                <c:pt idx="4">
                  <c:v>#N/A</c:v>
                </c:pt>
                <c:pt idx="5">
                  <c:v>2.37</c:v>
                </c:pt>
                <c:pt idx="6">
                  <c:v>#N/A</c:v>
                </c:pt>
                <c:pt idx="7">
                  <c:v>3.9</c:v>
                </c:pt>
                <c:pt idx="8">
                  <c:v>#N/A</c:v>
                </c:pt>
                <c:pt idx="9">
                  <c:v>1.67</c:v>
                </c:pt>
              </c:numCache>
            </c:numRef>
          </c:val>
          <c:extLst>
            <c:ext xmlns:c16="http://schemas.microsoft.com/office/drawing/2014/chart" uri="{C3380CC4-5D6E-409C-BE32-E72D297353CC}">
              <c16:uniqueId val="{00000008-88BD-490B-A968-ADD71383C0E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6.16</c:v>
                </c:pt>
                <c:pt idx="2">
                  <c:v>#N/A</c:v>
                </c:pt>
                <c:pt idx="3">
                  <c:v>6</c:v>
                </c:pt>
                <c:pt idx="4">
                  <c:v>#N/A</c:v>
                </c:pt>
                <c:pt idx="5">
                  <c:v>5.12</c:v>
                </c:pt>
                <c:pt idx="6">
                  <c:v>#N/A</c:v>
                </c:pt>
                <c:pt idx="7">
                  <c:v>5.92</c:v>
                </c:pt>
                <c:pt idx="8">
                  <c:v>#N/A</c:v>
                </c:pt>
                <c:pt idx="9">
                  <c:v>6.39</c:v>
                </c:pt>
              </c:numCache>
            </c:numRef>
          </c:val>
          <c:extLst>
            <c:ext xmlns:c16="http://schemas.microsoft.com/office/drawing/2014/chart" uri="{C3380CC4-5D6E-409C-BE32-E72D297353CC}">
              <c16:uniqueId val="{00000009-88BD-490B-A968-ADD71383C0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1624</c:v>
                </c:pt>
                <c:pt idx="5">
                  <c:v>1525</c:v>
                </c:pt>
                <c:pt idx="8">
                  <c:v>1544</c:v>
                </c:pt>
                <c:pt idx="11">
                  <c:v>1581</c:v>
                </c:pt>
                <c:pt idx="14">
                  <c:v>1655</c:v>
                </c:pt>
              </c:numCache>
            </c:numRef>
          </c:val>
          <c:extLst>
            <c:ext xmlns:c16="http://schemas.microsoft.com/office/drawing/2014/chart" uri="{C3380CC4-5D6E-409C-BE32-E72D297353CC}">
              <c16:uniqueId val="{00000000-8D2E-420E-8E74-4875C8117CC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2E-420E-8E74-4875C8117CC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254</c:v>
                </c:pt>
                <c:pt idx="3">
                  <c:v>250</c:v>
                </c:pt>
                <c:pt idx="6">
                  <c:v>247</c:v>
                </c:pt>
                <c:pt idx="9">
                  <c:v>243</c:v>
                </c:pt>
                <c:pt idx="12">
                  <c:v>239</c:v>
                </c:pt>
              </c:numCache>
            </c:numRef>
          </c:val>
          <c:extLst>
            <c:ext xmlns:c16="http://schemas.microsoft.com/office/drawing/2014/chart" uri="{C3380CC4-5D6E-409C-BE32-E72D297353CC}">
              <c16:uniqueId val="{00000002-8D2E-420E-8E74-4875C8117CC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515</c:v>
                </c:pt>
                <c:pt idx="3">
                  <c:v>470</c:v>
                </c:pt>
                <c:pt idx="6">
                  <c:v>486</c:v>
                </c:pt>
                <c:pt idx="9">
                  <c:v>461</c:v>
                </c:pt>
                <c:pt idx="12">
                  <c:v>514</c:v>
                </c:pt>
              </c:numCache>
            </c:numRef>
          </c:val>
          <c:extLst>
            <c:ext xmlns:c16="http://schemas.microsoft.com/office/drawing/2014/chart" uri="{C3380CC4-5D6E-409C-BE32-E72D297353CC}">
              <c16:uniqueId val="{00000003-8D2E-420E-8E74-4875C8117CC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2E-420E-8E74-4875C8117CC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2E-420E-8E74-4875C8117CC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2E-420E-8E74-4875C8117CC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1616</c:v>
                </c:pt>
                <c:pt idx="3">
                  <c:v>1581</c:v>
                </c:pt>
                <c:pt idx="6">
                  <c:v>1736</c:v>
                </c:pt>
                <c:pt idx="9">
                  <c:v>1763</c:v>
                </c:pt>
                <c:pt idx="12">
                  <c:v>1745</c:v>
                </c:pt>
              </c:numCache>
            </c:numRef>
          </c:val>
          <c:extLst>
            <c:ext xmlns:c16="http://schemas.microsoft.com/office/drawing/2014/chart" uri="{C3380CC4-5D6E-409C-BE32-E72D297353CC}">
              <c16:uniqueId val="{00000007-8D2E-420E-8E74-4875C8117C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761</c:v>
                </c:pt>
                <c:pt idx="2">
                  <c:v>#N/A</c:v>
                </c:pt>
                <c:pt idx="3">
                  <c:v>#N/A</c:v>
                </c:pt>
                <c:pt idx="4">
                  <c:v>776</c:v>
                </c:pt>
                <c:pt idx="5">
                  <c:v>#N/A</c:v>
                </c:pt>
                <c:pt idx="6">
                  <c:v>#N/A</c:v>
                </c:pt>
                <c:pt idx="7">
                  <c:v>925</c:v>
                </c:pt>
                <c:pt idx="8">
                  <c:v>#N/A</c:v>
                </c:pt>
                <c:pt idx="9">
                  <c:v>#N/A</c:v>
                </c:pt>
                <c:pt idx="10">
                  <c:v>886</c:v>
                </c:pt>
                <c:pt idx="11">
                  <c:v>#N/A</c:v>
                </c:pt>
                <c:pt idx="12">
                  <c:v>#N/A</c:v>
                </c:pt>
                <c:pt idx="13">
                  <c:v>843</c:v>
                </c:pt>
                <c:pt idx="14">
                  <c:v>#N/A</c:v>
                </c:pt>
              </c:numCache>
            </c:numRef>
          </c:val>
          <c:smooth val="0"/>
          <c:extLst>
            <c:ext xmlns:c16="http://schemas.microsoft.com/office/drawing/2014/chart" uri="{C3380CC4-5D6E-409C-BE32-E72D297353CC}">
              <c16:uniqueId val="{00000008-8D2E-420E-8E74-4875C8117C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15040</c:v>
                </c:pt>
                <c:pt idx="5">
                  <c:v>15191</c:v>
                </c:pt>
                <c:pt idx="8">
                  <c:v>15820</c:v>
                </c:pt>
                <c:pt idx="11">
                  <c:v>15666</c:v>
                </c:pt>
                <c:pt idx="14">
                  <c:v>15742</c:v>
                </c:pt>
              </c:numCache>
            </c:numRef>
          </c:val>
          <c:extLst>
            <c:ext xmlns:c16="http://schemas.microsoft.com/office/drawing/2014/chart" uri="{C3380CC4-5D6E-409C-BE32-E72D297353CC}">
              <c16:uniqueId val="{00000000-65D8-4ED4-8D04-7B455CB5775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3665</c:v>
                </c:pt>
                <c:pt idx="5">
                  <c:v>3731</c:v>
                </c:pt>
                <c:pt idx="8">
                  <c:v>3533</c:v>
                </c:pt>
                <c:pt idx="11">
                  <c:v>3419</c:v>
                </c:pt>
                <c:pt idx="14">
                  <c:v>3313</c:v>
                </c:pt>
              </c:numCache>
            </c:numRef>
          </c:val>
          <c:extLst>
            <c:ext xmlns:c16="http://schemas.microsoft.com/office/drawing/2014/chart" uri="{C3380CC4-5D6E-409C-BE32-E72D297353CC}">
              <c16:uniqueId val="{00000001-65D8-4ED4-8D04-7B455CB5775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4604</c:v>
                </c:pt>
                <c:pt idx="5">
                  <c:v>4818</c:v>
                </c:pt>
                <c:pt idx="8">
                  <c:v>4860</c:v>
                </c:pt>
                <c:pt idx="11">
                  <c:v>4601</c:v>
                </c:pt>
                <c:pt idx="14">
                  <c:v>5428</c:v>
                </c:pt>
              </c:numCache>
            </c:numRef>
          </c:val>
          <c:extLst>
            <c:ext xmlns:c16="http://schemas.microsoft.com/office/drawing/2014/chart" uri="{C3380CC4-5D6E-409C-BE32-E72D297353CC}">
              <c16:uniqueId val="{00000002-65D8-4ED4-8D04-7B455CB5775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D8-4ED4-8D04-7B455CB5775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D8-4ED4-8D04-7B455CB5775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D8-4ED4-8D04-7B455CB5775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737</c:v>
                </c:pt>
                <c:pt idx="3">
                  <c:v>568</c:v>
                </c:pt>
                <c:pt idx="6">
                  <c:v>469</c:v>
                </c:pt>
                <c:pt idx="9">
                  <c:v>457</c:v>
                </c:pt>
                <c:pt idx="12">
                  <c:v>407</c:v>
                </c:pt>
              </c:numCache>
            </c:numRef>
          </c:val>
          <c:extLst>
            <c:ext xmlns:c16="http://schemas.microsoft.com/office/drawing/2014/chart" uri="{C3380CC4-5D6E-409C-BE32-E72D297353CC}">
              <c16:uniqueId val="{00000006-65D8-4ED4-8D04-7B455CB5775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4433</c:v>
                </c:pt>
                <c:pt idx="3">
                  <c:v>4627</c:v>
                </c:pt>
                <c:pt idx="6">
                  <c:v>4769</c:v>
                </c:pt>
                <c:pt idx="9">
                  <c:v>4552</c:v>
                </c:pt>
                <c:pt idx="12">
                  <c:v>4550</c:v>
                </c:pt>
              </c:numCache>
            </c:numRef>
          </c:val>
          <c:extLst>
            <c:ext xmlns:c16="http://schemas.microsoft.com/office/drawing/2014/chart" uri="{C3380CC4-5D6E-409C-BE32-E72D297353CC}">
              <c16:uniqueId val="{00000007-65D8-4ED4-8D04-7B455CB5775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65D8-4ED4-8D04-7B455CB5775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2143</c:v>
                </c:pt>
                <c:pt idx="3">
                  <c:v>1893</c:v>
                </c:pt>
                <c:pt idx="6">
                  <c:v>1647</c:v>
                </c:pt>
                <c:pt idx="9">
                  <c:v>1404</c:v>
                </c:pt>
                <c:pt idx="12">
                  <c:v>1165</c:v>
                </c:pt>
              </c:numCache>
            </c:numRef>
          </c:val>
          <c:extLst>
            <c:ext xmlns:c16="http://schemas.microsoft.com/office/drawing/2014/chart" uri="{C3380CC4-5D6E-409C-BE32-E72D297353CC}">
              <c16:uniqueId val="{00000009-65D8-4ED4-8D04-7B455CB5775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18233</c:v>
                </c:pt>
                <c:pt idx="3">
                  <c:v>18319</c:v>
                </c:pt>
                <c:pt idx="6">
                  <c:v>17933</c:v>
                </c:pt>
                <c:pt idx="9">
                  <c:v>17515</c:v>
                </c:pt>
                <c:pt idx="12">
                  <c:v>17455</c:v>
                </c:pt>
              </c:numCache>
            </c:numRef>
          </c:val>
          <c:extLst>
            <c:ext xmlns:c16="http://schemas.microsoft.com/office/drawing/2014/chart" uri="{C3380CC4-5D6E-409C-BE32-E72D297353CC}">
              <c16:uniqueId val="{0000000A-65D8-4ED4-8D04-7B455CB577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2238</c:v>
                </c:pt>
                <c:pt idx="2">
                  <c:v>#N/A</c:v>
                </c:pt>
                <c:pt idx="3">
                  <c:v>#N/A</c:v>
                </c:pt>
                <c:pt idx="4">
                  <c:v>1667</c:v>
                </c:pt>
                <c:pt idx="5">
                  <c:v>#N/A</c:v>
                </c:pt>
                <c:pt idx="6">
                  <c:v>#N/A</c:v>
                </c:pt>
                <c:pt idx="7">
                  <c:v>604</c:v>
                </c:pt>
                <c:pt idx="8">
                  <c:v>#N/A</c:v>
                </c:pt>
                <c:pt idx="9">
                  <c:v>#N/A</c:v>
                </c:pt>
                <c:pt idx="10">
                  <c:v>243</c:v>
                </c:pt>
                <c:pt idx="11">
                  <c:v>#N/A</c:v>
                </c:pt>
                <c:pt idx="12">
                  <c:v>#N/A</c:v>
                </c:pt>
                <c:pt idx="13">
                  <c:v>0</c:v>
                </c:pt>
                <c:pt idx="14">
                  <c:v>#N/A</c:v>
                </c:pt>
              </c:numCache>
            </c:numRef>
          </c:val>
          <c:smooth val="0"/>
          <c:extLst>
            <c:ext xmlns:c16="http://schemas.microsoft.com/office/drawing/2014/chart" uri="{C3380CC4-5D6E-409C-BE32-E72D297353CC}">
              <c16:uniqueId val="{0000000B-65D8-4ED4-8D04-7B455CB577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1430</c:v>
                </c:pt>
                <c:pt idx="1">
                  <c:v>1302</c:v>
                </c:pt>
                <c:pt idx="2">
                  <c:v>1292</c:v>
                </c:pt>
              </c:numCache>
            </c:numRef>
          </c:val>
          <c:extLst>
            <c:ext xmlns:c16="http://schemas.microsoft.com/office/drawing/2014/chart" uri="{C3380CC4-5D6E-409C-BE32-E72D297353CC}">
              <c16:uniqueId val="{00000000-5DB1-41EA-9F71-C70DB2E1944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5DB1-41EA-9F71-C70DB2E1944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1809</c:v>
                </c:pt>
                <c:pt idx="1">
                  <c:v>1647</c:v>
                </c:pt>
                <c:pt idx="2">
                  <c:v>1858</c:v>
                </c:pt>
              </c:numCache>
            </c:numRef>
          </c:val>
          <c:extLst>
            <c:ext xmlns:c16="http://schemas.microsoft.com/office/drawing/2014/chart" uri="{C3380CC4-5D6E-409C-BE32-E72D297353CC}">
              <c16:uniqueId val="{00000002-5DB1-41EA-9F71-C70DB2E194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{79066090-4137-4D79-AB39-20FBAA9F45FA}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456-4319-9D3A-D70F789ED0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{2EC4977F-9432-417C-A904-6C59FC17ECFE}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56-4319-9D3A-D70F789ED0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{A639025A-668A-403F-A512-C5BF04FE267D}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56-4319-9D3A-D70F789ED0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{5488677D-78CB-45D5-B4BB-A11E9A955929}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56-4319-9D3A-D70F789ED0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{EB629059-3BD1-4D66-88ED-689E5A79CEC0}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56-4319-9D3A-D70F789ED02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{A39E834F-0C67-4624-B823-D687EA7D445D}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456-4319-9D3A-D70F789ED02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{2EE89F68-6F6B-45B5-B1AC-6C6DE70C549D}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456-4319-9D3A-D70F789ED02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{8BEC97B0-9182-4BF4-BE84-D3D346112FB6}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456-4319-9D3A-D70F789ED02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{0F10E49A-8A8D-42FD-AB46-15A0CDBD71BE}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456-4319-9D3A-D70F789ED0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68.5</c:v>
                </c:pt>
                <c:pt idx="16">
                  <c:v>71.8</c:v>
                </c:pt>
                <c:pt idx="24">
                  <c:v>73.7</c:v>
                </c:pt>
                <c:pt idx="32">
                  <c:v>73.8</c:v>
                </c:pt>
              </c:numCache>
            </c:numRef>
          </c:xVal>
          <c:yVal>
            <c:numRef>
              <c:f>公会計指標分析・財政指標組合せ分析表!$BP$51:$DC$51</c:f>
              <c:numCache>
                <c:formatCode>#,##0.0;"▲ "#,##0.0</c:formatCode>
                <c:ptCount val="40"/>
                <c:pt idx="8">
                  <c:v>14.7</c:v>
                </c:pt>
                <c:pt idx="16">
                  <c:v>5.3</c:v>
                </c:pt>
                <c:pt idx="24">
                  <c:v>2.1</c:v>
                </c:pt>
              </c:numCache>
            </c:numRef>
          </c:yVal>
          <c:smooth val="0"/>
          <c:extLst>
            <c:ext xmlns:c16="http://schemas.microsoft.com/office/drawing/2014/chart" uri="{C3380CC4-5D6E-409C-BE32-E72D297353CC}">
              <c16:uniqueId val="{00000009-3456-4319-9D3A-D70F789ED0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{6C8ACB06-DBDC-4626-8F22-990DCB3FD0BE}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456-4319-9D3A-D70F789ED0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{0D94059F-D744-4484-A08E-6ADB5F8042E7}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56-4319-9D3A-D70F789ED0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{6AFADA98-7E9A-4AC1-A9C2-B493E5623ACC}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56-4319-9D3A-D70F789ED0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{4C59B7C6-4007-4DE1-B89A-7EE44BE73681}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56-4319-9D3A-D70F789ED0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{BB73ABAF-0365-4C15-9A64-484BDA08AF54}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56-4319-9D3A-D70F789ED02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{F8A0C34D-813F-4410-947B-BE7A84B7505F}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456-4319-9D3A-D70F789ED02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{EE797605-D40A-4303-9EE7-4F8D8E51F4CF}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456-4319-9D3A-D70F789ED02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{5B136043-53C0-440E-A992-C7B6657301CF}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456-4319-9D3A-D70F789ED02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{9F28244C-FF85-4242-BCF6-6347C6810CE6}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456-4319-9D3A-D70F789ED0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3456-4319-9D3A-D70F789ED02E}"/>
            </c:ext>
          </c:extLst>
        </c:ser>
        <c:dLbls>
          <c:showLegendKey val="0"/>
          <c:showVal val="1"/>
          <c:showCatName val="0"/>
          <c:showSerName val="0"/>
          <c:showPercent val="0"/>
          <c:showBubbleSize val="0"/>
        </c:dLbls>
        <c:axId val="46179840"/>
        <c:axId val="46181760"/>
      </c:scatterChart>
      <c:valAx>
        <c:axId val="46179840"/>
        <c:scaling>
          <c:orientation val="minMax"/>
          <c:max val="7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{6AEDE7B3-12C0-4CB7-A660-6620F0220ED0}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E0D-463C-B7A4-75E91E5B91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{A6DAC407-736A-4B62-BECF-5EB0B0396C95}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0D-463C-B7A4-75E91E5B91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{5884DAF9-551B-42C0-9A33-EA33418407EA}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0D-463C-B7A4-75E91E5B91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{4AF536EB-E379-4F3A-B083-9380B1437958}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0D-463C-B7A4-75E91E5B91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{5FC919C8-1932-4B17-8898-AAA42432D417}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0D-463C-B7A4-75E91E5B916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{15B114C8-0AFC-4188-AF7D-1D66E0B1E47C}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E0D-463C-B7A4-75E91E5B916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{F49A3EF1-2D35-4BF0-8535-44018546C9FA}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E0D-463C-B7A4-75E91E5B916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{2686631D-51A7-4252-B705-49B1C149740D}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E0D-463C-B7A4-75E91E5B916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{6F4A3425-C103-4FCB-B135-0001C09439E8}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E0D-463C-B7A4-75E91E5B91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c:v>
                </c:pt>
                <c:pt idx="16">
                  <c:v>7.2</c:v>
                </c:pt>
                <c:pt idx="24">
                  <c:v>7.5</c:v>
                </c:pt>
                <c:pt idx="32">
                  <c:v>7.7</c:v>
                </c:pt>
              </c:numCache>
            </c:numRef>
          </c:xVal>
          <c:yVal>
            <c:numRef>
              <c:f>公会計指標分析・財政指標組合せ分析表!$BP$73:$DC$73</c:f>
              <c:numCache>
                <c:formatCode>#,##0.0;"▲ "#,##0.0</c:formatCode>
                <c:ptCount val="40"/>
                <c:pt idx="0">
                  <c:v>20.3</c:v>
                </c:pt>
                <c:pt idx="8">
                  <c:v>14.7</c:v>
                </c:pt>
                <c:pt idx="16">
                  <c:v>5.3</c:v>
                </c:pt>
                <c:pt idx="24">
                  <c:v>2.1</c:v>
                </c:pt>
              </c:numCache>
            </c:numRef>
          </c:yVal>
          <c:smooth val="0"/>
          <c:extLst>
            <c:ext xmlns:c16="http://schemas.microsoft.com/office/drawing/2014/chart" uri="{C3380CC4-5D6E-409C-BE32-E72D297353CC}">
              <c16:uniqueId val="{00000009-9E0D-463C-B7A4-75E91E5B91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{576AC021-A8D1-47B7-9619-257DC09DAAF6}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E0D-463C-B7A4-75E91E5B91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{73C8F5DE-E478-4FC4-A6F3-A86B86A37237}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0D-463C-B7A4-75E91E5B91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{ED721D3C-FA6D-4E15-8B13-35B5BB1B7FB3}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0D-463C-B7A4-75E91E5B91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{E4697AB8-CFF3-46FB-B314-867FC49AC888}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0D-463C-B7A4-75E91E5B91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{B1AF05FA-7C8E-4A21-9256-7857CAC8DB46}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0D-463C-B7A4-75E91E5B916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{29904CFC-3966-4111-9493-AF136FEE2DDD}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E0D-463C-B7A4-75E91E5B916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{D19ABE67-99FB-45A8-83DB-84D1FE351920}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E0D-463C-B7A4-75E91E5B916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{D49D0AC2-2567-4D6F-9644-4BB8422CC654}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E0D-463C-B7A4-75E91E5B916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{55710EEC-3A7C-4285-8745-0AE6497DBAD9}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E0D-463C-B7A4-75E91E5B91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9E0D-463C-B7A4-75E91E5B9167}"/>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D8A5A3D3-8BFD-4491-9215-1DD74262293C}"/>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1A1DDE69-616A-40C5-8B6A-BF1DD1751C68}"/>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C7C2CCC-54D7-40B8-A490-1CDE62C2F7F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ADCE12C-F1AA-4687-825A-E0FF42051C5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2C4BE053-E000-4BD4-A17B-7429B1E5ECB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C12A892C-C309-49BF-BD54-9F15EAE70312}"/>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653F08E3-D53A-4D99-A628-EB6EFAD824FD}"/>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F2863DEF-D4FF-4D85-B5B3-0BE8BF5362D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50ED252-DA43-4A85-AF56-ECA8F990EBE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693C2DA-D033-4AE7-8C5D-AE0A81C3F63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0FC357B-F727-4A1D-9421-FC439327BED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B2A0A95-AF23-45FB-9E86-3B2885877C7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3A8A9F6-7BCE-4B81-8627-F061638ABC92}"/>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B61EEFC5-276C-43C0-AEB8-3FFC37006F7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28D5DAA-FB34-4DB3-AA7E-FB62BFE63FE5}"/>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31755E4-8913-41E2-B4D0-522BBDB7664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70B1D13-2331-4CBE-8DCF-34C19E4F2326}"/>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186BDE0A-F0FB-4AE0-8C6E-4E49634E2B1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DA098DB-9332-437E-A983-37ACA560F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C4DBA72-6940-4585-A5FF-F266BE295DA7}"/>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0E09AFD-C4F3-4F11-9FCB-1CB920AB598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平成３０年度の元利償還金等は、前年度に比べ３，１００万円減少している。</a:t>
          </a:r>
        </a:p>
        <a:p>
          <a:r>
            <a:rPr kumimoji="1" lang="ja-JP" altLang="en-US" sz="1100">
              <a:latin typeface="ＭＳ ゴシック" pitchFamily="49" charset="-128"/>
              <a:ea typeface="ＭＳ ゴシック" pitchFamily="49" charset="-128"/>
            </a:rPr>
            <a:t>　元利償還金については、土地開発公社用地取得事業（大字藤金地内）（平成１７年度借入）や鶴ヶ島保育所建設事業（平成９年度借入）などの高額な地方債の償還が終了したことから、前年に比べ１，８００万円減少した。</a:t>
          </a:r>
        </a:p>
        <a:p>
          <a:r>
            <a:rPr kumimoji="1" lang="ja-JP" altLang="en-US" sz="1100">
              <a:latin typeface="ＭＳ ゴシック" pitchFamily="49" charset="-128"/>
              <a:ea typeface="ＭＳ ゴシック" pitchFamily="49" charset="-128"/>
            </a:rPr>
            <a:t>　一方、準元利償還金については、一部事務組合が起こした地方債の元利償還金に対する負担金が、埼玉西部環境保全組合の施設の延命化事業等で事業費が増加したことなどから、前年度に比べ４，９００万円増加している。</a:t>
          </a:r>
        </a:p>
        <a:p>
          <a:r>
            <a:rPr kumimoji="1" lang="ja-JP" altLang="en-US" sz="1100">
              <a:latin typeface="ＭＳ ゴシック" pitchFamily="49" charset="-128"/>
              <a:ea typeface="ＭＳ ゴシック" pitchFamily="49" charset="-128"/>
            </a:rPr>
            <a:t>　また、控除要因である算入公債費等において、特定財源が増したことなどから、前年度に比べ７，４００万円増加した。</a:t>
          </a:r>
        </a:p>
        <a:p>
          <a:r>
            <a:rPr kumimoji="1" lang="ja-JP" altLang="en-US" sz="1100">
              <a:latin typeface="ＭＳ ゴシック" pitchFamily="49" charset="-128"/>
              <a:ea typeface="ＭＳ ゴシック" pitchFamily="49" charset="-128"/>
            </a:rPr>
            <a:t>　これらのことから、実質公債費比率の分子については前年度に比べ４，３００万円減少している。</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E67B2BF-C090-43AF-AA01-B72D291B09BF}"/>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84634C2-FF9A-4994-B972-D5A117F3EDED}"/>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23AFBA4-408E-4C7B-AEEB-560C6F9813D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8A654D9-962A-4CDA-870B-0979E1C29E8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6968DC1-91B8-40B2-A72D-981363734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8BE96550-6B99-45C3-BFC0-25AD5E43908E}"/>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0904CEA-EB20-4BBD-9152-A6C3EA308C2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E0E95E9-7132-4E72-AC7D-B69579002161}"/>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708B8DE-3331-40ED-9A9F-417EBDC43C5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F3A7266-4315-4EFD-B07F-24E8B3A8F90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1A22EF2-6175-4BE6-807F-EB42CB3CD73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DC6D0F6-9842-492F-A258-078C24CDE8F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DAEC661-A9D5-49DA-891C-8854830E963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9091F598-C73A-468B-9834-6CDD828DC58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35BCDDB-7F7A-43A8-A0F4-D4FF77AB7DF6}"/>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A5259347-4FE8-4FD1-8479-05E488958D0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B97335B-FBC8-4F35-AF99-8B793E1E2486}"/>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E3BB6D8-8E5F-441D-AD5B-8BDFC6D75F24}"/>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A596D81-5B8E-4A72-826F-A8448CFD8D7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B8124E3-FBE8-4934-9506-15018E7A4CA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197A256-48F5-4412-BE75-18C74A205D2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F4E4C53-C028-4450-8608-C383D0E4580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82C986A-A325-4E20-B5BC-5ED971588CBA}"/>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C491FB3-AEC1-401F-99B0-441DE0CC5F38}"/>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4927EC8-A307-42CC-8563-CF3FDAD90BD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7BFAA49-11D7-4B3F-BBC4-D3A76152083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平成３０年度の将来負担額は、前年度に比べ３億５，１００万円減少している。</a:t>
          </a:r>
        </a:p>
        <a:p>
          <a:r>
            <a:rPr kumimoji="1" lang="ja-JP" altLang="en-US" sz="1200">
              <a:latin typeface="ＭＳ ゴシック" pitchFamily="49" charset="-128"/>
              <a:ea typeface="ＭＳ ゴシック" pitchFamily="49" charset="-128"/>
            </a:rPr>
            <a:t>　将来負担額については、債務負担行為に基づく支出予定額において、学校給食センター更新施設整備事業及び運動公園整備事業の定時償還が進んだことなどにより２億３，９００万円減少している。</a:t>
          </a:r>
        </a:p>
        <a:p>
          <a:r>
            <a:rPr kumimoji="1" lang="ja-JP" altLang="en-US" sz="1200">
              <a:latin typeface="ＭＳ ゴシック" pitchFamily="49" charset="-128"/>
              <a:ea typeface="ＭＳ ゴシック" pitchFamily="49" charset="-128"/>
            </a:rPr>
            <a:t>　また、控除要因である充当可能財源等のうち充当可能基金において、介護保険給付費準備基金などの増により前年度に比べ８億２，７００万円増加している。</a:t>
          </a:r>
        </a:p>
        <a:p>
          <a:r>
            <a:rPr kumimoji="1" lang="ja-JP" altLang="en-US" sz="1200">
              <a:latin typeface="ＭＳ ゴシック" pitchFamily="49" charset="-128"/>
              <a:ea typeface="ＭＳ ゴシック" pitchFamily="49" charset="-128"/>
            </a:rPr>
            <a:t>　これらのことから、将来負担比率の分子としては、前年度と比較し１１億４，８００万円減少している。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E3C7EC0-3F25-415F-945B-FBF4A285D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CABE713-FE53-448C-B816-3FFE4220FCD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4B8DA5-1555-48EF-A2D2-B065DEC3E94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D6D5234-E36E-497F-B7CD-94B19ABD811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256535B-1A61-4F18-BA00-7E71245DFF9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3181194-DC91-445C-A6AA-0A6EED3BDDC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728413D-F614-4C9A-A8CD-451A52F738C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埼玉県鶴ケ島市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4BAD861-7AE0-4ACA-A382-CEC514706B3D}"/>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162D441-B557-4549-B462-02ABA45077C9}"/>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186FE583-D8FD-4D2B-961F-D25BE64661D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136EEC4-C5D3-487D-8FCF-5E63059E835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扶助費の伸びをはじめとした財政需要の増加に伴い「財政調整基金」を１，０００万円取り崩したことなどによる減があるものの、今後の公共施設保全や都市基盤整備のため「公共施設保全基金」及び「都市施設整備基金」などが増加したことにより、基金全体としては２億２００万円の増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個々の特定目的基金に必要な金額を積み立てていくことを予定している。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特に「都市施設整備基金」や「公共施設保全基金」については、大規模事業の財源となる見込みであり、計画的な事業の執行に繋がるよう計画的な積み立てに努める。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83B0EA9-F080-4649-A3EC-FDB099F61F8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67A6900-E817-4C7C-89D7-DE1C9DDEEDD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03C85F8-4677-4D86-95C9-6F2715C1AC6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都市施設整備基金：都市施設の整備を総合的かつ計画的に推進する。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公共施設保全基金：庁舎、小学校、中学校、市民センター等の公共施設の保全に要する財源に充てる。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寄附によるまちづくり基金：寄附をした市民、企業等の意向を反映させた、個性豊かで活力のあるまちづくり・ふるさとづくりに資する事業の財源に充てる。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福祉基金：高齢者福祉、障害者福祉、児童福祉その他の保健福祉の充実及び地域福祉の推進を図る。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水土里の基金：市内に残る水辺、里山等の豊かな自然環境及び美しい風景を保全し、並びに活用する事業の財源に充てる。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保全基金：猛暑に伴う暑さ対策として小学校の空調設備の更新や、小・中学校施設の安全性及び快適性を確保するため、特に緊急性の高い緊急放送設備・避難誘導機器等の火災報知器関係の設備を修繕するため、４，０００万円を充当したこと等により取り崩しはあったものの、公共施設等総合管理計画に基づく施設修繕や統廃合を伴う複合施設等の整備の可能性を鑑みたことなどにより１億７，３００万円の増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施設整備基金：令和元年度から本格化する都市計画道路（川越鶴ヶ島線・鶴ヶ島南通り線）整備工事に係る経費のほか、長期未着手の藤金土地区画整理事業の見直し・縮小による、藤金地区のまちづくりなどの実施が見込まれており、財政負担の平準化に向けた積み立てを行う。</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公共施設保全基金：公共施設等総合管理計画に基づき施設の老朽化対策及び緊急的な公共施設修繕に向けた積み立てを行う。</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B708C3C-ACE6-4A2E-98E1-3C25818ECD8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46F575F0-9103-402C-8D63-4F67520BFBB8}"/>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7BCB3C6-C25B-45B0-BE8E-82D85F949F16}"/>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年度間の財源を調整するために措置しており、当初予算では４億１，４００万円を計上したが、補正予算にて緊急に必要となった事業の財源調整として５億２，０００万円を取り崩した。一方、積立については、当初予算では、積立金利子分の５００万円を計上したが、補正予算にて繰越金などの発生や財源調整に対応した結果、最終的には５億１，０００万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こうしたことから、１，０００万円の減少となった。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財政調整基金の残高は、標準財政規模の１０％程度を目途に積み立て、災害をはじめとした財政需要に備えている。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今後、都市基盤整備や老朽化した公共施設への対応のため、特定目的基金への積み立てが必要であり、中長期的には減少していく見込み。</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812815E-D034-467B-8F72-2E534724686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8A01A54-A0B0-4B69-BD96-9D3C6A2604E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BEF4BE1-EF75-415B-81E6-0FC4D0AEDC0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C523311-24B5-4FEB-85E2-EF95D889F63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ACBF036-0B41-40DA-BA8A-13122F47D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B28F20E-06CB-48BE-AE00-CBD31E899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343495D2-5E94-4EC5-8244-12B541B1680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3FBC6EFA-4A9A-4C1B-85A8-5804A21F55F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20BEC3E5-F77D-4E74-8D64-073FA69EE80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29EFBD1-CD70-443E-8805-6428AC8EDA0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A796C66A-E659-408E-82DD-EA471A736DD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1F165B75-1A5E-4DEC-B551-A69454CFE0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B2144B5B-D8BA-4D61-8A08-64A7C716DD0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3DDFDB6C-B52C-4828-91DA-AE94B4699F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D2B8B88-41C8-41D9-9438-7A3E987943B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0C9BC36-F7B2-458E-A080-4B720890DA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46F75E2-49B2-41B4-8A99-27CA618B74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FE3430EF-13E6-4B59-8FDD-BDDBB566B0A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70,144
68,878
17.65
22,182,829
21,206,780
915,792
12,934,176
17,455,069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D3F73744-9CB9-4657-BE09-1E5E1CF1578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534CC971-7AE5-4279-99C7-9E1736FFE84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CA3E886-312E-49A6-9D61-17868036B27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EEC85F29-2CE2-414F-AAA8-ADD0C668D6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C8505D2A-455C-414A-A5AA-5C5E5A36E2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4E9AF4DD-844F-4637-B9C6-136E9BC7B4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25383E5-3D50-429E-BBB4-20BF73AC7D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AE092454-8054-4882-9CC8-6FFC76AC65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98E22C5F-16AB-4220-8ADC-DC83692435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B9F16B9-2401-4F04-87CC-0C198AC75C0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1FD291A0-3210-43B9-99F4-759EDFDB22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8B98B6B-89C9-4A45-AACD-2B6753BEED1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2B2FCBB-427F-498E-84D0-F64ACD9DE3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191CE278-E406-418B-9F60-F67DDF3241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CF36141F-4761-4686-8E02-01FC032B83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FBE461D1-BED9-47F2-B333-697B319417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C3082BE-0729-4D88-A82E-A3E51FE6E17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87850BDD-07CE-4D8F-BF25-5FF5EEDB064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DE6DB357-120B-4E31-B9DE-7913F7C62B5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FA5F6E40-AF3E-47D8-AC47-240DC018E52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073E8AD1-DDC5-4006-9B27-677152A904C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57910AE7-2466-4697-AE0C-AF08BFA4172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9058ED03-92C6-408B-AD07-1C79F8998D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F2A84D82-3FEB-4BCB-ADD0-A31775BC525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94BC4DFD-1C58-4F5C-B6DE-99735DEDA4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155D844D-C202-4D1C-B2B8-690135DA63D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252E08CA-A6EF-449D-BC91-972352402B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8E0BC290-42ED-4DD3-85ED-ACF22CFBCAC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D877C2F6-A576-4091-9E14-33FD93C56E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12745D44-43D7-4F6B-841F-E61B4695CF9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82B13F1A-0281-4BF6-A8CB-81938964EF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D91C571A-F016-4D5D-A0B4-44DEEE03E8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2A0A7978-DA36-4E8B-9CEC-990EB8A283D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6AC34A64-9840-49EC-93CA-6B3D5CA1ACA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本市においては、昭和５２年度から昭和６１年度にかけて小学校６校、中学校４校を建設するなど、人口急増期に多くの公共施設を建設した経緯がある。これらの公共施設が老朽化した結果、有形固定資産減価償却率は類似団体と比べ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平成３０年度においては、０．１ポイントの増となっており、前年度と比べて増加率は抑えられたものの、引き続き増加傾向にある。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今後は、公共施設個別利用計画を策定し、計画に基づいた施設の統廃合や長寿命化を検討することで、施設老朽化対策に取り組む。</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AB52B2FC-156F-4CA1-8FE2-B8CA7656C0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D0E95477-E245-459E-BC02-7C1C257785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1E2AAAF1-0035-4D73-91DE-4B4C561AD88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a:extLst>
            <a:ext uri="{FF2B5EF4-FFF2-40B4-BE49-F238E27FC236}">
              <a16:creationId xmlns:a16="http://schemas.microsoft.com/office/drawing/2014/main" id="{59F453CF-97AA-410B-A43F-6470EEA32CB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a:extLst>
            <a:ext uri="{FF2B5EF4-FFF2-40B4-BE49-F238E27FC236}">
              <a16:creationId xmlns:a16="http://schemas.microsoft.com/office/drawing/2014/main" id="{3EA32838-80CD-446A-8F82-EEBCCFD80BB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a:extLst>
            <a:ext uri="{FF2B5EF4-FFF2-40B4-BE49-F238E27FC236}">
              <a16:creationId xmlns:a16="http://schemas.microsoft.com/office/drawing/2014/main" id="{F9BA2336-A02A-4097-AC19-B0BA4D7C6F7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a:extLst>
            <a:ext uri="{FF2B5EF4-FFF2-40B4-BE49-F238E27FC236}">
              <a16:creationId xmlns:a16="http://schemas.microsoft.com/office/drawing/2014/main" id="{316F1887-427B-42DF-B5ED-4479EFA6377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a:extLst>
            <a:ext uri="{FF2B5EF4-FFF2-40B4-BE49-F238E27FC236}">
              <a16:creationId xmlns:a16="http://schemas.microsoft.com/office/drawing/2014/main" id="{97485ADB-E179-4181-A836-02B72ABF779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a:extLst>
            <a:ext uri="{FF2B5EF4-FFF2-40B4-BE49-F238E27FC236}">
              <a16:creationId xmlns:a16="http://schemas.microsoft.com/office/drawing/2014/main" id="{49CD8479-FDA6-4CF4-A849-AD45A025E69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a:extLst>
            <a:ext uri="{FF2B5EF4-FFF2-40B4-BE49-F238E27FC236}">
              <a16:creationId xmlns:a16="http://schemas.microsoft.com/office/drawing/2014/main" id="{ABE43C92-9197-44E0-BFC7-3748A35DA80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a:extLst>
            <a:ext uri="{FF2B5EF4-FFF2-40B4-BE49-F238E27FC236}">
              <a16:creationId xmlns:a16="http://schemas.microsoft.com/office/drawing/2014/main" id="{13965D71-10EF-410F-8F45-4F695A2EE9A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a:extLst>
            <a:ext uri="{FF2B5EF4-FFF2-40B4-BE49-F238E27FC236}">
              <a16:creationId xmlns:a16="http://schemas.microsoft.com/office/drawing/2014/main" id="{8982B97E-2F04-4F8E-9B44-E2D56AD5CD1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a:extLst>
            <a:ext uri="{FF2B5EF4-FFF2-40B4-BE49-F238E27FC236}">
              <a16:creationId xmlns:a16="http://schemas.microsoft.com/office/drawing/2014/main" id="{155FAEFD-984C-4EB6-AE20-1EBAE372058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a:extLst>
            <a:ext uri="{FF2B5EF4-FFF2-40B4-BE49-F238E27FC236}">
              <a16:creationId xmlns:a16="http://schemas.microsoft.com/office/drawing/2014/main" id="{9ECEB59B-E9D3-40A5-9EAC-16B99DB0322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a:extLst>
            <a:ext uri="{FF2B5EF4-FFF2-40B4-BE49-F238E27FC236}">
              <a16:creationId xmlns:a16="http://schemas.microsoft.com/office/drawing/2014/main" id="{CDEEB1C9-5B36-4887-B3D2-F2EE231FF69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6DB3D200-81D5-481E-ACCB-0FA193D272C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31B3DDB2-A584-43C9-B4E7-5440C0B1EEC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D3110FB8-3987-4C19-A574-DC226A2EB22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8" name="直線コネクタ 67">
          <a:extLst>
            <a:ext uri="{FF2B5EF4-FFF2-40B4-BE49-F238E27FC236}">
              <a16:creationId xmlns:a16="http://schemas.microsoft.com/office/drawing/2014/main" id="{43619D4E-4F83-4758-A7AD-C3778E9B9FD1}"/>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9" name="有形固定資産減価償却率最小値テキスト">
          <a:extLst>
            <a:ext uri="{FF2B5EF4-FFF2-40B4-BE49-F238E27FC236}">
              <a16:creationId xmlns:a16="http://schemas.microsoft.com/office/drawing/2014/main" id="{5758F11F-5283-4A7E-9F1E-0934EEA29363}"/>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0" name="直線コネクタ 69">
          <a:extLst>
            <a:ext uri="{FF2B5EF4-FFF2-40B4-BE49-F238E27FC236}">
              <a16:creationId xmlns:a16="http://schemas.microsoft.com/office/drawing/2014/main" id="{43CF2FD4-4B0C-4100-AEB2-210E35E01F8C}"/>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1" name="有形固定資産減価償却率最大値テキスト">
          <a:extLst>
            <a:ext uri="{FF2B5EF4-FFF2-40B4-BE49-F238E27FC236}">
              <a16:creationId xmlns:a16="http://schemas.microsoft.com/office/drawing/2014/main" id="{D0245093-99AA-4618-B618-B77744C6212F}"/>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2" name="直線コネクタ 71">
          <a:extLst>
            <a:ext uri="{FF2B5EF4-FFF2-40B4-BE49-F238E27FC236}">
              <a16:creationId xmlns:a16="http://schemas.microsoft.com/office/drawing/2014/main" id="{1FC744E8-25D8-4167-ACF8-341C3C69324F}"/>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3" name="有形固定資産減価償却率平均値テキスト">
          <a:extLst>
            <a:ext uri="{FF2B5EF4-FFF2-40B4-BE49-F238E27FC236}">
              <a16:creationId xmlns:a16="http://schemas.microsoft.com/office/drawing/2014/main" id="{4588A645-DE61-4EF0-B46E-D90F3A0550A3}"/>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4" name="フローチャート: 判断 73">
          <a:extLst>
            <a:ext uri="{FF2B5EF4-FFF2-40B4-BE49-F238E27FC236}">
              <a16:creationId xmlns:a16="http://schemas.microsoft.com/office/drawing/2014/main" id="{2A81FDF4-A02D-4DAC-AE5C-E5AE863848DB}"/>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5" name="フローチャート: 判断 74">
          <a:extLst>
            <a:ext uri="{FF2B5EF4-FFF2-40B4-BE49-F238E27FC236}">
              <a16:creationId xmlns:a16="http://schemas.microsoft.com/office/drawing/2014/main" id="{8AFF5260-0853-433F-B074-EA1819EA3136}"/>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6" name="フローチャート: 判断 75">
          <a:extLst>
            <a:ext uri="{FF2B5EF4-FFF2-40B4-BE49-F238E27FC236}">
              <a16:creationId xmlns:a16="http://schemas.microsoft.com/office/drawing/2014/main" id="{7C2B7A07-D58E-42BF-99BC-A474B50FF857}"/>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7" name="フローチャート: 判断 76">
          <a:extLst>
            <a:ext uri="{FF2B5EF4-FFF2-40B4-BE49-F238E27FC236}">
              <a16:creationId xmlns:a16="http://schemas.microsoft.com/office/drawing/2014/main" id="{1DB3BFD5-FA20-4BE5-96FE-122907A810FC}"/>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75B51CD-B4FC-4F75-A8EA-00444D2D29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6B2634B-4332-457D-8ABF-CEF54E8789B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E4BA888-7AB8-40F5-B2E3-567FAA93C90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663E516-F0BD-40CF-BF7C-DBB3C75091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221E11A-5088-4D17-930B-07363BD8F0B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1179</xdr:rowOff>
    </xdr:from>
    <xdr:to>
      <xdr:col>23</xdr:col>
      <xdr:colOff>136525</xdr:colOff>
      <xdr:row>27</xdr:row>
      <xdr:rowOff>102779</xdr:rowOff>
    </xdr:to>
    <xdr:sp macro="" textlink="">
      <xdr:nvSpPr>
        <xdr:cNvPr id="83" name="楕円 82">
          <a:extLst>
            <a:ext uri="{FF2B5EF4-FFF2-40B4-BE49-F238E27FC236}">
              <a16:creationId xmlns:a16="http://schemas.microsoft.com/office/drawing/2014/main" id="{3FADC09F-FB61-4744-8C2E-4DC753A59060}"/>
            </a:ext>
          </a:extLst>
        </xdr:cNvPr>
        <xdr:cNvSpPr/>
      </xdr:nvSpPr>
      <xdr:spPr>
        <a:xfrm>
          <a:off x="4711700" y="54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24056</xdr:rowOff>
    </xdr:from>
    <xdr:ext cx="405111" cy="259045"/>
    <xdr:sp macro="" textlink="">
      <xdr:nvSpPr>
        <xdr:cNvPr id="84" name="有形固定資産減価償却率該当値テキスト">
          <a:extLst>
            <a:ext uri="{FF2B5EF4-FFF2-40B4-BE49-F238E27FC236}">
              <a16:creationId xmlns:a16="http://schemas.microsoft.com/office/drawing/2014/main" id="{4E69D1EA-6B3C-4A16-ABC7-03DC084756B2}"/>
            </a:ext>
          </a:extLst>
        </xdr:cNvPr>
        <xdr:cNvSpPr txBox="1"/>
      </xdr:nvSpPr>
      <xdr:spPr>
        <a:xfrm>
          <a:off x="4813300" y="525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4264</xdr:rowOff>
    </xdr:from>
    <xdr:to>
      <xdr:col>19</xdr:col>
      <xdr:colOff>187325</xdr:colOff>
      <xdr:row>27</xdr:row>
      <xdr:rowOff>105864</xdr:rowOff>
    </xdr:to>
    <xdr:sp macro="" textlink="">
      <xdr:nvSpPr>
        <xdr:cNvPr id="85" name="楕円 84">
          <a:extLst>
            <a:ext uri="{FF2B5EF4-FFF2-40B4-BE49-F238E27FC236}">
              <a16:creationId xmlns:a16="http://schemas.microsoft.com/office/drawing/2014/main" id="{57FE269F-BFC5-4FA4-8B40-36276180C295}"/>
            </a:ext>
          </a:extLst>
        </xdr:cNvPr>
        <xdr:cNvSpPr/>
      </xdr:nvSpPr>
      <xdr:spPr>
        <a:xfrm>
          <a:off x="4000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51979</xdr:rowOff>
    </xdr:from>
    <xdr:to>
      <xdr:col>23</xdr:col>
      <xdr:colOff>85725</xdr:colOff>
      <xdr:row>27</xdr:row>
      <xdr:rowOff>55064</xdr:rowOff>
    </xdr:to>
    <xdr:cxnSp macro="">
      <xdr:nvCxnSpPr>
        <xdr:cNvPr id="86" name="直線コネクタ 85">
          <a:extLst>
            <a:ext uri="{FF2B5EF4-FFF2-40B4-BE49-F238E27FC236}">
              <a16:creationId xmlns:a16="http://schemas.microsoft.com/office/drawing/2014/main" id="{8B97AF00-1E8B-4219-BDF2-4652B44E1A7B}"/>
            </a:ext>
          </a:extLst>
        </xdr:cNvPr>
        <xdr:cNvCxnSpPr/>
      </xdr:nvCxnSpPr>
      <xdr:spPr>
        <a:xfrm flipV="1">
          <a:off x="4051300" y="5452654"/>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87" name="楕円 86">
          <a:extLst>
            <a:ext uri="{FF2B5EF4-FFF2-40B4-BE49-F238E27FC236}">
              <a16:creationId xmlns:a16="http://schemas.microsoft.com/office/drawing/2014/main" id="{3DA14F95-6CEC-4D16-B77C-68F9C8C702F1}"/>
            </a:ext>
          </a:extLst>
        </xdr:cNvPr>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55064</xdr:rowOff>
    </xdr:from>
    <xdr:to>
      <xdr:col>19</xdr:col>
      <xdr:colOff>136525</xdr:colOff>
      <xdr:row>27</xdr:row>
      <xdr:rowOff>113665</xdr:rowOff>
    </xdr:to>
    <xdr:cxnSp macro="">
      <xdr:nvCxnSpPr>
        <xdr:cNvPr id="88" name="直線コネクタ 87">
          <a:extLst>
            <a:ext uri="{FF2B5EF4-FFF2-40B4-BE49-F238E27FC236}">
              <a16:creationId xmlns:a16="http://schemas.microsoft.com/office/drawing/2014/main" id="{BC403B2A-3AC1-4DD8-AFE1-FC8567E43482}"/>
            </a:ext>
          </a:extLst>
        </xdr:cNvPr>
        <xdr:cNvCxnSpPr/>
      </xdr:nvCxnSpPr>
      <xdr:spPr>
        <a:xfrm flipV="1">
          <a:off x="3289300" y="545573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164647</xdr:rowOff>
    </xdr:from>
    <xdr:to>
      <xdr:col>11</xdr:col>
      <xdr:colOff>187325</xdr:colOff>
      <xdr:row>28</xdr:row>
      <xdr:rowOff>94797</xdr:rowOff>
    </xdr:to>
    <xdr:sp macro="" textlink="">
      <xdr:nvSpPr>
        <xdr:cNvPr id="89" name="楕円 88">
          <a:extLst>
            <a:ext uri="{FF2B5EF4-FFF2-40B4-BE49-F238E27FC236}">
              <a16:creationId xmlns:a16="http://schemas.microsoft.com/office/drawing/2014/main" id="{43FCEDC4-416F-4D8E-88E3-C28B5224651C}"/>
            </a:ext>
          </a:extLst>
        </xdr:cNvPr>
        <xdr:cNvSpPr/>
      </xdr:nvSpPr>
      <xdr:spPr>
        <a:xfrm>
          <a:off x="2476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113665</xdr:rowOff>
    </xdr:from>
    <xdr:to>
      <xdr:col>15</xdr:col>
      <xdr:colOff>136525</xdr:colOff>
      <xdr:row>28</xdr:row>
      <xdr:rowOff>43997</xdr:rowOff>
    </xdr:to>
    <xdr:cxnSp macro="">
      <xdr:nvCxnSpPr>
        <xdr:cNvPr id="90" name="直線コネクタ 89">
          <a:extLst>
            <a:ext uri="{FF2B5EF4-FFF2-40B4-BE49-F238E27FC236}">
              <a16:creationId xmlns:a16="http://schemas.microsoft.com/office/drawing/2014/main" id="{502CA73C-ADC8-4ABC-90F4-D3C3055C48B5}"/>
            </a:ext>
          </a:extLst>
        </xdr:cNvPr>
        <xdr:cNvCxnSpPr/>
      </xdr:nvCxnSpPr>
      <xdr:spPr>
        <a:xfrm flipV="1">
          <a:off x="2527300" y="5514340"/>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1" name="n_1aveValue有形固定資産減価償却率">
          <a:extLst>
            <a:ext uri="{FF2B5EF4-FFF2-40B4-BE49-F238E27FC236}">
              <a16:creationId xmlns:a16="http://schemas.microsoft.com/office/drawing/2014/main" id="{D021B80B-2F87-436C-BAA7-6209D0B0FAEC}"/>
            </a:ext>
          </a:extLst>
        </xdr:cNvPr>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2" name="n_2aveValue有形固定資産減価償却率">
          <a:extLst>
            <a:ext uri="{FF2B5EF4-FFF2-40B4-BE49-F238E27FC236}">
              <a16:creationId xmlns:a16="http://schemas.microsoft.com/office/drawing/2014/main" id="{B66A1BC9-6812-4491-BEFC-292E87C7CB18}"/>
            </a:ext>
          </a:extLst>
        </xdr:cNvPr>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3" name="n_3aveValue有形固定資産減価償却率">
          <a:extLst>
            <a:ext uri="{FF2B5EF4-FFF2-40B4-BE49-F238E27FC236}">
              <a16:creationId xmlns:a16="http://schemas.microsoft.com/office/drawing/2014/main" id="{2031D1C9-E0C2-4D4E-B72D-4E3BF08C894A}"/>
            </a:ext>
          </a:extLst>
        </xdr:cNvPr>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122391</xdr:rowOff>
    </xdr:from>
    <xdr:ext cx="405111" cy="259045"/>
    <xdr:sp macro="" textlink="">
      <xdr:nvSpPr>
        <xdr:cNvPr id="94" name="n_1mainValue有形固定資産減価償却率">
          <a:extLst>
            <a:ext uri="{FF2B5EF4-FFF2-40B4-BE49-F238E27FC236}">
              <a16:creationId xmlns:a16="http://schemas.microsoft.com/office/drawing/2014/main" id="{B8800E29-EF8B-453A-81FD-4B939302602F}"/>
            </a:ext>
          </a:extLst>
        </xdr:cNvPr>
        <xdr:cNvSpPr txBox="1"/>
      </xdr:nvSpPr>
      <xdr:spPr>
        <a:xfrm>
          <a:off x="3836044"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95" name="n_2mainValue有形固定資産減価償却率">
          <a:extLst>
            <a:ext uri="{FF2B5EF4-FFF2-40B4-BE49-F238E27FC236}">
              <a16:creationId xmlns:a16="http://schemas.microsoft.com/office/drawing/2014/main" id="{7335902E-2189-4399-BC2F-845EC7D7753A}"/>
            </a:ext>
          </a:extLst>
        </xdr:cNvPr>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111324</xdr:rowOff>
    </xdr:from>
    <xdr:ext cx="405111" cy="259045"/>
    <xdr:sp macro="" textlink="">
      <xdr:nvSpPr>
        <xdr:cNvPr id="96" name="n_3mainValue有形固定資産減価償却率">
          <a:extLst>
            <a:ext uri="{FF2B5EF4-FFF2-40B4-BE49-F238E27FC236}">
              <a16:creationId xmlns:a16="http://schemas.microsoft.com/office/drawing/2014/main" id="{1DF950A5-B87E-445F-92ED-14E8AC37066F}"/>
            </a:ext>
          </a:extLst>
        </xdr:cNvPr>
        <xdr:cNvSpPr txBox="1"/>
      </xdr:nvSpPr>
      <xdr:spPr>
        <a:xfrm>
          <a:off x="23247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396BFA4-F4B4-4DCB-BF05-8C3D11A8D57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241E4AC-5598-4CCC-9C7A-CEF9546ADF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DED77FCD-6B01-435E-83DA-6897AF06B61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0A97677-297F-4D37-9903-5A9D2AF0E15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537ABFD-3C50-4194-84A3-24D553C0FEB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14EE59E-FF3A-42E0-9B7C-8F1E3A5714E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2CCEA0C-716F-42C2-AB19-26114833E65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2B32E73-74D7-43F7-A5E0-556BB46C0ED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BC960AE-4B78-4D45-AEE5-6DB7D8BEA6D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35A01D2-83AE-4739-AA91-008D909965A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A6C0DB7-585F-414E-96B4-5031116FA28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C81635A-E9D9-49E6-8EBD-1DCB5829BC9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7138D91-7AF7-44F7-89FC-8EED56AE66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今後は、公共施設個別計画に基づいた施設の統廃合が必要になることから、将来負担を見据えつつ、計画的に取り組んでいく。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CC3675C-8381-4E38-87D0-044BF74E675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1BB2AEFD-15BB-4CE5-B8D8-40C808AFC94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FF502D8E-C569-465F-8F98-BAECA8F5110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a:extLst>
            <a:ext uri="{FF2B5EF4-FFF2-40B4-BE49-F238E27FC236}">
              <a16:creationId xmlns:a16="http://schemas.microsoft.com/office/drawing/2014/main" id="{9644ADD9-CB20-48E4-8BAC-CBA0BCED752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C619F18-297D-4C09-8BA0-9E93C8FCEF4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DA059AD7-D898-4FF9-921F-5C0144D620A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CA5D5BD7-D126-4508-8182-0DB1E476DBC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AB8726D8-B7EB-43C0-9BCE-25D62C1DAD0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3BE31695-394B-48E3-8A21-288E1BD1A9B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992FC057-A2D4-46DA-A659-BB9D4E3C8AE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7C2B155D-DA6F-4DC4-89AC-8FBA799627B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a:extLst>
            <a:ext uri="{FF2B5EF4-FFF2-40B4-BE49-F238E27FC236}">
              <a16:creationId xmlns:a16="http://schemas.microsoft.com/office/drawing/2014/main" id="{44A713B1-A630-4B0C-982E-D514B4E1CAF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56C5D5AB-6289-42D7-A650-87F02604827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AC5BF9F1-F5A2-4FD6-ABB4-827D963B983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FEFAA5C5-43E0-4B35-8B4F-31DF261B6AD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5" name="直線コネクタ 124">
          <a:extLst>
            <a:ext uri="{FF2B5EF4-FFF2-40B4-BE49-F238E27FC236}">
              <a16:creationId xmlns:a16="http://schemas.microsoft.com/office/drawing/2014/main" id="{8938751B-AAC1-4F66-AE1E-E221E601C62D}"/>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a:extLst>
            <a:ext uri="{FF2B5EF4-FFF2-40B4-BE49-F238E27FC236}">
              <a16:creationId xmlns:a16="http://schemas.microsoft.com/office/drawing/2014/main" id="{818D03DF-8B12-4D61-B4F9-3835F40386E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a:extLst>
            <a:ext uri="{FF2B5EF4-FFF2-40B4-BE49-F238E27FC236}">
              <a16:creationId xmlns:a16="http://schemas.microsoft.com/office/drawing/2014/main" id="{83EA6A19-E648-4086-B705-B6589709DEB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8" name="債務償還比率最大値テキスト">
          <a:extLst>
            <a:ext uri="{FF2B5EF4-FFF2-40B4-BE49-F238E27FC236}">
              <a16:creationId xmlns:a16="http://schemas.microsoft.com/office/drawing/2014/main" id="{B2281424-658D-425F-B25E-64C7A88CBFF8}"/>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9" name="直線コネクタ 128">
          <a:extLst>
            <a:ext uri="{FF2B5EF4-FFF2-40B4-BE49-F238E27FC236}">
              <a16:creationId xmlns:a16="http://schemas.microsoft.com/office/drawing/2014/main" id="{DBEF73E7-CE26-4135-BAEA-D8E9D9A805DB}"/>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0" name="債務償還比率平均値テキスト">
          <a:extLst>
            <a:ext uri="{FF2B5EF4-FFF2-40B4-BE49-F238E27FC236}">
              <a16:creationId xmlns:a16="http://schemas.microsoft.com/office/drawing/2014/main" id="{F0A437EE-C981-4E24-9D24-C8FADDB0CE15}"/>
            </a:ext>
          </a:extLst>
        </xdr:cNvPr>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1" name="フローチャート: 判断 130">
          <a:extLst>
            <a:ext uri="{FF2B5EF4-FFF2-40B4-BE49-F238E27FC236}">
              <a16:creationId xmlns:a16="http://schemas.microsoft.com/office/drawing/2014/main" id="{D65651A0-22B1-43D2-B8B1-2220B306A3F3}"/>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2" name="フローチャート: 判断 131">
          <a:extLst>
            <a:ext uri="{FF2B5EF4-FFF2-40B4-BE49-F238E27FC236}">
              <a16:creationId xmlns:a16="http://schemas.microsoft.com/office/drawing/2014/main" id="{3E003E28-4142-4718-8799-40062234E3DC}"/>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2147DF7-3E80-47CD-8C26-6D00B51284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3D85A1E-74A9-4CBA-A30C-67DCB3FBF64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84540B7-C94C-4E63-9BD4-66B82DF0596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963990F-0A79-41A1-A30E-0265E15F1F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33DBFB1-B611-43D5-AFE6-44DE435D0CF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68305</xdr:rowOff>
    </xdr:from>
    <xdr:to>
      <xdr:col>76</xdr:col>
      <xdr:colOff>73025</xdr:colOff>
      <xdr:row>31</xdr:row>
      <xdr:rowOff>169905</xdr:rowOff>
    </xdr:to>
    <xdr:sp macro="" textlink="">
      <xdr:nvSpPr>
        <xdr:cNvPr id="138" name="楕円 137">
          <a:extLst>
            <a:ext uri="{FF2B5EF4-FFF2-40B4-BE49-F238E27FC236}">
              <a16:creationId xmlns:a16="http://schemas.microsoft.com/office/drawing/2014/main" id="{37657484-BA94-4B97-A011-73EC6728E244}"/>
            </a:ext>
          </a:extLst>
        </xdr:cNvPr>
        <xdr:cNvSpPr/>
      </xdr:nvSpPr>
      <xdr:spPr>
        <a:xfrm>
          <a:off x="14744700" y="61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46732</xdr:rowOff>
    </xdr:from>
    <xdr:ext cx="469744" cy="259045"/>
    <xdr:sp macro="" textlink="">
      <xdr:nvSpPr>
        <xdr:cNvPr id="139" name="債務償還比率該当値テキスト">
          <a:extLst>
            <a:ext uri="{FF2B5EF4-FFF2-40B4-BE49-F238E27FC236}">
              <a16:creationId xmlns:a16="http://schemas.microsoft.com/office/drawing/2014/main" id="{C607C155-1561-46CD-9349-744ED97D4FAA}"/>
            </a:ext>
          </a:extLst>
        </xdr:cNvPr>
        <xdr:cNvSpPr txBox="1"/>
      </xdr:nvSpPr>
      <xdr:spPr>
        <a:xfrm>
          <a:off x="14846300" y="613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11691</xdr:rowOff>
    </xdr:from>
    <xdr:to>
      <xdr:col>72</xdr:col>
      <xdr:colOff>123825</xdr:colOff>
      <xdr:row>31</xdr:row>
      <xdr:rowOff>113291</xdr:rowOff>
    </xdr:to>
    <xdr:sp macro="" textlink="">
      <xdr:nvSpPr>
        <xdr:cNvPr id="140" name="楕円 139">
          <a:extLst>
            <a:ext uri="{FF2B5EF4-FFF2-40B4-BE49-F238E27FC236}">
              <a16:creationId xmlns:a16="http://schemas.microsoft.com/office/drawing/2014/main" id="{307468AB-F96D-4E49-99EB-09FE502E0D54}"/>
            </a:ext>
          </a:extLst>
        </xdr:cNvPr>
        <xdr:cNvSpPr/>
      </xdr:nvSpPr>
      <xdr:spPr>
        <a:xfrm>
          <a:off x="14033500" y="60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62491</xdr:rowOff>
    </xdr:from>
    <xdr:to>
      <xdr:col>76</xdr:col>
      <xdr:colOff>22225</xdr:colOff>
      <xdr:row>31</xdr:row>
      <xdr:rowOff>119105</xdr:rowOff>
    </xdr:to>
    <xdr:cxnSp macro="">
      <xdr:nvCxnSpPr>
        <xdr:cNvPr id="141" name="直線コネクタ 140">
          <a:extLst>
            <a:ext uri="{FF2B5EF4-FFF2-40B4-BE49-F238E27FC236}">
              <a16:creationId xmlns:a16="http://schemas.microsoft.com/office/drawing/2014/main" id="{53AAE8EA-7FED-4945-BEC7-347955EAF299}"/>
            </a:ext>
          </a:extLst>
        </xdr:cNvPr>
        <xdr:cNvCxnSpPr/>
      </xdr:nvCxnSpPr>
      <xdr:spPr>
        <a:xfrm>
          <a:off x="14084300" y="6148966"/>
          <a:ext cx="711200" cy="5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2" name="n_1aveValue債務償還比率">
          <a:extLst>
            <a:ext uri="{FF2B5EF4-FFF2-40B4-BE49-F238E27FC236}">
              <a16:creationId xmlns:a16="http://schemas.microsoft.com/office/drawing/2014/main" id="{9E05ED16-AE39-42C9-9CDC-1E31B5B4B080}"/>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104418</xdr:rowOff>
    </xdr:from>
    <xdr:ext cx="469744" cy="259045"/>
    <xdr:sp macro="" textlink="">
      <xdr:nvSpPr>
        <xdr:cNvPr id="143" name="n_1mainValue債務償還比率">
          <a:extLst>
            <a:ext uri="{FF2B5EF4-FFF2-40B4-BE49-F238E27FC236}">
              <a16:creationId xmlns:a16="http://schemas.microsoft.com/office/drawing/2014/main" id="{44798866-FF59-4663-8B08-7DC3D14EE7A0}"/>
            </a:ext>
          </a:extLst>
        </xdr:cNvPr>
        <xdr:cNvSpPr txBox="1"/>
      </xdr:nvSpPr>
      <xdr:spPr>
        <a:xfrm>
          <a:off x="13836727" y="61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A5300716-D1F9-4AA9-9EB0-CEB9508A936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E50C1D98-C266-4E61-AA2F-655F8DC9FC7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8BCEEA4F-9322-41EE-8339-D3CB7DDFE7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9C1A6140-D980-460A-BAEB-62ED15C0AD8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313DE62A-9F79-46D2-AC4B-08F238E2F61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7145A123-35D8-4AAE-974E-AC0136CB557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A2B821-97CC-4A40-8D78-AFEC329A6A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D0AD93-FD25-41DB-A195-113D65E128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B409C1-FDA9-4936-9F17-88B132DE19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2BB1D6-D77A-4A78-89A0-49AF5BDA17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318F3F-20EC-4365-A598-56B77E8942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E2D385-40C3-40E1-B699-798761D631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2EF8BF-B2B5-4230-A6AA-9CB9975D24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48B919-AA86-48AF-ABA4-D20C84E99A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EE2342-9BC3-40B8-9B3F-32BC1F6BD5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53536C-6471-4639-8702-330A604354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70,144
68,878
17.65
22,182,829
21,206,780
915,792
12,934,176
17,455,069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0DB872-BB52-4989-AA6C-AA87221559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55FBF4-BA1E-4869-9347-57C84BA670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76E759-CD54-45ED-A8E4-6B540797ED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3211B3-D393-4D97-BE76-DF34A62EA3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CA0EF5-2529-4B6B-8700-65A756B3E3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B4D15F8-F962-4D70-A6E4-DAB2FFF573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178A17-33CF-4234-AF2B-56F9414753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D954FD-22E6-4902-8137-92301DC851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12791A-BEBC-4ED5-93D3-C29FCF9F28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319700-08D7-41D8-97E7-E96EA3C0E7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6288DE-25C7-4F78-9941-0164D52B22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2391D6-31D0-4AB9-B73B-AC36B510A2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712772-7099-461E-B1F1-997DB7C7DD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AFEAAF-7727-4289-8D52-BD0864F879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216BCC-11FA-442D-8AC9-0E09A8BD3B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8302BE-0047-4517-A7AF-20F9B4C34A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6859D3-C0AE-4E42-B408-273470B229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6EC266-FE46-485E-B6DB-88B7C8A4B2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ADBD8B-9E6D-4659-8B55-149B5A3748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7CCA870-39D7-459C-993A-1304D28CC91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0A4D6D9-B2E9-4EDA-AD8D-952C77F26A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5979F36-7F2A-4B80-A3C6-E0E49B4EC7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EC5A69B-6011-469E-BEBC-4F6E68234E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2DAE35E-7408-408D-981E-A27A7A7B26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BA40C8-7336-4BD4-BBAC-1E41AC69C1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438E970-643D-4A20-B5AD-7F06DF5CBAC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B406417-0F61-4CE2-8773-57B8F2BF7F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CB0495B-1C0A-4F92-A661-1C15601D2F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B542E31-58C6-402A-9DAD-317676DCAC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A22F42A-92F6-4B8F-95EA-FDFB255965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551E303-73B7-4D44-8C6F-652AD7E02DC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9682CE6-7D21-4927-8AC1-62F953C4FD1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7B3760A-56D3-41C0-A7C0-BE35087C214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9667586-88C8-4B0F-B14B-8FBEEDA946C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125FC18-0F73-4A9E-A9BD-AA47BE58B02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E224663-C718-4720-A67A-52B37B509E7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2757189-9758-41B5-A12E-1EF9E32175B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7658BFA-5F97-45C6-B69C-D693C76A52C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8E74999-938E-449D-B5BB-3BE368D11F7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4FD471D-369D-4053-A216-14A29B2D1D1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E3E39DF-5214-4A18-A78C-FF554860B6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3ED13EC-AED2-4E8D-9856-F904E7F4E6F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39CAA8C-89AE-403C-8907-7A8FA3334D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89EC67F-4F90-4A77-863D-5511463A601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24B853F-AAA1-48E4-A889-814FF0852C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DA41B6E8-8A02-4A07-8973-37E69388754A}"/>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15D8573B-C349-44EE-93F1-B462F3DDDDD3}"/>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9B834133-1C58-48BB-817E-AABB53A3F77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E361B772-D8A1-4A79-AE59-7F05A6564C4A}"/>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649C3855-0F26-49F8-B2D8-8FA983B9F0CC}"/>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46AAA7B0-5A21-4BB5-8DB7-71E900F0C19D}"/>
            </a:ext>
          </a:extLst>
        </xdr:cNvPr>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FC4A3FE6-44B0-4B8E-81DD-DEF3BCA45455}"/>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31481112-C211-484A-B2DF-E1B26E111EC6}"/>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337A8336-FA53-45E6-80B4-0FA0EA80578A}"/>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9702FCB1-882F-4E38-91A7-14DD715E94C7}"/>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03E6541-C793-4BFA-9240-D39AC7427E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9F3490-6C74-4AF1-B09C-7D46228D0B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F81539-12C4-4BBA-9712-263EE812F1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FDA339-4596-4B8B-83A9-3B1BADB2E00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A49C071-E47C-4FE2-9AD1-08288AF03A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133169</xdr:rowOff>
    </xdr:from>
    <xdr:to>
      <xdr:col>24</xdr:col>
      <xdr:colOff>114300</xdr:colOff>
      <xdr:row>34</xdr:row>
      <xdr:rowOff>63319</xdr:rowOff>
    </xdr:to>
    <xdr:sp macro="" textlink="">
      <xdr:nvSpPr>
        <xdr:cNvPr id="72" name="楕円 71">
          <a:extLst>
            <a:ext uri="{FF2B5EF4-FFF2-40B4-BE49-F238E27FC236}">
              <a16:creationId xmlns:a16="http://schemas.microsoft.com/office/drawing/2014/main" id="{77CCFD7E-369B-40E9-AA59-132EC73AFFA5}"/>
            </a:ext>
          </a:extLst>
        </xdr:cNvPr>
        <xdr:cNvSpPr/>
      </xdr:nvSpPr>
      <xdr:spPr>
        <a:xfrm>
          <a:off x="45847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156046</xdr:rowOff>
    </xdr:from>
    <xdr:ext cx="405111" cy="259045"/>
    <xdr:sp macro="" textlink="">
      <xdr:nvSpPr>
        <xdr:cNvPr id="73" name="【道路】&#10;有形固定資産減価償却率該当値テキスト">
          <a:extLst>
            <a:ext uri="{FF2B5EF4-FFF2-40B4-BE49-F238E27FC236}">
              <a16:creationId xmlns:a16="http://schemas.microsoft.com/office/drawing/2014/main" id="{B50CA1E0-64BE-4179-9395-6E9BD8FFD29B}"/>
            </a:ext>
          </a:extLst>
        </xdr:cNvPr>
        <xdr:cNvSpPr txBox="1"/>
      </xdr:nvSpPr>
      <xdr:spPr>
        <a:xfrm>
          <a:off x="4673600" y="56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74" name="楕円 73">
          <a:extLst>
            <a:ext uri="{FF2B5EF4-FFF2-40B4-BE49-F238E27FC236}">
              <a16:creationId xmlns:a16="http://schemas.microsoft.com/office/drawing/2014/main" id="{8A23EAF0-8F9C-4247-8DFB-5211B141C1EE}"/>
            </a:ext>
          </a:extLst>
        </xdr:cNvPr>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12519</xdr:rowOff>
    </xdr:from>
    <xdr:to>
      <xdr:col>24</xdr:col>
      <xdr:colOff>63500</xdr:colOff>
      <xdr:row>34</xdr:row>
      <xdr:rowOff>27214</xdr:rowOff>
    </xdr:to>
    <xdr:cxnSp macro="">
      <xdr:nvCxnSpPr>
        <xdr:cNvPr id="75" name="直線コネクタ 74">
          <a:extLst>
            <a:ext uri="{FF2B5EF4-FFF2-40B4-BE49-F238E27FC236}">
              <a16:creationId xmlns:a16="http://schemas.microsoft.com/office/drawing/2014/main" id="{3B020B51-1A56-40FA-BE90-08E88B9EAA85}"/>
            </a:ext>
          </a:extLst>
        </xdr:cNvPr>
        <xdr:cNvCxnSpPr/>
      </xdr:nvCxnSpPr>
      <xdr:spPr>
        <a:xfrm flipV="1">
          <a:off x="3797300" y="584181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15603</xdr:rowOff>
    </xdr:from>
    <xdr:to>
      <xdr:col>15</xdr:col>
      <xdr:colOff>101600</xdr:colOff>
      <xdr:row>34</xdr:row>
      <xdr:rowOff>117203</xdr:rowOff>
    </xdr:to>
    <xdr:sp macro="" textlink="">
      <xdr:nvSpPr>
        <xdr:cNvPr id="76" name="楕円 75">
          <a:extLst>
            <a:ext uri="{FF2B5EF4-FFF2-40B4-BE49-F238E27FC236}">
              <a16:creationId xmlns:a16="http://schemas.microsoft.com/office/drawing/2014/main" id="{80C4F53A-DEDF-4DB1-9A1A-2ECFCE4D8A7B}"/>
            </a:ext>
          </a:extLst>
        </xdr:cNvPr>
        <xdr:cNvSpPr/>
      </xdr:nvSpPr>
      <xdr:spPr>
        <a:xfrm>
          <a:off x="2857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66403</xdr:rowOff>
    </xdr:to>
    <xdr:cxnSp macro="">
      <xdr:nvCxnSpPr>
        <xdr:cNvPr id="77" name="直線コネクタ 76">
          <a:extLst>
            <a:ext uri="{FF2B5EF4-FFF2-40B4-BE49-F238E27FC236}">
              <a16:creationId xmlns:a16="http://schemas.microsoft.com/office/drawing/2014/main" id="{DE3D9582-56F4-41FE-AEF4-01A5B042FAA1}"/>
            </a:ext>
          </a:extLst>
        </xdr:cNvPr>
        <xdr:cNvCxnSpPr/>
      </xdr:nvCxnSpPr>
      <xdr:spPr>
        <a:xfrm flipV="1">
          <a:off x="2908300" y="58565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169092</xdr:rowOff>
    </xdr:from>
    <xdr:to>
      <xdr:col>10</xdr:col>
      <xdr:colOff>165100</xdr:colOff>
      <xdr:row>34</xdr:row>
      <xdr:rowOff>99242</xdr:rowOff>
    </xdr:to>
    <xdr:sp macro="" textlink="">
      <xdr:nvSpPr>
        <xdr:cNvPr id="78" name="楕円 77">
          <a:extLst>
            <a:ext uri="{FF2B5EF4-FFF2-40B4-BE49-F238E27FC236}">
              <a16:creationId xmlns:a16="http://schemas.microsoft.com/office/drawing/2014/main" id="{3E679F39-C7BD-485D-A13A-50FC9AC41BDE}"/>
            </a:ext>
          </a:extLst>
        </xdr:cNvPr>
        <xdr:cNvSpPr/>
      </xdr:nvSpPr>
      <xdr:spPr>
        <a:xfrm>
          <a:off x="1968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48442</xdr:rowOff>
    </xdr:from>
    <xdr:to>
      <xdr:col>15</xdr:col>
      <xdr:colOff>50800</xdr:colOff>
      <xdr:row>34</xdr:row>
      <xdr:rowOff>66403</xdr:rowOff>
    </xdr:to>
    <xdr:cxnSp macro="">
      <xdr:nvCxnSpPr>
        <xdr:cNvPr id="79" name="直線コネクタ 78">
          <a:extLst>
            <a:ext uri="{FF2B5EF4-FFF2-40B4-BE49-F238E27FC236}">
              <a16:creationId xmlns:a16="http://schemas.microsoft.com/office/drawing/2014/main" id="{B4702314-033A-4D05-B820-AED9404382F6}"/>
            </a:ext>
          </a:extLst>
        </xdr:cNvPr>
        <xdr:cNvCxnSpPr/>
      </xdr:nvCxnSpPr>
      <xdr:spPr>
        <a:xfrm>
          <a:off x="2019300" y="587774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0639E460-A4E9-40E9-B882-CBC5E3BAE3FF}"/>
            </a:ext>
          </a:extLst>
        </xdr:cNvPr>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a:extLst>
            <a:ext uri="{FF2B5EF4-FFF2-40B4-BE49-F238E27FC236}">
              <a16:creationId xmlns:a16="http://schemas.microsoft.com/office/drawing/2014/main" id="{AD58AA94-DBDB-404E-9152-3E7235D1DFEF}"/>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a:extLst>
            <a:ext uri="{FF2B5EF4-FFF2-40B4-BE49-F238E27FC236}">
              <a16:creationId xmlns:a16="http://schemas.microsoft.com/office/drawing/2014/main" id="{88282DB5-5B17-4919-8F42-EB52265DF1DB}"/>
            </a:ext>
          </a:extLst>
        </xdr:cNvPr>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94541</xdr:rowOff>
    </xdr:from>
    <xdr:ext cx="405111" cy="259045"/>
    <xdr:sp macro="" textlink="">
      <xdr:nvSpPr>
        <xdr:cNvPr id="83" name="n_1mainValue【道路】&#10;有形固定資産減価償却率">
          <a:extLst>
            <a:ext uri="{FF2B5EF4-FFF2-40B4-BE49-F238E27FC236}">
              <a16:creationId xmlns:a16="http://schemas.microsoft.com/office/drawing/2014/main" id="{B268107D-2E15-40A9-B725-8463C006E574}"/>
            </a:ext>
          </a:extLst>
        </xdr:cNvPr>
        <xdr:cNvSpPr txBox="1"/>
      </xdr:nvSpPr>
      <xdr:spPr>
        <a:xfrm>
          <a:off x="3582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133730</xdr:rowOff>
    </xdr:from>
    <xdr:ext cx="405111" cy="259045"/>
    <xdr:sp macro="" textlink="">
      <xdr:nvSpPr>
        <xdr:cNvPr id="84" name="n_2mainValue【道路】&#10;有形固定資産減価償却率">
          <a:extLst>
            <a:ext uri="{FF2B5EF4-FFF2-40B4-BE49-F238E27FC236}">
              <a16:creationId xmlns:a16="http://schemas.microsoft.com/office/drawing/2014/main" id="{53CD765A-8B98-45F9-B625-16F4B1A65919}"/>
            </a:ext>
          </a:extLst>
        </xdr:cNvPr>
        <xdr:cNvSpPr txBox="1"/>
      </xdr:nvSpPr>
      <xdr:spPr>
        <a:xfrm>
          <a:off x="2705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115769</xdr:rowOff>
    </xdr:from>
    <xdr:ext cx="405111" cy="259045"/>
    <xdr:sp macro="" textlink="">
      <xdr:nvSpPr>
        <xdr:cNvPr id="85" name="n_3mainValue【道路】&#10;有形固定資産減価償却率">
          <a:extLst>
            <a:ext uri="{FF2B5EF4-FFF2-40B4-BE49-F238E27FC236}">
              <a16:creationId xmlns:a16="http://schemas.microsoft.com/office/drawing/2014/main" id="{B945161E-B2A0-4087-A0AD-68503A9D1AC5}"/>
            </a:ext>
          </a:extLst>
        </xdr:cNvPr>
        <xdr:cNvSpPr txBox="1"/>
      </xdr:nvSpPr>
      <xdr:spPr>
        <a:xfrm>
          <a:off x="1816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C786A8F-A073-4E23-842A-9A6E10E08F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83A2EE0-6CA3-40DF-A9DD-E90FF36EA7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E4F251E-D007-4C60-B969-E878801C51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34EC7F9-C0B8-4BE2-A7E6-680FAF4B4B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238595D5-A20E-47EB-A249-A8A9B90063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50AE2A6-9F68-46DE-A3BC-23AE9D7DE3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A8F7982-6405-4FB1-87BD-DBED684215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1B2A96D-2C7A-4022-A861-FFBC3A640F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37F920A4-1A73-4E01-9718-6C82961C099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9130007F-5C9B-4BDC-B1C0-2EC16FD878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4BE87CCF-AED7-487D-AE7D-180FA8334A2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F36EAC1-9FA0-40FE-B760-148E673712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DCE92A9-B831-4146-BB1A-F6D5CEE240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ED835602-16C4-4005-9539-A9AB8310193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77A6AD20-ACCC-4436-821B-5C952D772AA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1A389E9A-12D1-423C-A30E-818CA9BB9FB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81A722B-8442-41E5-8695-22C30414C9A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DCE7C099-839B-4EB6-9050-7C4D8CAF036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2A0461F-CBFF-487F-A8F3-379E8959EF2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6DF1447F-D95F-4541-859B-33ABB53CFEC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E6B49EC-26CF-4993-8573-D82B6035B5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E3942F26-B36B-4450-BE09-7C935D3644A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514DD234-E420-4FCD-B0E9-5E62B113FD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E95C08A4-B80B-4036-9B76-46E02805AC64}"/>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273BECDE-98C6-4980-8BCE-FA5E1B14E328}"/>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95BAE683-87B1-461C-951B-27C65B0F186B}"/>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239B058F-9F7C-4044-8E57-88B510E809EF}"/>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C8A2DA1C-479E-4FE8-8475-A2747FD702F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087B5C9C-05C6-4990-9998-7C28EFB92896}"/>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4AF21FCA-2924-49AE-A9EE-5565C126CBA6}"/>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3FBDFC38-50D6-4BF5-953A-859F39C83212}"/>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A27F2964-5ABD-4A05-B202-A917D450D863}"/>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5A89253F-2DF4-43B4-8322-A273144AF2FD}"/>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D2B23B0-67D2-4E49-9581-89A6CCF124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D486982-BDA3-42F3-A245-4F0E7BCDDE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AEAB607-4C78-480A-A3B8-F914C39199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9C86F54-725E-4127-99C1-3E52A31804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ED93C1B-FBE2-440B-93BF-7C3D699A87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103340</xdr:rowOff>
    </xdr:from>
    <xdr:to>
      <xdr:col>55</xdr:col>
      <xdr:colOff>50800</xdr:colOff>
      <xdr:row>42</xdr:row>
      <xdr:rowOff>33490</xdr:rowOff>
    </xdr:to>
    <xdr:sp macro="" textlink="">
      <xdr:nvSpPr>
        <xdr:cNvPr id="124" name="楕円 123">
          <a:extLst>
            <a:ext uri="{FF2B5EF4-FFF2-40B4-BE49-F238E27FC236}">
              <a16:creationId xmlns:a16="http://schemas.microsoft.com/office/drawing/2014/main" id="{82E1FFCF-61DA-4C80-8552-93BC1888FA4C}"/>
            </a:ext>
          </a:extLst>
        </xdr:cNvPr>
        <xdr:cNvSpPr/>
      </xdr:nvSpPr>
      <xdr:spPr>
        <a:xfrm>
          <a:off x="10426700" y="71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3A5A9793-D78E-4456-B37C-D36E3EA52B46}"/>
            </a:ext>
          </a:extLst>
        </xdr:cNvPr>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102641</xdr:rowOff>
    </xdr:from>
    <xdr:to>
      <xdr:col>50</xdr:col>
      <xdr:colOff>165100</xdr:colOff>
      <xdr:row>42</xdr:row>
      <xdr:rowOff>32791</xdr:rowOff>
    </xdr:to>
    <xdr:sp macro="" textlink="">
      <xdr:nvSpPr>
        <xdr:cNvPr id="126" name="楕円 125">
          <a:extLst>
            <a:ext uri="{FF2B5EF4-FFF2-40B4-BE49-F238E27FC236}">
              <a16:creationId xmlns:a16="http://schemas.microsoft.com/office/drawing/2014/main" id="{97A48E55-E108-4FE6-8FD3-348A75D3C2A7}"/>
            </a:ext>
          </a:extLst>
        </xdr:cNvPr>
        <xdr:cNvSpPr/>
      </xdr:nvSpPr>
      <xdr:spPr>
        <a:xfrm>
          <a:off x="9588500" y="7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153441</xdr:rowOff>
    </xdr:from>
    <xdr:to>
      <xdr:col>55</xdr:col>
      <xdr:colOff>0</xdr:colOff>
      <xdr:row>41</xdr:row>
      <xdr:rowOff>154140</xdr:rowOff>
    </xdr:to>
    <xdr:cxnSp macro="">
      <xdr:nvCxnSpPr>
        <xdr:cNvPr id="127" name="直線コネクタ 126">
          <a:extLst>
            <a:ext uri="{FF2B5EF4-FFF2-40B4-BE49-F238E27FC236}">
              <a16:creationId xmlns:a16="http://schemas.microsoft.com/office/drawing/2014/main" id="{2A564C53-E72D-4EE3-BF43-DA8F9BC95393}"/>
            </a:ext>
          </a:extLst>
        </xdr:cNvPr>
        <xdr:cNvCxnSpPr/>
      </xdr:nvCxnSpPr>
      <xdr:spPr>
        <a:xfrm>
          <a:off x="9639300" y="7182891"/>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103162</xdr:rowOff>
    </xdr:from>
    <xdr:to>
      <xdr:col>46</xdr:col>
      <xdr:colOff>38100</xdr:colOff>
      <xdr:row>42</xdr:row>
      <xdr:rowOff>33312</xdr:rowOff>
    </xdr:to>
    <xdr:sp macro="" textlink="">
      <xdr:nvSpPr>
        <xdr:cNvPr id="128" name="楕円 127">
          <a:extLst>
            <a:ext uri="{FF2B5EF4-FFF2-40B4-BE49-F238E27FC236}">
              <a16:creationId xmlns:a16="http://schemas.microsoft.com/office/drawing/2014/main" id="{6199736F-6591-47E5-BA30-B02628AA5E8B}"/>
            </a:ext>
          </a:extLst>
        </xdr:cNvPr>
        <xdr:cNvSpPr/>
      </xdr:nvSpPr>
      <xdr:spPr>
        <a:xfrm>
          <a:off x="8699500" y="71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153441</xdr:rowOff>
    </xdr:from>
    <xdr:to>
      <xdr:col>50</xdr:col>
      <xdr:colOff>114300</xdr:colOff>
      <xdr:row>41</xdr:row>
      <xdr:rowOff>153962</xdr:rowOff>
    </xdr:to>
    <xdr:cxnSp macro="">
      <xdr:nvCxnSpPr>
        <xdr:cNvPr id="129" name="直線コネクタ 128">
          <a:extLst>
            <a:ext uri="{FF2B5EF4-FFF2-40B4-BE49-F238E27FC236}">
              <a16:creationId xmlns:a16="http://schemas.microsoft.com/office/drawing/2014/main" id="{4A6AD1A5-2253-4DD5-9F3C-375DC027B6E8}"/>
            </a:ext>
          </a:extLst>
        </xdr:cNvPr>
        <xdr:cNvCxnSpPr/>
      </xdr:nvCxnSpPr>
      <xdr:spPr>
        <a:xfrm flipV="1">
          <a:off x="8750300" y="7182891"/>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103289</xdr:rowOff>
    </xdr:from>
    <xdr:to>
      <xdr:col>41</xdr:col>
      <xdr:colOff>101600</xdr:colOff>
      <xdr:row>42</xdr:row>
      <xdr:rowOff>33439</xdr:rowOff>
    </xdr:to>
    <xdr:sp macro="" textlink="">
      <xdr:nvSpPr>
        <xdr:cNvPr id="130" name="楕円 129">
          <a:extLst>
            <a:ext uri="{FF2B5EF4-FFF2-40B4-BE49-F238E27FC236}">
              <a16:creationId xmlns:a16="http://schemas.microsoft.com/office/drawing/2014/main" id="{48D9F691-566D-4FA3-BE44-9CAA613E3D92}"/>
            </a:ext>
          </a:extLst>
        </xdr:cNvPr>
        <xdr:cNvSpPr/>
      </xdr:nvSpPr>
      <xdr:spPr>
        <a:xfrm>
          <a:off x="7810500" y="7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153962</xdr:rowOff>
    </xdr:from>
    <xdr:to>
      <xdr:col>45</xdr:col>
      <xdr:colOff>177800</xdr:colOff>
      <xdr:row>41</xdr:row>
      <xdr:rowOff>154089</xdr:rowOff>
    </xdr:to>
    <xdr:cxnSp macro="">
      <xdr:nvCxnSpPr>
        <xdr:cNvPr id="131" name="直線コネクタ 130">
          <a:extLst>
            <a:ext uri="{FF2B5EF4-FFF2-40B4-BE49-F238E27FC236}">
              <a16:creationId xmlns:a16="http://schemas.microsoft.com/office/drawing/2014/main" id="{263AB25D-1E0C-4C25-8B02-0CD68B1AF219}"/>
            </a:ext>
          </a:extLst>
        </xdr:cNvPr>
        <xdr:cNvCxnSpPr/>
      </xdr:nvCxnSpPr>
      <xdr:spPr>
        <a:xfrm flipV="1">
          <a:off x="7861300" y="718341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E2CF42EC-C401-4501-B181-08C1F6E28543}"/>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5CAB77AD-BC8C-4566-B84A-F24B16445441}"/>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a:extLst>
            <a:ext uri="{FF2B5EF4-FFF2-40B4-BE49-F238E27FC236}">
              <a16:creationId xmlns:a16="http://schemas.microsoft.com/office/drawing/2014/main" id="{C1E032A4-95F0-4949-8421-7A50F1D25B18}"/>
            </a:ext>
          </a:extLst>
        </xdr:cNvPr>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23918</xdr:rowOff>
    </xdr:from>
    <xdr:ext cx="469744" cy="259045"/>
    <xdr:sp macro="" textlink="">
      <xdr:nvSpPr>
        <xdr:cNvPr id="135" name="n_1mainValue【道路】&#10;一人当たり延長">
          <a:extLst>
            <a:ext uri="{FF2B5EF4-FFF2-40B4-BE49-F238E27FC236}">
              <a16:creationId xmlns:a16="http://schemas.microsoft.com/office/drawing/2014/main" id="{80F596FF-6B8E-4F22-AC01-B44AB4C7A698}"/>
            </a:ext>
          </a:extLst>
        </xdr:cNvPr>
        <xdr:cNvSpPr txBox="1"/>
      </xdr:nvSpPr>
      <xdr:spPr>
        <a:xfrm>
          <a:off x="9391727" y="722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24439</xdr:rowOff>
    </xdr:from>
    <xdr:ext cx="469744" cy="259045"/>
    <xdr:sp macro="" textlink="">
      <xdr:nvSpPr>
        <xdr:cNvPr id="136" name="n_2mainValue【道路】&#10;一人当たり延長">
          <a:extLst>
            <a:ext uri="{FF2B5EF4-FFF2-40B4-BE49-F238E27FC236}">
              <a16:creationId xmlns:a16="http://schemas.microsoft.com/office/drawing/2014/main" id="{C5972598-DB3A-473A-929F-05D62BDDE74C}"/>
            </a:ext>
          </a:extLst>
        </xdr:cNvPr>
        <xdr:cNvSpPr txBox="1"/>
      </xdr:nvSpPr>
      <xdr:spPr>
        <a:xfrm>
          <a:off x="8515427" y="72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24566</xdr:rowOff>
    </xdr:from>
    <xdr:ext cx="469744" cy="259045"/>
    <xdr:sp macro="" textlink="">
      <xdr:nvSpPr>
        <xdr:cNvPr id="137" name="n_3mainValue【道路】&#10;一人当たり延長">
          <a:extLst>
            <a:ext uri="{FF2B5EF4-FFF2-40B4-BE49-F238E27FC236}">
              <a16:creationId xmlns:a16="http://schemas.microsoft.com/office/drawing/2014/main" id="{550BC6BF-F2D4-4CB7-8838-62B1D8735F93}"/>
            </a:ext>
          </a:extLst>
        </xdr:cNvPr>
        <xdr:cNvSpPr txBox="1"/>
      </xdr:nvSpPr>
      <xdr:spPr>
        <a:xfrm>
          <a:off x="7626427" y="72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E49B6D3-90DA-4BF1-B542-0888122532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D08951A4-1DDE-4E56-83FF-8E185AE8E1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324177C9-64A0-419C-BCE4-CB1C0C29F5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C1FA32C-8282-42FA-A17C-732F5CF048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A63AC69-CD59-46D7-B7E3-DE1ADCE2D6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18F7A3C2-CB04-49CA-94CB-824FF56F05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CF3BB25-48D5-4978-89CA-ADCD2794FA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A8619FAC-FB46-49A4-B055-99DE1B151B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29CCD01-F71C-44EC-895E-1C06FE959B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E2B4E3AB-F55B-45ED-8A2D-90209AF13F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AD9C1E45-9E7B-4742-B3D0-14078CC90C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C2FB6CF6-DBFC-4ECA-AC53-DA38F96D26E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5ECDCAC0-D84F-42C7-B378-3B9798D38A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682677D5-63DB-4560-BE70-383B686414B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65832E5D-6EDC-4233-8823-C6E86F1D1B5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34DA2DBC-704E-40B7-BBB5-9A702083631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310D7C4-BAAA-4FF1-A8DF-BBFD798A595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8EC664CF-C91D-46A6-B51B-E76A8B6ACC8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CE3D2254-F4F3-4C31-9DC7-DB5AD4B8E03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3442D96F-D1F4-4B47-BF89-A4AAB6E9152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7C894524-DAD3-42C5-A8FC-818BEDE214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47EFB1FE-C741-46EC-B18E-686828EBE30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42B53189-1283-477D-9710-FDA9E8F74C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7807B07A-D5D0-423E-A77E-610BDE95600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82B72EC8-CA87-4E33-A146-8368B1FF43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BA06EF0B-D1EE-4264-AB5B-82CE7314A733}"/>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58121CE-6629-4194-B134-F22C31605F8F}"/>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6DF6F88C-FFF5-454C-8347-9965332D3682}"/>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FC191588-AED4-4469-953F-49A1B74A5213}"/>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3EA56AB8-1A61-431D-9ABD-879C174E121C}"/>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48F30CAD-2F98-4343-BC6D-68B11AC8DB9B}"/>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AC67852E-6CAC-45B5-BBF4-28F536AABA5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C35BF9B2-4266-4740-B7EC-747D1AC4E72F}"/>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770B9CFA-E6D9-43DD-BEB0-64252E30F781}"/>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19B35540-2AAA-4A4A-92AB-01F6AE5862AA}"/>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4CBD61E-E5FC-4D63-B9F4-7605B7D04F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E04895A-6ACE-42A8-8BE7-0322CB346B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9937BD1-79E6-4FA9-9D37-1C56037B29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F4E68CE-F534-4EF5-8975-35C6250E0CA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7F5CF3E-9C8D-468B-9792-9C4C445636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78" name="楕円 177">
          <a:extLst>
            <a:ext uri="{FF2B5EF4-FFF2-40B4-BE49-F238E27FC236}">
              <a16:creationId xmlns:a16="http://schemas.microsoft.com/office/drawing/2014/main" id="{DF4A856A-2A89-477E-980B-19599C1CAAD9}"/>
            </a:ext>
          </a:extLst>
        </xdr:cNvPr>
        <xdr:cNvSpPr/>
      </xdr:nvSpPr>
      <xdr:spPr>
        <a:xfrm>
          <a:off x="4584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50092</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8ACB50F1-AE52-4B95-BD15-5FDFCEA20B0E}"/>
            </a:ext>
          </a:extLst>
        </xdr:cNvPr>
        <xdr:cNvSpPr txBox="1"/>
      </xdr:nvSpPr>
      <xdr:spPr>
        <a:xfrm>
          <a:off x="4673600"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80" name="楕円 179">
          <a:extLst>
            <a:ext uri="{FF2B5EF4-FFF2-40B4-BE49-F238E27FC236}">
              <a16:creationId xmlns:a16="http://schemas.microsoft.com/office/drawing/2014/main" id="{F9D922BB-4DA9-44C9-AC5E-C78C06C2FF39}"/>
            </a:ext>
          </a:extLst>
        </xdr:cNvPr>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151856</xdr:rowOff>
    </xdr:to>
    <xdr:cxnSp macro="">
      <xdr:nvCxnSpPr>
        <xdr:cNvPr id="181" name="直線コネクタ 180">
          <a:extLst>
            <a:ext uri="{FF2B5EF4-FFF2-40B4-BE49-F238E27FC236}">
              <a16:creationId xmlns:a16="http://schemas.microsoft.com/office/drawing/2014/main" id="{A77B481F-081B-4DAA-A1F4-EA6362F39014}"/>
            </a:ext>
          </a:extLst>
        </xdr:cNvPr>
        <xdr:cNvCxnSpPr/>
      </xdr:nvCxnSpPr>
      <xdr:spPr>
        <a:xfrm flipV="1">
          <a:off x="3797300" y="102380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102688</xdr:rowOff>
    </xdr:from>
    <xdr:to>
      <xdr:col>15</xdr:col>
      <xdr:colOff>101600</xdr:colOff>
      <xdr:row>60</xdr:row>
      <xdr:rowOff>32838</xdr:rowOff>
    </xdr:to>
    <xdr:sp macro="" textlink="">
      <xdr:nvSpPr>
        <xdr:cNvPr id="182" name="楕円 181">
          <a:extLst>
            <a:ext uri="{FF2B5EF4-FFF2-40B4-BE49-F238E27FC236}">
              <a16:creationId xmlns:a16="http://schemas.microsoft.com/office/drawing/2014/main" id="{342CE742-D0F8-46AA-829C-34393ED74FBF}"/>
            </a:ext>
          </a:extLst>
        </xdr:cNvPr>
        <xdr:cNvSpPr/>
      </xdr:nvSpPr>
      <xdr:spPr>
        <a:xfrm>
          <a:off x="2857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59</xdr:row>
      <xdr:rowOff>153488</xdr:rowOff>
    </xdr:to>
    <xdr:cxnSp macro="">
      <xdr:nvCxnSpPr>
        <xdr:cNvPr id="183" name="直線コネクタ 182">
          <a:extLst>
            <a:ext uri="{FF2B5EF4-FFF2-40B4-BE49-F238E27FC236}">
              <a16:creationId xmlns:a16="http://schemas.microsoft.com/office/drawing/2014/main" id="{8FB0E593-75CB-4915-9D19-AA07F08EEB5A}"/>
            </a:ext>
          </a:extLst>
        </xdr:cNvPr>
        <xdr:cNvCxnSpPr/>
      </xdr:nvCxnSpPr>
      <xdr:spPr>
        <a:xfrm flipV="1">
          <a:off x="2908300" y="102674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4" name="楕円 183">
          <a:extLst>
            <a:ext uri="{FF2B5EF4-FFF2-40B4-BE49-F238E27FC236}">
              <a16:creationId xmlns:a16="http://schemas.microsoft.com/office/drawing/2014/main" id="{B1AEDB34-20AA-4038-BBC4-BA9A38EAFBA8}"/>
            </a:ext>
          </a:extLst>
        </xdr:cNvPr>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153488</xdr:rowOff>
    </xdr:from>
    <xdr:to>
      <xdr:col>15</xdr:col>
      <xdr:colOff>50800</xdr:colOff>
      <xdr:row>61</xdr:row>
      <xdr:rowOff>16328</xdr:rowOff>
    </xdr:to>
    <xdr:cxnSp macro="">
      <xdr:nvCxnSpPr>
        <xdr:cNvPr id="185" name="直線コネクタ 184">
          <a:extLst>
            <a:ext uri="{FF2B5EF4-FFF2-40B4-BE49-F238E27FC236}">
              <a16:creationId xmlns:a16="http://schemas.microsoft.com/office/drawing/2014/main" id="{D7BC90A2-1C07-49D2-B75F-54ACAB81A48A}"/>
            </a:ext>
          </a:extLst>
        </xdr:cNvPr>
        <xdr:cNvCxnSpPr/>
      </xdr:nvCxnSpPr>
      <xdr:spPr>
        <a:xfrm flipV="1">
          <a:off x="2019300" y="1026903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B487E3C9-181A-4F93-A507-75EFBFE682FD}"/>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FC2622C-90E0-47FB-80C2-EEB82A91A23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931A31AA-5438-4541-9241-4A6F27745369}"/>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22333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0DAC35D-EE5D-44B3-B147-3CE760CB01E8}"/>
            </a:ext>
          </a:extLst>
        </xdr:cNvPr>
        <xdr:cNvSpPr txBox="1"/>
      </xdr:nvSpPr>
      <xdr:spPr>
        <a:xfrm>
          <a:off x="3582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23965</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30338094-838D-46AC-9CCF-08B5563A34F6}"/>
            </a:ext>
          </a:extLst>
        </xdr:cNvPr>
        <xdr:cNvSpPr txBox="1"/>
      </xdr:nvSpPr>
      <xdr:spPr>
        <a:xfrm>
          <a:off x="2705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509BD9AC-2C3D-445C-A2DC-527B2B462275}"/>
            </a:ext>
          </a:extLst>
        </xdr:cNvPr>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AE2E480F-0E91-4145-929E-E6DF58905B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AE5ED4C0-B74E-4A54-943A-F8CD872D88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AE643F70-00D7-4937-A966-38D12E126C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3D82DDB-E601-40B0-A0F5-2BBA577414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79D96B4E-8983-4B1F-AB1C-764604876C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B4D9E0D7-A033-4633-B6EF-F7C613CC65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C23961F-2139-423D-A0A4-75C4D9DD5E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35198AF6-68EA-4D8A-928E-C0C5CAFDEE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D4925F21-C7C0-4C46-8006-8AE372BD0B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E63CAA2E-56A4-4B0E-8028-1E5C89AF7C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FE5A797F-126B-4738-92EE-41EFA2AE4B0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AD21414B-96E3-4701-820B-3AE3DA89D25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3E73ABB7-3824-42F0-9AF9-56527DE398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17A89047-B0A1-46AD-AB65-D7D8174CA98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C25D3C14-C807-4546-9D7A-6A8D22C56C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5A5E097-7300-4E8E-AE70-62DED930E6E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D1440876-54DB-429B-894F-ACC9411A405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3571B7BC-BEF0-4085-BA3E-72CE84E658D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8CABAE5E-7563-4489-90F5-C3A3900448C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672A2242-0124-43AC-93A9-B65CB1A27EC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D4E73FED-C733-4A3E-9BCD-060B7C99EC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3BE4EE77-DB68-4311-90FA-740FADEC0ED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702D49FE-00C9-4826-9ED0-5546982301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EB7FAA3C-25C9-4906-B299-54769BEFDAE3}"/>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62B3E930-E81B-4182-9ABA-00196F61D4F1}"/>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F2D27D88-0D0C-4CC2-86A4-9734641A8545}"/>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CB534AC5-2F20-436C-B105-E53AC95C4DA2}"/>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40EC51DB-EDCF-44C1-96C5-14C4E56BB015}"/>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C68DBE31-CCCA-4977-B256-5EC4F31CCEB5}"/>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25628C31-60F9-42C5-B1AB-AE7DB2D58888}"/>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A7A89419-3B44-425B-83CB-70F603DDD6D3}"/>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78525C69-B902-42F6-8991-81F3A545F458}"/>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1F847275-4494-4FF3-9180-E7012254BBAB}"/>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3BD13C4-DCD6-41E6-99F1-D6730B264B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4B15549-3CDE-4320-8640-3D827BD460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9B105F4-9AF8-4377-B9AF-76A9EEB875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2F13CA7-3787-4B2A-981C-E3A5A4FF8C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7FC486E-ED16-4EE0-B4B5-5C6E84B034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168701</xdr:rowOff>
    </xdr:from>
    <xdr:to>
      <xdr:col>55</xdr:col>
      <xdr:colOff>50800</xdr:colOff>
      <xdr:row>64</xdr:row>
      <xdr:rowOff>98851</xdr:rowOff>
    </xdr:to>
    <xdr:sp macro="" textlink="">
      <xdr:nvSpPr>
        <xdr:cNvPr id="230" name="楕円 229">
          <a:extLst>
            <a:ext uri="{FF2B5EF4-FFF2-40B4-BE49-F238E27FC236}">
              <a16:creationId xmlns:a16="http://schemas.microsoft.com/office/drawing/2014/main" id="{D7F55559-0644-4004-867B-9ED32F078F82}"/>
            </a:ext>
          </a:extLst>
        </xdr:cNvPr>
        <xdr:cNvSpPr/>
      </xdr:nvSpPr>
      <xdr:spPr>
        <a:xfrm>
          <a:off x="10426700" y="109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83628</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7D726EC7-EC96-46EF-840C-FE66BF991F41}"/>
            </a:ext>
          </a:extLst>
        </xdr:cNvPr>
        <xdr:cNvSpPr txBox="1"/>
      </xdr:nvSpPr>
      <xdr:spPr>
        <a:xfrm>
          <a:off x="10515600" y="108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169418</xdr:rowOff>
    </xdr:from>
    <xdr:to>
      <xdr:col>50</xdr:col>
      <xdr:colOff>165100</xdr:colOff>
      <xdr:row>64</xdr:row>
      <xdr:rowOff>99568</xdr:rowOff>
    </xdr:to>
    <xdr:sp macro="" textlink="">
      <xdr:nvSpPr>
        <xdr:cNvPr id="232" name="楕円 231">
          <a:extLst>
            <a:ext uri="{FF2B5EF4-FFF2-40B4-BE49-F238E27FC236}">
              <a16:creationId xmlns:a16="http://schemas.microsoft.com/office/drawing/2014/main" id="{83A3BD10-3E84-4C3D-8897-107155430E66}"/>
            </a:ext>
          </a:extLst>
        </xdr:cNvPr>
        <xdr:cNvSpPr/>
      </xdr:nvSpPr>
      <xdr:spPr>
        <a:xfrm>
          <a:off x="9588500" y="109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48051</xdr:rowOff>
    </xdr:from>
    <xdr:to>
      <xdr:col>55</xdr:col>
      <xdr:colOff>0</xdr:colOff>
      <xdr:row>64</xdr:row>
      <xdr:rowOff>48768</xdr:rowOff>
    </xdr:to>
    <xdr:cxnSp macro="">
      <xdr:nvCxnSpPr>
        <xdr:cNvPr id="233" name="直線コネクタ 232">
          <a:extLst>
            <a:ext uri="{FF2B5EF4-FFF2-40B4-BE49-F238E27FC236}">
              <a16:creationId xmlns:a16="http://schemas.microsoft.com/office/drawing/2014/main" id="{7D6A9993-8B07-4A0D-A5CC-F0FE74842CAF}"/>
            </a:ext>
          </a:extLst>
        </xdr:cNvPr>
        <xdr:cNvCxnSpPr/>
      </xdr:nvCxnSpPr>
      <xdr:spPr>
        <a:xfrm flipV="1">
          <a:off x="9639300" y="11020851"/>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169437</xdr:rowOff>
    </xdr:from>
    <xdr:to>
      <xdr:col>46</xdr:col>
      <xdr:colOff>38100</xdr:colOff>
      <xdr:row>64</xdr:row>
      <xdr:rowOff>99587</xdr:rowOff>
    </xdr:to>
    <xdr:sp macro="" textlink="">
      <xdr:nvSpPr>
        <xdr:cNvPr id="234" name="楕円 233">
          <a:extLst>
            <a:ext uri="{FF2B5EF4-FFF2-40B4-BE49-F238E27FC236}">
              <a16:creationId xmlns:a16="http://schemas.microsoft.com/office/drawing/2014/main" id="{CBEA6233-FA6F-40C4-BF73-E050DDE1DB07}"/>
            </a:ext>
          </a:extLst>
        </xdr:cNvPr>
        <xdr:cNvSpPr/>
      </xdr:nvSpPr>
      <xdr:spPr>
        <a:xfrm>
          <a:off x="8699500" y="109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48768</xdr:rowOff>
    </xdr:from>
    <xdr:to>
      <xdr:col>50</xdr:col>
      <xdr:colOff>114300</xdr:colOff>
      <xdr:row>64</xdr:row>
      <xdr:rowOff>48787</xdr:rowOff>
    </xdr:to>
    <xdr:cxnSp macro="">
      <xdr:nvCxnSpPr>
        <xdr:cNvPr id="235" name="直線コネクタ 234">
          <a:extLst>
            <a:ext uri="{FF2B5EF4-FFF2-40B4-BE49-F238E27FC236}">
              <a16:creationId xmlns:a16="http://schemas.microsoft.com/office/drawing/2014/main" id="{C663B24A-41CD-4C73-B453-201FBCD346A0}"/>
            </a:ext>
          </a:extLst>
        </xdr:cNvPr>
        <xdr:cNvCxnSpPr/>
      </xdr:nvCxnSpPr>
      <xdr:spPr>
        <a:xfrm flipV="1">
          <a:off x="8750300" y="1102156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108887</xdr:rowOff>
    </xdr:from>
    <xdr:to>
      <xdr:col>41</xdr:col>
      <xdr:colOff>101600</xdr:colOff>
      <xdr:row>64</xdr:row>
      <xdr:rowOff>39037</xdr:rowOff>
    </xdr:to>
    <xdr:sp macro="" textlink="">
      <xdr:nvSpPr>
        <xdr:cNvPr id="236" name="楕円 235">
          <a:extLst>
            <a:ext uri="{FF2B5EF4-FFF2-40B4-BE49-F238E27FC236}">
              <a16:creationId xmlns:a16="http://schemas.microsoft.com/office/drawing/2014/main" id="{1A98AD5F-467D-423C-A9D1-D987C9E67C1B}"/>
            </a:ext>
          </a:extLst>
        </xdr:cNvPr>
        <xdr:cNvSpPr/>
      </xdr:nvSpPr>
      <xdr:spPr>
        <a:xfrm>
          <a:off x="7810500" y="109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159687</xdr:rowOff>
    </xdr:from>
    <xdr:to>
      <xdr:col>45</xdr:col>
      <xdr:colOff>177800</xdr:colOff>
      <xdr:row>64</xdr:row>
      <xdr:rowOff>48787</xdr:rowOff>
    </xdr:to>
    <xdr:cxnSp macro="">
      <xdr:nvCxnSpPr>
        <xdr:cNvPr id="237" name="直線コネクタ 236">
          <a:extLst>
            <a:ext uri="{FF2B5EF4-FFF2-40B4-BE49-F238E27FC236}">
              <a16:creationId xmlns:a16="http://schemas.microsoft.com/office/drawing/2014/main" id="{2CEFFA76-4DE2-4F17-A0EE-7B5A332E4BD3}"/>
            </a:ext>
          </a:extLst>
        </xdr:cNvPr>
        <xdr:cNvCxnSpPr/>
      </xdr:nvCxnSpPr>
      <xdr:spPr>
        <a:xfrm>
          <a:off x="7861300" y="10961037"/>
          <a:ext cx="889000" cy="6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E0C6A1E8-F358-45E3-A836-C05B60C1D91A}"/>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75C690C0-CA70-4B20-8A2E-E447FAF3C812}"/>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EAE4A697-180F-4EF2-86FB-0E1D2864C007}"/>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90695</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5D82D3CB-2373-457E-AB1A-69A63337BFF0}"/>
            </a:ext>
          </a:extLst>
        </xdr:cNvPr>
        <xdr:cNvSpPr txBox="1"/>
      </xdr:nvSpPr>
      <xdr:spPr>
        <a:xfrm>
          <a:off x="9359411" y="110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90714</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65C2C12B-4D6E-48FF-90FE-8A1894A2C69A}"/>
            </a:ext>
          </a:extLst>
        </xdr:cNvPr>
        <xdr:cNvSpPr txBox="1"/>
      </xdr:nvSpPr>
      <xdr:spPr>
        <a:xfrm>
          <a:off x="8483111" y="110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30164</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B170221C-7755-4C5F-843A-5FB49602A584}"/>
            </a:ext>
          </a:extLst>
        </xdr:cNvPr>
        <xdr:cNvSpPr txBox="1"/>
      </xdr:nvSpPr>
      <xdr:spPr>
        <a:xfrm>
          <a:off x="7594111" y="110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EB65411-F5ED-466E-B184-9519AD2CE3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2A3B1FD6-5C1B-419E-B561-5A6ECBC462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CD90128D-24CC-46E0-93DF-ED5A03A834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83EE8582-7FA9-4FF0-8E18-8E8028F1F9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C239A7E0-FAAF-4455-9D99-9BE78A4A78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4019D843-7EF7-49F1-89BC-FFFD69B441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C1C006FC-1300-4017-B624-78B8BA768A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F921F19F-E84F-44A9-B150-EDA5971E51B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4E1918BD-653E-4E20-AF06-DE4D67A45B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121EF1C6-BC07-47D8-9144-13009C4211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BA2BB5D3-2963-44FF-AF9E-417C5A8FDA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24F8734B-EBC2-45CA-BDC6-CBCF2476E7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400847E8-99EE-4A41-A29E-9CBB0A665E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13A31D42-9CDD-4DCD-B974-C0F433EC8D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DBE2C83A-D079-4CD6-B1D3-AFF18537A9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CFD1143E-B99C-434C-A74D-A92D33E1D8D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765487BA-AFA9-4754-99F0-CF67D25A90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8D8043D9-CA38-4529-A2DA-22D400D43A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FC223467-5C0E-48C0-9573-2F5EC9D9F2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AEB388AB-C081-4DEE-8493-1E1999685E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EC26D531-A857-400F-BDDD-68AC64E088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00B74A63-5250-4CF3-B499-511173CD53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7F7B08DE-8CFF-4B6A-A71A-63E6FE2078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8B16060B-78D9-487C-A2F4-1501265FFEC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246902CB-B5C3-45CB-8498-BF35CD5AFD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F5B1B2B7-BFDB-456D-9F1A-EE4C609025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D4EB117B-2A3F-4F5D-9F9C-C99870EE11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1D97DCA4-56B1-42AD-BC11-9DEE86DBC2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F0294A9B-DA2A-41EC-B93F-2FB3ADBE29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27FF519B-0438-484C-BE2E-12C5E96D77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6D94855F-99BA-458B-AE3E-80250E3414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724A50AB-CC62-4532-9103-F4C63D1C15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629E2DD7-E563-4D66-8924-6EFBCD80ED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C1501925-4F48-4358-B562-9793E8A51D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03091746-A9DB-4B5C-AD4F-5649F6E35C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69D96DDF-F2FB-4B52-A313-438C040C8F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CA2A5174-F58F-4CEB-9756-CEFC7EDBBC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AFD718E7-0075-4644-B9E4-B5DE484A72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F61C1FC7-6AF7-4961-8BD0-2A01E39286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DC7C3EDB-5A2F-438A-9FC9-4F88EA58FC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73C3A963-1877-40C6-AA19-E3933AAFE9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F5F83279-FEB7-4A88-8E12-D09DBE72C6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a:extLst>
            <a:ext uri="{FF2B5EF4-FFF2-40B4-BE49-F238E27FC236}">
              <a16:creationId xmlns:a16="http://schemas.microsoft.com/office/drawing/2014/main" id="{1704907C-B2F2-442D-A855-B1D0FFFBD99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a:extLst>
            <a:ext uri="{FF2B5EF4-FFF2-40B4-BE49-F238E27FC236}">
              <a16:creationId xmlns:a16="http://schemas.microsoft.com/office/drawing/2014/main" id="{C36E865B-95DF-47FA-B189-EA23A6B73DF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a:extLst>
            <a:ext uri="{FF2B5EF4-FFF2-40B4-BE49-F238E27FC236}">
              <a16:creationId xmlns:a16="http://schemas.microsoft.com/office/drawing/2014/main" id="{9A4B4628-D3A5-4825-976B-A8D481D6A98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a:extLst>
            <a:ext uri="{FF2B5EF4-FFF2-40B4-BE49-F238E27FC236}">
              <a16:creationId xmlns:a16="http://schemas.microsoft.com/office/drawing/2014/main" id="{186330A7-696A-4C4D-884F-B434C8AB24B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a:extLst>
            <a:ext uri="{FF2B5EF4-FFF2-40B4-BE49-F238E27FC236}">
              <a16:creationId xmlns:a16="http://schemas.microsoft.com/office/drawing/2014/main" id="{69D03820-16F1-484B-AE83-7784E83190B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a:extLst>
            <a:ext uri="{FF2B5EF4-FFF2-40B4-BE49-F238E27FC236}">
              <a16:creationId xmlns:a16="http://schemas.microsoft.com/office/drawing/2014/main" id="{8C5CE2F7-C5F7-4589-824A-DDD91742DD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a:extLst>
            <a:ext uri="{FF2B5EF4-FFF2-40B4-BE49-F238E27FC236}">
              <a16:creationId xmlns:a16="http://schemas.microsoft.com/office/drawing/2014/main" id="{60129D5C-65F5-4CE7-B08D-F6D4313B4A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a:extLst>
            <a:ext uri="{FF2B5EF4-FFF2-40B4-BE49-F238E27FC236}">
              <a16:creationId xmlns:a16="http://schemas.microsoft.com/office/drawing/2014/main" id="{188CD83B-5B5B-4CFD-9336-FA4D4F0201B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a:extLst>
            <a:ext uri="{FF2B5EF4-FFF2-40B4-BE49-F238E27FC236}">
              <a16:creationId xmlns:a16="http://schemas.microsoft.com/office/drawing/2014/main" id="{9B6EA159-BCB6-4BB7-85A7-D4602FEA4A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a:extLst>
            <a:ext uri="{FF2B5EF4-FFF2-40B4-BE49-F238E27FC236}">
              <a16:creationId xmlns:a16="http://schemas.microsoft.com/office/drawing/2014/main" id="{99AA8CA7-3BAF-4937-AD5D-924F4BB1C6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a:extLst>
            <a:ext uri="{FF2B5EF4-FFF2-40B4-BE49-F238E27FC236}">
              <a16:creationId xmlns:a16="http://schemas.microsoft.com/office/drawing/2014/main" id="{AEE64462-2A3A-4B1F-BE4A-22964996A20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9FBA0E83-B62B-431D-AB1A-21214E7898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a:extLst>
            <a:ext uri="{FF2B5EF4-FFF2-40B4-BE49-F238E27FC236}">
              <a16:creationId xmlns:a16="http://schemas.microsoft.com/office/drawing/2014/main" id="{631204DB-5199-48B9-ACA7-139706E58F0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a:extLst>
            <a:ext uri="{FF2B5EF4-FFF2-40B4-BE49-F238E27FC236}">
              <a16:creationId xmlns:a16="http://schemas.microsoft.com/office/drawing/2014/main" id="{2E2FAC4F-EEE6-4DBA-A925-83091C2B9B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00" name="直線コネクタ 299">
          <a:extLst>
            <a:ext uri="{FF2B5EF4-FFF2-40B4-BE49-F238E27FC236}">
              <a16:creationId xmlns:a16="http://schemas.microsoft.com/office/drawing/2014/main" id="{81E3A5B2-F4AA-496A-9B1B-A85FC188BC1E}"/>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01" name="【認定こども園・幼稚園・保育所】&#10;有形固定資産減価償却率最小値テキスト">
          <a:extLst>
            <a:ext uri="{FF2B5EF4-FFF2-40B4-BE49-F238E27FC236}">
              <a16:creationId xmlns:a16="http://schemas.microsoft.com/office/drawing/2014/main" id="{C9CAAFC2-6AAB-4742-9614-267989CB6C1F}"/>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02" name="直線コネクタ 301">
          <a:extLst>
            <a:ext uri="{FF2B5EF4-FFF2-40B4-BE49-F238E27FC236}">
              <a16:creationId xmlns:a16="http://schemas.microsoft.com/office/drawing/2014/main" id="{71C67E60-3F44-43D7-A123-0947EF14CA3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3" name="【認定こども園・幼稚園・保育所】&#10;有形固定資産減価償却率最大値テキスト">
          <a:extLst>
            <a:ext uri="{FF2B5EF4-FFF2-40B4-BE49-F238E27FC236}">
              <a16:creationId xmlns:a16="http://schemas.microsoft.com/office/drawing/2014/main" id="{A309B1C2-91F7-4B90-B4D0-88D5715AF816}"/>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4" name="直線コネクタ 303">
          <a:extLst>
            <a:ext uri="{FF2B5EF4-FFF2-40B4-BE49-F238E27FC236}">
              <a16:creationId xmlns:a16="http://schemas.microsoft.com/office/drawing/2014/main" id="{FAEAFC05-53FF-4DF4-ADD6-58075D3A4871}"/>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05" name="【認定こども園・幼稚園・保育所】&#10;有形固定資産減価償却率平均値テキスト">
          <a:extLst>
            <a:ext uri="{FF2B5EF4-FFF2-40B4-BE49-F238E27FC236}">
              <a16:creationId xmlns:a16="http://schemas.microsoft.com/office/drawing/2014/main" id="{A7425A5D-D9B2-405A-AB12-1CC8FD2FDB9E}"/>
            </a:ext>
          </a:extLst>
        </xdr:cNvPr>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06" name="フローチャート: 判断 305">
          <a:extLst>
            <a:ext uri="{FF2B5EF4-FFF2-40B4-BE49-F238E27FC236}">
              <a16:creationId xmlns:a16="http://schemas.microsoft.com/office/drawing/2014/main" id="{28860B73-B34F-481E-8930-0DFFA51236CE}"/>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7" name="フローチャート: 判断 306">
          <a:extLst>
            <a:ext uri="{FF2B5EF4-FFF2-40B4-BE49-F238E27FC236}">
              <a16:creationId xmlns:a16="http://schemas.microsoft.com/office/drawing/2014/main" id="{2579221C-2333-4D4E-9445-363C0988921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08" name="フローチャート: 判断 307">
          <a:extLst>
            <a:ext uri="{FF2B5EF4-FFF2-40B4-BE49-F238E27FC236}">
              <a16:creationId xmlns:a16="http://schemas.microsoft.com/office/drawing/2014/main" id="{62C4D7AD-57EB-406F-859A-C99A2564027B}"/>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09" name="フローチャート: 判断 308">
          <a:extLst>
            <a:ext uri="{FF2B5EF4-FFF2-40B4-BE49-F238E27FC236}">
              <a16:creationId xmlns:a16="http://schemas.microsoft.com/office/drawing/2014/main" id="{C716B1A7-DFC6-4DF6-A8AA-CDE9630637CA}"/>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BA2AC710-6CBD-4753-953E-39B4959B83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EF1EBF8D-4DF0-40B6-B4BB-EA1B42F153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6D1C7A1A-BCE5-4166-876B-508B110E52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DACCC14-F717-4948-A961-BC7B1A75AF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ACDB521D-1878-4467-9162-BC3C1AE2983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315" name="楕円 314">
          <a:extLst>
            <a:ext uri="{FF2B5EF4-FFF2-40B4-BE49-F238E27FC236}">
              <a16:creationId xmlns:a16="http://schemas.microsoft.com/office/drawing/2014/main" id="{A7C72CBA-7861-4B34-A0D5-AD851C99E534}"/>
            </a:ext>
          </a:extLst>
        </xdr:cNvPr>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316" name="【認定こども園・幼稚園・保育所】&#10;有形固定資産減価償却率該当値テキスト">
          <a:extLst>
            <a:ext uri="{FF2B5EF4-FFF2-40B4-BE49-F238E27FC236}">
              <a16:creationId xmlns:a16="http://schemas.microsoft.com/office/drawing/2014/main" id="{E5C06B0D-97E9-4F18-AC61-5D8E2970AD43}"/>
            </a:ext>
          </a:extLst>
        </xdr:cNvPr>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317" name="楕円 316">
          <a:extLst>
            <a:ext uri="{FF2B5EF4-FFF2-40B4-BE49-F238E27FC236}">
              <a16:creationId xmlns:a16="http://schemas.microsoft.com/office/drawing/2014/main" id="{97C85A2D-48D0-437A-A4B4-89B4E3BB291C}"/>
            </a:ext>
          </a:extLst>
        </xdr:cNvPr>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144780</xdr:rowOff>
    </xdr:to>
    <xdr:cxnSp macro="">
      <xdr:nvCxnSpPr>
        <xdr:cNvPr id="318" name="直線コネクタ 317">
          <a:extLst>
            <a:ext uri="{FF2B5EF4-FFF2-40B4-BE49-F238E27FC236}">
              <a16:creationId xmlns:a16="http://schemas.microsoft.com/office/drawing/2014/main" id="{2EF15AFB-02DE-4A02-B9CA-C06010F3FB5F}"/>
            </a:ext>
          </a:extLst>
        </xdr:cNvPr>
        <xdr:cNvCxnSpPr/>
      </xdr:nvCxnSpPr>
      <xdr:spPr>
        <a:xfrm flipV="1">
          <a:off x="15481300" y="6957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19" name="楕円 318">
          <a:extLst>
            <a:ext uri="{FF2B5EF4-FFF2-40B4-BE49-F238E27FC236}">
              <a16:creationId xmlns:a16="http://schemas.microsoft.com/office/drawing/2014/main" id="{66FFC075-BD71-46D9-960E-1D4302C5B72F}"/>
            </a:ext>
          </a:extLst>
        </xdr:cNvPr>
        <xdr:cNvSpPr/>
      </xdr:nvSpPr>
      <xdr:spPr>
        <a:xfrm>
          <a:off x="1454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19050</xdr:rowOff>
    </xdr:to>
    <xdr:cxnSp macro="">
      <xdr:nvCxnSpPr>
        <xdr:cNvPr id="320" name="直線コネクタ 319">
          <a:extLst>
            <a:ext uri="{FF2B5EF4-FFF2-40B4-BE49-F238E27FC236}">
              <a16:creationId xmlns:a16="http://schemas.microsoft.com/office/drawing/2014/main" id="{318C8AC9-97AE-474E-9E79-D8CB541D980C}"/>
            </a:ext>
          </a:extLst>
        </xdr:cNvPr>
        <xdr:cNvCxnSpPr/>
      </xdr:nvCxnSpPr>
      <xdr:spPr>
        <a:xfrm flipV="1">
          <a:off x="14592300" y="7002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57785</xdr:rowOff>
    </xdr:from>
    <xdr:to>
      <xdr:col>72</xdr:col>
      <xdr:colOff>38100</xdr:colOff>
      <xdr:row>41</xdr:row>
      <xdr:rowOff>159385</xdr:rowOff>
    </xdr:to>
    <xdr:sp macro="" textlink="">
      <xdr:nvSpPr>
        <xdr:cNvPr id="321" name="楕円 320">
          <a:extLst>
            <a:ext uri="{FF2B5EF4-FFF2-40B4-BE49-F238E27FC236}">
              <a16:creationId xmlns:a16="http://schemas.microsoft.com/office/drawing/2014/main" id="{CD4F588A-F7CE-45E1-85E8-8B5ED8D941BF}"/>
            </a:ext>
          </a:extLst>
        </xdr:cNvPr>
        <xdr:cNvSpPr/>
      </xdr:nvSpPr>
      <xdr:spPr>
        <a:xfrm>
          <a:off x="13652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19050</xdr:rowOff>
    </xdr:from>
    <xdr:to>
      <xdr:col>76</xdr:col>
      <xdr:colOff>114300</xdr:colOff>
      <xdr:row>41</xdr:row>
      <xdr:rowOff>108585</xdr:rowOff>
    </xdr:to>
    <xdr:cxnSp macro="">
      <xdr:nvCxnSpPr>
        <xdr:cNvPr id="322" name="直線コネクタ 321">
          <a:extLst>
            <a:ext uri="{FF2B5EF4-FFF2-40B4-BE49-F238E27FC236}">
              <a16:creationId xmlns:a16="http://schemas.microsoft.com/office/drawing/2014/main" id="{F62FCDA2-1C32-4C66-A9B0-12DF420E935E}"/>
            </a:ext>
          </a:extLst>
        </xdr:cNvPr>
        <xdr:cNvCxnSpPr/>
      </xdr:nvCxnSpPr>
      <xdr:spPr>
        <a:xfrm flipV="1">
          <a:off x="13703300" y="704850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781410B1-801A-46F0-8D6D-F9E3F5226C32}"/>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24" name="n_2aveValue【認定こども園・幼稚園・保育所】&#10;有形固定資産減価償却率">
          <a:extLst>
            <a:ext uri="{FF2B5EF4-FFF2-40B4-BE49-F238E27FC236}">
              <a16:creationId xmlns:a16="http://schemas.microsoft.com/office/drawing/2014/main" id="{E330C647-75ED-4A4A-9C8A-A4E18EB73EB6}"/>
            </a:ext>
          </a:extLst>
        </xdr:cNvPr>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25" name="n_3aveValue【認定こども園・幼稚園・保育所】&#10;有形固定資産減価償却率">
          <a:extLst>
            <a:ext uri="{FF2B5EF4-FFF2-40B4-BE49-F238E27FC236}">
              <a16:creationId xmlns:a16="http://schemas.microsoft.com/office/drawing/2014/main" id="{528B9156-687D-4D06-958D-2D0BDD2F786F}"/>
            </a:ext>
          </a:extLst>
        </xdr:cNvPr>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326" name="n_1mainValue【認定こども園・幼稚園・保育所】&#10;有形固定資産減価償却率">
          <a:extLst>
            <a:ext uri="{FF2B5EF4-FFF2-40B4-BE49-F238E27FC236}">
              <a16:creationId xmlns:a16="http://schemas.microsoft.com/office/drawing/2014/main" id="{04C8B520-0AEB-4F8A-A135-DFCA7BA0D17E}"/>
            </a:ext>
          </a:extLst>
        </xdr:cNvPr>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27" name="n_2mainValue【認定こども園・幼稚園・保育所】&#10;有形固定資産減価償却率">
          <a:extLst>
            <a:ext uri="{FF2B5EF4-FFF2-40B4-BE49-F238E27FC236}">
              <a16:creationId xmlns:a16="http://schemas.microsoft.com/office/drawing/2014/main" id="{170635D5-19B6-4EC8-9D5B-C639A4F7A004}"/>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150512</xdr:rowOff>
    </xdr:from>
    <xdr:ext cx="405111" cy="259045"/>
    <xdr:sp macro="" textlink="">
      <xdr:nvSpPr>
        <xdr:cNvPr id="328" name="n_3mainValue【認定こども園・幼稚園・保育所】&#10;有形固定資産減価償却率">
          <a:extLst>
            <a:ext uri="{FF2B5EF4-FFF2-40B4-BE49-F238E27FC236}">
              <a16:creationId xmlns:a16="http://schemas.microsoft.com/office/drawing/2014/main" id="{60C00FBC-2BEB-4F0E-A1DB-8392847F2E3E}"/>
            </a:ext>
          </a:extLst>
        </xdr:cNvPr>
        <xdr:cNvSpPr txBox="1"/>
      </xdr:nvSpPr>
      <xdr:spPr>
        <a:xfrm>
          <a:off x="13500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453C23DD-C138-4C61-8E61-B58506C543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5DF2B1A8-78E1-477B-BFBC-D29EC801AA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9737785A-3C82-47C4-B09A-AA3B303F9A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A94159EE-E8B5-4CFB-BCDB-CBA0B1FC44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111FE630-7EF3-4646-B414-3EC23F16D5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BBE1C224-B01C-4C4E-B36D-B6A6E8DE9F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BD1F13E2-0056-4DAC-8AF1-24A69507B6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5B7AF797-C5F2-476F-8626-B079140868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id="{6425F7ED-C8AF-4108-AAFC-25D5BB5329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id="{57A5FCB6-E2C1-4C18-854B-28E8C3BAE1C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a:extLst>
            <a:ext uri="{FF2B5EF4-FFF2-40B4-BE49-F238E27FC236}">
              <a16:creationId xmlns:a16="http://schemas.microsoft.com/office/drawing/2014/main" id="{3466A18E-3C79-436B-B174-4D1C762F22F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a:extLst>
            <a:ext uri="{FF2B5EF4-FFF2-40B4-BE49-F238E27FC236}">
              <a16:creationId xmlns:a16="http://schemas.microsoft.com/office/drawing/2014/main" id="{9C7A15CC-061F-450B-BBC9-BEA8BBBAB33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a:extLst>
            <a:ext uri="{FF2B5EF4-FFF2-40B4-BE49-F238E27FC236}">
              <a16:creationId xmlns:a16="http://schemas.microsoft.com/office/drawing/2014/main" id="{D2192214-DF32-401D-89BA-9E81F42F38A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a:extLst>
            <a:ext uri="{FF2B5EF4-FFF2-40B4-BE49-F238E27FC236}">
              <a16:creationId xmlns:a16="http://schemas.microsoft.com/office/drawing/2014/main" id="{A386379D-90FB-4329-8955-14D60174D06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a:extLst>
            <a:ext uri="{FF2B5EF4-FFF2-40B4-BE49-F238E27FC236}">
              <a16:creationId xmlns:a16="http://schemas.microsoft.com/office/drawing/2014/main" id="{58CA55CB-BFEA-42C5-8B20-BAD0F46F2C2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a:extLst>
            <a:ext uri="{FF2B5EF4-FFF2-40B4-BE49-F238E27FC236}">
              <a16:creationId xmlns:a16="http://schemas.microsoft.com/office/drawing/2014/main" id="{9F180EAF-ECFB-4A4A-8860-1106321176E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a:extLst>
            <a:ext uri="{FF2B5EF4-FFF2-40B4-BE49-F238E27FC236}">
              <a16:creationId xmlns:a16="http://schemas.microsoft.com/office/drawing/2014/main" id="{2D8344E8-10D6-4C38-8FD1-368ABF18CA7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a:extLst>
            <a:ext uri="{FF2B5EF4-FFF2-40B4-BE49-F238E27FC236}">
              <a16:creationId xmlns:a16="http://schemas.microsoft.com/office/drawing/2014/main" id="{3078F432-09A1-4438-AE7F-9FD3D5B3ACE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4CFC4864-CEAD-4B31-9519-A5CB4DE96E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19AA8FB7-E995-4A9E-9D11-44F01028BB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7C75DA0D-E069-468D-9217-C2D7995190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50" name="直線コネクタ 349">
          <a:extLst>
            <a:ext uri="{FF2B5EF4-FFF2-40B4-BE49-F238E27FC236}">
              <a16:creationId xmlns:a16="http://schemas.microsoft.com/office/drawing/2014/main" id="{E23B77F1-3A88-4422-A932-05ED1F1381C4}"/>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5A716B29-706A-46DA-B31D-DA9AD7104BC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2" name="直線コネクタ 351">
          <a:extLst>
            <a:ext uri="{FF2B5EF4-FFF2-40B4-BE49-F238E27FC236}">
              <a16:creationId xmlns:a16="http://schemas.microsoft.com/office/drawing/2014/main" id="{56757897-2983-4543-AA4F-39310847148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6ACA93FA-82F1-4CE2-87E3-992BBCC0344E}"/>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54" name="直線コネクタ 353">
          <a:extLst>
            <a:ext uri="{FF2B5EF4-FFF2-40B4-BE49-F238E27FC236}">
              <a16:creationId xmlns:a16="http://schemas.microsoft.com/office/drawing/2014/main" id="{DEE0D322-EB71-412E-A3EA-F64D8EDDBD77}"/>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BBAECEB7-2E9F-4B08-98B8-A8A147C01F1C}"/>
            </a:ext>
          </a:extLst>
        </xdr:cNvPr>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56" name="フローチャート: 判断 355">
          <a:extLst>
            <a:ext uri="{FF2B5EF4-FFF2-40B4-BE49-F238E27FC236}">
              <a16:creationId xmlns:a16="http://schemas.microsoft.com/office/drawing/2014/main" id="{0E007823-45E1-4894-AA15-B9FE2ADE4EFC}"/>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57" name="フローチャート: 判断 356">
          <a:extLst>
            <a:ext uri="{FF2B5EF4-FFF2-40B4-BE49-F238E27FC236}">
              <a16:creationId xmlns:a16="http://schemas.microsoft.com/office/drawing/2014/main" id="{A77FCCD5-7227-4AF2-AB23-73E62BDE2703}"/>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58" name="フローチャート: 判断 357">
          <a:extLst>
            <a:ext uri="{FF2B5EF4-FFF2-40B4-BE49-F238E27FC236}">
              <a16:creationId xmlns:a16="http://schemas.microsoft.com/office/drawing/2014/main" id="{3DBA0A98-D305-45BE-ADB1-D8A9281EBBAF}"/>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359" name="フローチャート: 判断 358">
          <a:extLst>
            <a:ext uri="{FF2B5EF4-FFF2-40B4-BE49-F238E27FC236}">
              <a16:creationId xmlns:a16="http://schemas.microsoft.com/office/drawing/2014/main" id="{3A9C7C1A-DCDE-483B-A941-21DF7CE1F398}"/>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AD3824C9-B9C7-4E96-AC4E-DAE5D27346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10398985-03D2-46DA-873E-DFFE6467B9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2F83354D-777E-4795-85DD-B2B0256C61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945EBE32-2FEE-4CDB-AFB7-21E7122326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EDED2D93-EE2F-4258-99A3-EB3A3C8CE4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365" name="楕円 364">
          <a:extLst>
            <a:ext uri="{FF2B5EF4-FFF2-40B4-BE49-F238E27FC236}">
              <a16:creationId xmlns:a16="http://schemas.microsoft.com/office/drawing/2014/main" id="{C1426D88-B7D0-466D-B0D1-3B2455B2C5C5}"/>
            </a:ext>
          </a:extLst>
        </xdr:cNvPr>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366" name="【認定こども園・幼稚園・保育所】&#10;一人当たり面積該当値テキスト">
          <a:extLst>
            <a:ext uri="{FF2B5EF4-FFF2-40B4-BE49-F238E27FC236}">
              <a16:creationId xmlns:a16="http://schemas.microsoft.com/office/drawing/2014/main" id="{054A08AF-210E-4179-B807-960950C6B4E5}"/>
            </a:ext>
          </a:extLst>
        </xdr:cNvPr>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367" name="楕円 366">
          <a:extLst>
            <a:ext uri="{FF2B5EF4-FFF2-40B4-BE49-F238E27FC236}">
              <a16:creationId xmlns:a16="http://schemas.microsoft.com/office/drawing/2014/main" id="{714B3715-A8D0-4B10-9CC0-5227654CA418}"/>
            </a:ext>
          </a:extLst>
        </xdr:cNvPr>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117348</xdr:rowOff>
    </xdr:to>
    <xdr:cxnSp macro="">
      <xdr:nvCxnSpPr>
        <xdr:cNvPr id="368" name="直線コネクタ 367">
          <a:extLst>
            <a:ext uri="{FF2B5EF4-FFF2-40B4-BE49-F238E27FC236}">
              <a16:creationId xmlns:a16="http://schemas.microsoft.com/office/drawing/2014/main" id="{63E46F05-DC47-467F-A2DD-3FB8F679C950}"/>
            </a:ext>
          </a:extLst>
        </xdr:cNvPr>
        <xdr:cNvCxnSpPr/>
      </xdr:nvCxnSpPr>
      <xdr:spPr>
        <a:xfrm>
          <a:off x="21323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369" name="楕円 368">
          <a:extLst>
            <a:ext uri="{FF2B5EF4-FFF2-40B4-BE49-F238E27FC236}">
              <a16:creationId xmlns:a16="http://schemas.microsoft.com/office/drawing/2014/main" id="{436CAC7A-E71A-47CF-BFB9-4CE37C76A5FB}"/>
            </a:ext>
          </a:extLst>
        </xdr:cNvPr>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117348</xdr:rowOff>
    </xdr:to>
    <xdr:cxnSp macro="">
      <xdr:nvCxnSpPr>
        <xdr:cNvPr id="370" name="直線コネクタ 369">
          <a:extLst>
            <a:ext uri="{FF2B5EF4-FFF2-40B4-BE49-F238E27FC236}">
              <a16:creationId xmlns:a16="http://schemas.microsoft.com/office/drawing/2014/main" id="{76AC9324-60DB-436D-9A03-C3CB71BBE18B}"/>
            </a:ext>
          </a:extLst>
        </xdr:cNvPr>
        <xdr:cNvCxnSpPr/>
      </xdr:nvCxnSpPr>
      <xdr:spPr>
        <a:xfrm>
          <a:off x="20434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371" name="楕円 370">
          <a:extLst>
            <a:ext uri="{FF2B5EF4-FFF2-40B4-BE49-F238E27FC236}">
              <a16:creationId xmlns:a16="http://schemas.microsoft.com/office/drawing/2014/main" id="{F8296B9A-EA54-4FC1-B23E-2E1D9193B17E}"/>
            </a:ext>
          </a:extLst>
        </xdr:cNvPr>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117348</xdr:rowOff>
    </xdr:to>
    <xdr:cxnSp macro="">
      <xdr:nvCxnSpPr>
        <xdr:cNvPr id="372" name="直線コネクタ 371">
          <a:extLst>
            <a:ext uri="{FF2B5EF4-FFF2-40B4-BE49-F238E27FC236}">
              <a16:creationId xmlns:a16="http://schemas.microsoft.com/office/drawing/2014/main" id="{1787FF3B-96D0-4497-89F4-D4BDD4F546A1}"/>
            </a:ext>
          </a:extLst>
        </xdr:cNvPr>
        <xdr:cNvCxnSpPr/>
      </xdr:nvCxnSpPr>
      <xdr:spPr>
        <a:xfrm>
          <a:off x="19545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373" name="n_1aveValue【認定こども園・幼稚園・保育所】&#10;一人当たり面積">
          <a:extLst>
            <a:ext uri="{FF2B5EF4-FFF2-40B4-BE49-F238E27FC236}">
              <a16:creationId xmlns:a16="http://schemas.microsoft.com/office/drawing/2014/main" id="{D278393F-F0DF-4933-8DF6-586A9943A00E}"/>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74" name="n_2aveValue【認定こども園・幼稚園・保育所】&#10;一人当たり面積">
          <a:extLst>
            <a:ext uri="{FF2B5EF4-FFF2-40B4-BE49-F238E27FC236}">
              <a16:creationId xmlns:a16="http://schemas.microsoft.com/office/drawing/2014/main" id="{3F691BF1-7CE8-43F1-A1E4-33870C2C4EFF}"/>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375" name="n_3aveValue【認定こども園・幼稚園・保育所】&#10;一人当たり面積">
          <a:extLst>
            <a:ext uri="{FF2B5EF4-FFF2-40B4-BE49-F238E27FC236}">
              <a16:creationId xmlns:a16="http://schemas.microsoft.com/office/drawing/2014/main" id="{3573661F-4545-440A-AB3B-E40F908ED239}"/>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376" name="n_1mainValue【認定こども園・幼稚園・保育所】&#10;一人当たり面積">
          <a:extLst>
            <a:ext uri="{FF2B5EF4-FFF2-40B4-BE49-F238E27FC236}">
              <a16:creationId xmlns:a16="http://schemas.microsoft.com/office/drawing/2014/main" id="{A29B7EB3-50BC-4B9E-9E53-EDE764418EEB}"/>
            </a:ext>
          </a:extLst>
        </xdr:cNvPr>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377" name="n_2mainValue【認定こども園・幼稚園・保育所】&#10;一人当たり面積">
          <a:extLst>
            <a:ext uri="{FF2B5EF4-FFF2-40B4-BE49-F238E27FC236}">
              <a16:creationId xmlns:a16="http://schemas.microsoft.com/office/drawing/2014/main" id="{DAD5456B-A967-45E2-B57E-0CDB991973F7}"/>
            </a:ext>
          </a:extLst>
        </xdr:cNvPr>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378" name="n_3mainValue【認定こども園・幼稚園・保育所】&#10;一人当たり面積">
          <a:extLst>
            <a:ext uri="{FF2B5EF4-FFF2-40B4-BE49-F238E27FC236}">
              <a16:creationId xmlns:a16="http://schemas.microsoft.com/office/drawing/2014/main" id="{5C970EE6-D110-451D-AF39-4377A83DC402}"/>
            </a:ext>
          </a:extLst>
        </xdr:cNvPr>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499241C7-5FC6-487B-9270-11AAF1DC80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49804024-B3DC-4CB5-8139-A5E1F1AEDD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72C3DEED-D145-4210-B5BB-88911E2439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3DA5E85B-46C7-4790-8AFB-4ADFE6947B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A32417B4-0039-483B-A13B-C3939DDFF2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F0ABC61F-C75C-431C-A185-A8FA182A9B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9490F2E4-1487-49AE-983C-26CC884F2F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F630167C-CA17-45AB-99A1-C5784CE36E5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109D9F2A-4BC4-44AB-A7FB-B97F2ACA6F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5B6D9B3F-F9FA-41C4-9B53-B031DBAE8A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a:extLst>
            <a:ext uri="{FF2B5EF4-FFF2-40B4-BE49-F238E27FC236}">
              <a16:creationId xmlns:a16="http://schemas.microsoft.com/office/drawing/2014/main" id="{D08C5057-6265-4E32-9079-FB74F6E03CD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a:extLst>
            <a:ext uri="{FF2B5EF4-FFF2-40B4-BE49-F238E27FC236}">
              <a16:creationId xmlns:a16="http://schemas.microsoft.com/office/drawing/2014/main" id="{ECAB00C9-1051-4191-9502-6CAA681ED73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a:extLst>
            <a:ext uri="{FF2B5EF4-FFF2-40B4-BE49-F238E27FC236}">
              <a16:creationId xmlns:a16="http://schemas.microsoft.com/office/drawing/2014/main" id="{BA569014-1BF6-405F-B93F-9DD4F1C2DD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a:extLst>
            <a:ext uri="{FF2B5EF4-FFF2-40B4-BE49-F238E27FC236}">
              <a16:creationId xmlns:a16="http://schemas.microsoft.com/office/drawing/2014/main" id="{195F45BA-5D34-414C-9D44-B970AFA5803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a:extLst>
            <a:ext uri="{FF2B5EF4-FFF2-40B4-BE49-F238E27FC236}">
              <a16:creationId xmlns:a16="http://schemas.microsoft.com/office/drawing/2014/main" id="{95DA4FE7-3646-4A2C-A248-29B1B272AAE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a:extLst>
            <a:ext uri="{FF2B5EF4-FFF2-40B4-BE49-F238E27FC236}">
              <a16:creationId xmlns:a16="http://schemas.microsoft.com/office/drawing/2014/main" id="{D0A727B9-C279-46EE-9CDD-9FF6EDFB496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a:extLst>
            <a:ext uri="{FF2B5EF4-FFF2-40B4-BE49-F238E27FC236}">
              <a16:creationId xmlns:a16="http://schemas.microsoft.com/office/drawing/2014/main" id="{1F1CFFE7-7906-4288-8793-0994DB9D8AA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a:extLst>
            <a:ext uri="{FF2B5EF4-FFF2-40B4-BE49-F238E27FC236}">
              <a16:creationId xmlns:a16="http://schemas.microsoft.com/office/drawing/2014/main" id="{A1658126-E08C-4D15-9D7A-0AB90EB4B17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7" name="テキスト ボックス 396">
          <a:extLst>
            <a:ext uri="{FF2B5EF4-FFF2-40B4-BE49-F238E27FC236}">
              <a16:creationId xmlns:a16="http://schemas.microsoft.com/office/drawing/2014/main" id="{CD9749F2-2E1E-4547-9D5F-BA1127D2886C}"/>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CE56793D-2D08-419C-9CD9-C9C60EF1C0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159502AF-0DA4-4676-8201-8DEA86AE775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id="{A111077F-709B-4C0B-802E-860D25B2BD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01" name="直線コネクタ 400">
          <a:extLst>
            <a:ext uri="{FF2B5EF4-FFF2-40B4-BE49-F238E27FC236}">
              <a16:creationId xmlns:a16="http://schemas.microsoft.com/office/drawing/2014/main" id="{D6F074A8-BFF2-462A-AB9A-074F69A1E6E1}"/>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02" name="【学校施設】&#10;有形固定資産減価償却率最小値テキスト">
          <a:extLst>
            <a:ext uri="{FF2B5EF4-FFF2-40B4-BE49-F238E27FC236}">
              <a16:creationId xmlns:a16="http://schemas.microsoft.com/office/drawing/2014/main" id="{383E89B3-9821-488C-A771-F1D550017529}"/>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03" name="直線コネクタ 402">
          <a:extLst>
            <a:ext uri="{FF2B5EF4-FFF2-40B4-BE49-F238E27FC236}">
              <a16:creationId xmlns:a16="http://schemas.microsoft.com/office/drawing/2014/main" id="{A25DB197-FCB0-45F8-B16D-ADF7047D3E1A}"/>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04" name="【学校施設】&#10;有形固定資産減価償却率最大値テキスト">
          <a:extLst>
            <a:ext uri="{FF2B5EF4-FFF2-40B4-BE49-F238E27FC236}">
              <a16:creationId xmlns:a16="http://schemas.microsoft.com/office/drawing/2014/main" id="{6032911B-0CAE-464C-BCDE-2AADFDC3B2D1}"/>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05" name="直線コネクタ 404">
          <a:extLst>
            <a:ext uri="{FF2B5EF4-FFF2-40B4-BE49-F238E27FC236}">
              <a16:creationId xmlns:a16="http://schemas.microsoft.com/office/drawing/2014/main" id="{3540D006-F254-4F38-A5E9-1A23E382DEFC}"/>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06" name="【学校施設】&#10;有形固定資産減価償却率平均値テキスト">
          <a:extLst>
            <a:ext uri="{FF2B5EF4-FFF2-40B4-BE49-F238E27FC236}">
              <a16:creationId xmlns:a16="http://schemas.microsoft.com/office/drawing/2014/main" id="{56AEC76F-A677-42A2-A9BD-8A20CEE765B8}"/>
            </a:ext>
          </a:extLst>
        </xdr:cNvPr>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07" name="フローチャート: 判断 406">
          <a:extLst>
            <a:ext uri="{FF2B5EF4-FFF2-40B4-BE49-F238E27FC236}">
              <a16:creationId xmlns:a16="http://schemas.microsoft.com/office/drawing/2014/main" id="{1025AF44-B11A-44FA-8A99-F51D50FA91A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08" name="フローチャート: 判断 407">
          <a:extLst>
            <a:ext uri="{FF2B5EF4-FFF2-40B4-BE49-F238E27FC236}">
              <a16:creationId xmlns:a16="http://schemas.microsoft.com/office/drawing/2014/main" id="{087F39C0-EF6E-44DC-9931-4667A8CDF37A}"/>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09" name="フローチャート: 判断 408">
          <a:extLst>
            <a:ext uri="{FF2B5EF4-FFF2-40B4-BE49-F238E27FC236}">
              <a16:creationId xmlns:a16="http://schemas.microsoft.com/office/drawing/2014/main" id="{556F86CD-71E6-4198-BC68-1688A125DBBF}"/>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10" name="フローチャート: 判断 409">
          <a:extLst>
            <a:ext uri="{FF2B5EF4-FFF2-40B4-BE49-F238E27FC236}">
              <a16:creationId xmlns:a16="http://schemas.microsoft.com/office/drawing/2014/main" id="{4A46D52F-A15D-46AB-94EF-BE9DED930B45}"/>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3988F4EA-E006-493F-A9CE-6A7A216D47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6BB2F8A7-6F58-4D01-99A1-0CAC7E952A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8CA0020C-FC41-4B96-AC25-7331B5E8964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1E300057-FD0C-46E3-A586-92CF6818DA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407B7020-E6A6-4650-A4D5-EB8EDAA301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61214</xdr:rowOff>
    </xdr:from>
    <xdr:to>
      <xdr:col>85</xdr:col>
      <xdr:colOff>177800</xdr:colOff>
      <xdr:row>58</xdr:row>
      <xdr:rowOff>162814</xdr:rowOff>
    </xdr:to>
    <xdr:sp macro="" textlink="">
      <xdr:nvSpPr>
        <xdr:cNvPr id="416" name="楕円 415">
          <a:extLst>
            <a:ext uri="{FF2B5EF4-FFF2-40B4-BE49-F238E27FC236}">
              <a16:creationId xmlns:a16="http://schemas.microsoft.com/office/drawing/2014/main" id="{3A49763B-BF17-463E-B45C-0DED2BE5F4CE}"/>
            </a:ext>
          </a:extLst>
        </xdr:cNvPr>
        <xdr:cNvSpPr/>
      </xdr:nvSpPr>
      <xdr:spPr>
        <a:xfrm>
          <a:off x="162687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84091</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BA5187EC-7C8F-4114-B21F-1B077D4BB83E}"/>
            </a:ext>
          </a:extLst>
        </xdr:cNvPr>
        <xdr:cNvSpPr txBox="1"/>
      </xdr:nvSpPr>
      <xdr:spPr>
        <a:xfrm>
          <a:off x="16357600" y="985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18" name="楕円 417">
          <a:extLst>
            <a:ext uri="{FF2B5EF4-FFF2-40B4-BE49-F238E27FC236}">
              <a16:creationId xmlns:a16="http://schemas.microsoft.com/office/drawing/2014/main" id="{18FD08A5-4779-4457-9F17-32605E36B327}"/>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112014</xdr:rowOff>
    </xdr:from>
    <xdr:to>
      <xdr:col>85</xdr:col>
      <xdr:colOff>127000</xdr:colOff>
      <xdr:row>58</xdr:row>
      <xdr:rowOff>160020</xdr:rowOff>
    </xdr:to>
    <xdr:cxnSp macro="">
      <xdr:nvCxnSpPr>
        <xdr:cNvPr id="419" name="直線コネクタ 418">
          <a:extLst>
            <a:ext uri="{FF2B5EF4-FFF2-40B4-BE49-F238E27FC236}">
              <a16:creationId xmlns:a16="http://schemas.microsoft.com/office/drawing/2014/main" id="{2A03128D-87D2-42DC-A532-C41858D9B9CE}"/>
            </a:ext>
          </a:extLst>
        </xdr:cNvPr>
        <xdr:cNvCxnSpPr/>
      </xdr:nvCxnSpPr>
      <xdr:spPr>
        <a:xfrm flipV="1">
          <a:off x="15481300" y="1005611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127508</xdr:rowOff>
    </xdr:from>
    <xdr:to>
      <xdr:col>76</xdr:col>
      <xdr:colOff>165100</xdr:colOff>
      <xdr:row>59</xdr:row>
      <xdr:rowOff>57658</xdr:rowOff>
    </xdr:to>
    <xdr:sp macro="" textlink="">
      <xdr:nvSpPr>
        <xdr:cNvPr id="420" name="楕円 419">
          <a:extLst>
            <a:ext uri="{FF2B5EF4-FFF2-40B4-BE49-F238E27FC236}">
              <a16:creationId xmlns:a16="http://schemas.microsoft.com/office/drawing/2014/main" id="{47075E7F-46E8-4349-807D-9BC54CD4DFC6}"/>
            </a:ext>
          </a:extLst>
        </xdr:cNvPr>
        <xdr:cNvSpPr/>
      </xdr:nvSpPr>
      <xdr:spPr>
        <a:xfrm>
          <a:off x="14541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6858</xdr:rowOff>
    </xdr:to>
    <xdr:cxnSp macro="">
      <xdr:nvCxnSpPr>
        <xdr:cNvPr id="421" name="直線コネクタ 420">
          <a:extLst>
            <a:ext uri="{FF2B5EF4-FFF2-40B4-BE49-F238E27FC236}">
              <a16:creationId xmlns:a16="http://schemas.microsoft.com/office/drawing/2014/main" id="{3F20BFD9-56F3-4EEC-84B2-06F232FD9BB6}"/>
            </a:ext>
          </a:extLst>
        </xdr:cNvPr>
        <xdr:cNvCxnSpPr/>
      </xdr:nvCxnSpPr>
      <xdr:spPr>
        <a:xfrm flipV="1">
          <a:off x="14592300" y="10104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84074</xdr:rowOff>
    </xdr:from>
    <xdr:to>
      <xdr:col>72</xdr:col>
      <xdr:colOff>38100</xdr:colOff>
      <xdr:row>61</xdr:row>
      <xdr:rowOff>14224</xdr:rowOff>
    </xdr:to>
    <xdr:sp macro="" textlink="">
      <xdr:nvSpPr>
        <xdr:cNvPr id="422" name="楕円 421">
          <a:extLst>
            <a:ext uri="{FF2B5EF4-FFF2-40B4-BE49-F238E27FC236}">
              <a16:creationId xmlns:a16="http://schemas.microsoft.com/office/drawing/2014/main" id="{B11CACEE-8389-420D-913A-454F25C73E40}"/>
            </a:ext>
          </a:extLst>
        </xdr:cNvPr>
        <xdr:cNvSpPr/>
      </xdr:nvSpPr>
      <xdr:spPr>
        <a:xfrm>
          <a:off x="13652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xdr:rowOff>
    </xdr:from>
    <xdr:to>
      <xdr:col>76</xdr:col>
      <xdr:colOff>114300</xdr:colOff>
      <xdr:row>60</xdr:row>
      <xdr:rowOff>134874</xdr:rowOff>
    </xdr:to>
    <xdr:cxnSp macro="">
      <xdr:nvCxnSpPr>
        <xdr:cNvPr id="423" name="直線コネクタ 422">
          <a:extLst>
            <a:ext uri="{FF2B5EF4-FFF2-40B4-BE49-F238E27FC236}">
              <a16:creationId xmlns:a16="http://schemas.microsoft.com/office/drawing/2014/main" id="{F41F0907-3D2A-44C5-B5D4-C561A9E60A40}"/>
            </a:ext>
          </a:extLst>
        </xdr:cNvPr>
        <xdr:cNvCxnSpPr/>
      </xdr:nvCxnSpPr>
      <xdr:spPr>
        <a:xfrm flipV="1">
          <a:off x="13703300" y="10122408"/>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24" name="n_1aveValue【学校施設】&#10;有形固定資産減価償却率">
          <a:extLst>
            <a:ext uri="{FF2B5EF4-FFF2-40B4-BE49-F238E27FC236}">
              <a16:creationId xmlns:a16="http://schemas.microsoft.com/office/drawing/2014/main" id="{8463EA94-78B8-4F06-96F6-9F0BEDEB6FAE}"/>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25" name="n_2aveValue【学校施設】&#10;有形固定資産減価償却率">
          <a:extLst>
            <a:ext uri="{FF2B5EF4-FFF2-40B4-BE49-F238E27FC236}">
              <a16:creationId xmlns:a16="http://schemas.microsoft.com/office/drawing/2014/main" id="{4FB6DA2F-F92C-4EFF-B8CA-CFE8DBF5F054}"/>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426" name="n_3aveValue【学校施設】&#10;有形固定資産減価償却率">
          <a:extLst>
            <a:ext uri="{FF2B5EF4-FFF2-40B4-BE49-F238E27FC236}">
              <a16:creationId xmlns:a16="http://schemas.microsoft.com/office/drawing/2014/main" id="{E511F30A-BD5F-46F8-BC78-11764FB66E1D}"/>
            </a:ext>
          </a:extLst>
        </xdr:cNvPr>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427" name="n_1mainValue【学校施設】&#10;有形固定資産減価償却率">
          <a:extLst>
            <a:ext uri="{FF2B5EF4-FFF2-40B4-BE49-F238E27FC236}">
              <a16:creationId xmlns:a16="http://schemas.microsoft.com/office/drawing/2014/main" id="{A61A73E0-BAF9-4F29-82C8-C312C749BC9C}"/>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74185</xdr:rowOff>
    </xdr:from>
    <xdr:ext cx="405111" cy="259045"/>
    <xdr:sp macro="" textlink="">
      <xdr:nvSpPr>
        <xdr:cNvPr id="428" name="n_2mainValue【学校施設】&#10;有形固定資産減価償却率">
          <a:extLst>
            <a:ext uri="{FF2B5EF4-FFF2-40B4-BE49-F238E27FC236}">
              <a16:creationId xmlns:a16="http://schemas.microsoft.com/office/drawing/2014/main" id="{AC14697D-CD92-48A2-B33C-6AA719A85B90}"/>
            </a:ext>
          </a:extLst>
        </xdr:cNvPr>
        <xdr:cNvSpPr txBox="1"/>
      </xdr:nvSpPr>
      <xdr:spPr>
        <a:xfrm>
          <a:off x="14389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30751</xdr:rowOff>
    </xdr:from>
    <xdr:ext cx="405111" cy="259045"/>
    <xdr:sp macro="" textlink="">
      <xdr:nvSpPr>
        <xdr:cNvPr id="429" name="n_3mainValue【学校施設】&#10;有形固定資産減価償却率">
          <a:extLst>
            <a:ext uri="{FF2B5EF4-FFF2-40B4-BE49-F238E27FC236}">
              <a16:creationId xmlns:a16="http://schemas.microsoft.com/office/drawing/2014/main" id="{D44A7F94-D0AA-4A51-96E7-4E552E5C5E73}"/>
            </a:ext>
          </a:extLst>
        </xdr:cNvPr>
        <xdr:cNvSpPr txBox="1"/>
      </xdr:nvSpPr>
      <xdr:spPr>
        <a:xfrm>
          <a:off x="135007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FCD7ACA4-17FF-4F34-8F65-F361C3BCC1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76BFDE36-8907-490B-B15E-AFD6246B70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D0BB6EFD-611D-4E53-B8EF-970C818532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D8CC8B37-DC19-419A-911D-25AB9FF958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F2D08C2C-FD3D-4419-9246-28BB0CE343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00692976-2714-4254-9411-283F9BC9E9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905ED303-7CE0-461F-AAD9-37983D58D6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AB53E87D-8BBB-4CC0-BA26-D3E2F67B43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73583B2C-75CD-4315-A425-D04AE89349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95631330-27B4-4DE6-B07C-5432937F80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BA94F6DD-64C4-4BA1-B9C9-297984CDC03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1" name="直線コネクタ 440">
          <a:extLst>
            <a:ext uri="{FF2B5EF4-FFF2-40B4-BE49-F238E27FC236}">
              <a16:creationId xmlns:a16="http://schemas.microsoft.com/office/drawing/2014/main" id="{597EC54F-3514-4B31-BD3F-1433680A4D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a:extLst>
            <a:ext uri="{FF2B5EF4-FFF2-40B4-BE49-F238E27FC236}">
              <a16:creationId xmlns:a16="http://schemas.microsoft.com/office/drawing/2014/main" id="{14A5A053-1D76-4A06-824C-1AB2BD49D60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a:extLst>
            <a:ext uri="{FF2B5EF4-FFF2-40B4-BE49-F238E27FC236}">
              <a16:creationId xmlns:a16="http://schemas.microsoft.com/office/drawing/2014/main" id="{F9A6CC61-DC7D-4F64-A76D-A2416BFAA9D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a:extLst>
            <a:ext uri="{FF2B5EF4-FFF2-40B4-BE49-F238E27FC236}">
              <a16:creationId xmlns:a16="http://schemas.microsoft.com/office/drawing/2014/main" id="{E0643199-B38A-46B7-A56C-FB2212A1B11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a:extLst>
            <a:ext uri="{FF2B5EF4-FFF2-40B4-BE49-F238E27FC236}">
              <a16:creationId xmlns:a16="http://schemas.microsoft.com/office/drawing/2014/main" id="{62C84C39-1394-41DF-9872-0B65B46E5E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a:extLst>
            <a:ext uri="{FF2B5EF4-FFF2-40B4-BE49-F238E27FC236}">
              <a16:creationId xmlns:a16="http://schemas.microsoft.com/office/drawing/2014/main" id="{9D3C3E3C-2B1D-4B0D-B0BB-BC3EA850F63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a:extLst>
            <a:ext uri="{FF2B5EF4-FFF2-40B4-BE49-F238E27FC236}">
              <a16:creationId xmlns:a16="http://schemas.microsoft.com/office/drawing/2014/main" id="{AC3B1FB0-52D1-4F2E-AD48-5E937479035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a:extLst>
            <a:ext uri="{FF2B5EF4-FFF2-40B4-BE49-F238E27FC236}">
              <a16:creationId xmlns:a16="http://schemas.microsoft.com/office/drawing/2014/main" id="{8741EE61-2C5D-4BDC-9154-AA1DFCAA78E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a:extLst>
            <a:ext uri="{FF2B5EF4-FFF2-40B4-BE49-F238E27FC236}">
              <a16:creationId xmlns:a16="http://schemas.microsoft.com/office/drawing/2014/main" id="{3B977D2A-C16E-4CDD-89DC-448F5D593D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5A50FD82-1A26-4A1E-AAEA-E21832FEBA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a:extLst>
            <a:ext uri="{FF2B5EF4-FFF2-40B4-BE49-F238E27FC236}">
              <a16:creationId xmlns:a16="http://schemas.microsoft.com/office/drawing/2014/main" id="{D3A17EFB-908B-4E2E-9A89-4D483F7614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52" name="直線コネクタ 451">
          <a:extLst>
            <a:ext uri="{FF2B5EF4-FFF2-40B4-BE49-F238E27FC236}">
              <a16:creationId xmlns:a16="http://schemas.microsoft.com/office/drawing/2014/main" id="{66E2F501-2559-447E-834E-FF533D9CC822}"/>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53" name="【学校施設】&#10;一人当たり面積最小値テキスト">
          <a:extLst>
            <a:ext uri="{FF2B5EF4-FFF2-40B4-BE49-F238E27FC236}">
              <a16:creationId xmlns:a16="http://schemas.microsoft.com/office/drawing/2014/main" id="{0E0DC264-3E42-48F6-8DE1-A90728502854}"/>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54" name="直線コネクタ 453">
          <a:extLst>
            <a:ext uri="{FF2B5EF4-FFF2-40B4-BE49-F238E27FC236}">
              <a16:creationId xmlns:a16="http://schemas.microsoft.com/office/drawing/2014/main" id="{0339361C-4E86-412A-80F6-FD6D533BEF57}"/>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55" name="【学校施設】&#10;一人当たり面積最大値テキスト">
          <a:extLst>
            <a:ext uri="{FF2B5EF4-FFF2-40B4-BE49-F238E27FC236}">
              <a16:creationId xmlns:a16="http://schemas.microsoft.com/office/drawing/2014/main" id="{EC1C9621-5385-492A-93EA-D77BEBC7887B}"/>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56" name="直線コネクタ 455">
          <a:extLst>
            <a:ext uri="{FF2B5EF4-FFF2-40B4-BE49-F238E27FC236}">
              <a16:creationId xmlns:a16="http://schemas.microsoft.com/office/drawing/2014/main" id="{76CAF728-00EF-43E2-8C4D-ABBE58DBA5EB}"/>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57" name="【学校施設】&#10;一人当たり面積平均値テキスト">
          <a:extLst>
            <a:ext uri="{FF2B5EF4-FFF2-40B4-BE49-F238E27FC236}">
              <a16:creationId xmlns:a16="http://schemas.microsoft.com/office/drawing/2014/main" id="{E3363130-346E-48BF-B17B-9E8D8791C54C}"/>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58" name="フローチャート: 判断 457">
          <a:extLst>
            <a:ext uri="{FF2B5EF4-FFF2-40B4-BE49-F238E27FC236}">
              <a16:creationId xmlns:a16="http://schemas.microsoft.com/office/drawing/2014/main" id="{0E8B989E-2BDC-4662-BD30-317EFD1FAB4A}"/>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59" name="フローチャート: 判断 458">
          <a:extLst>
            <a:ext uri="{FF2B5EF4-FFF2-40B4-BE49-F238E27FC236}">
              <a16:creationId xmlns:a16="http://schemas.microsoft.com/office/drawing/2014/main" id="{A2692749-DC51-4804-8693-D91204B799D9}"/>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60" name="フローチャート: 判断 459">
          <a:extLst>
            <a:ext uri="{FF2B5EF4-FFF2-40B4-BE49-F238E27FC236}">
              <a16:creationId xmlns:a16="http://schemas.microsoft.com/office/drawing/2014/main" id="{F7AEB21E-297D-4449-8A32-6D1F37932188}"/>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61" name="フローチャート: 判断 460">
          <a:extLst>
            <a:ext uri="{FF2B5EF4-FFF2-40B4-BE49-F238E27FC236}">
              <a16:creationId xmlns:a16="http://schemas.microsoft.com/office/drawing/2014/main" id="{8B9172B9-F107-4F6E-B1B3-1F9631702943}"/>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158133F2-5F86-402E-BD14-7EE24DA0C8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39AE975B-8321-4C55-A194-04F5A26599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B3F34670-3C3B-469B-BA7A-C81B8FA0BC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CB73C5CC-DBD3-4330-990C-9D9C701681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10B5E155-1F12-493F-AEB9-A40B14F92D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132537</xdr:rowOff>
    </xdr:from>
    <xdr:to>
      <xdr:col>116</xdr:col>
      <xdr:colOff>114300</xdr:colOff>
      <xdr:row>63</xdr:row>
      <xdr:rowOff>62687</xdr:rowOff>
    </xdr:to>
    <xdr:sp macro="" textlink="">
      <xdr:nvSpPr>
        <xdr:cNvPr id="467" name="楕円 466">
          <a:extLst>
            <a:ext uri="{FF2B5EF4-FFF2-40B4-BE49-F238E27FC236}">
              <a16:creationId xmlns:a16="http://schemas.microsoft.com/office/drawing/2014/main" id="{86CFE228-1245-468B-8F69-4593593B2FC7}"/>
            </a:ext>
          </a:extLst>
        </xdr:cNvPr>
        <xdr:cNvSpPr/>
      </xdr:nvSpPr>
      <xdr:spPr>
        <a:xfrm>
          <a:off x="22110700" y="107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110964</xdr:rowOff>
    </xdr:from>
    <xdr:ext cx="469744" cy="259045"/>
    <xdr:sp macro="" textlink="">
      <xdr:nvSpPr>
        <xdr:cNvPr id="468" name="【学校施設】&#10;一人当たり面積該当値テキスト">
          <a:extLst>
            <a:ext uri="{FF2B5EF4-FFF2-40B4-BE49-F238E27FC236}">
              <a16:creationId xmlns:a16="http://schemas.microsoft.com/office/drawing/2014/main" id="{749DA7A5-D99F-42AE-9E80-0EB28E14F732}"/>
            </a:ext>
          </a:extLst>
        </xdr:cNvPr>
        <xdr:cNvSpPr txBox="1"/>
      </xdr:nvSpPr>
      <xdr:spPr>
        <a:xfrm>
          <a:off x="22199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156769</xdr:rowOff>
    </xdr:from>
    <xdr:to>
      <xdr:col>112</xdr:col>
      <xdr:colOff>38100</xdr:colOff>
      <xdr:row>63</xdr:row>
      <xdr:rowOff>86919</xdr:rowOff>
    </xdr:to>
    <xdr:sp macro="" textlink="">
      <xdr:nvSpPr>
        <xdr:cNvPr id="469" name="楕円 468">
          <a:extLst>
            <a:ext uri="{FF2B5EF4-FFF2-40B4-BE49-F238E27FC236}">
              <a16:creationId xmlns:a16="http://schemas.microsoft.com/office/drawing/2014/main" id="{C95717AA-32A9-4BC3-8918-59928688E288}"/>
            </a:ext>
          </a:extLst>
        </xdr:cNvPr>
        <xdr:cNvSpPr/>
      </xdr:nvSpPr>
      <xdr:spPr>
        <a:xfrm>
          <a:off x="21272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11887</xdr:rowOff>
    </xdr:from>
    <xdr:to>
      <xdr:col>116</xdr:col>
      <xdr:colOff>63500</xdr:colOff>
      <xdr:row>63</xdr:row>
      <xdr:rowOff>36119</xdr:rowOff>
    </xdr:to>
    <xdr:cxnSp macro="">
      <xdr:nvCxnSpPr>
        <xdr:cNvPr id="470" name="直線コネクタ 469">
          <a:extLst>
            <a:ext uri="{FF2B5EF4-FFF2-40B4-BE49-F238E27FC236}">
              <a16:creationId xmlns:a16="http://schemas.microsoft.com/office/drawing/2014/main" id="{31C27A28-3637-41B1-8B39-ABD46777D61C}"/>
            </a:ext>
          </a:extLst>
        </xdr:cNvPr>
        <xdr:cNvCxnSpPr/>
      </xdr:nvCxnSpPr>
      <xdr:spPr>
        <a:xfrm flipV="1">
          <a:off x="21323300" y="10813237"/>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158597</xdr:rowOff>
    </xdr:from>
    <xdr:to>
      <xdr:col>107</xdr:col>
      <xdr:colOff>101600</xdr:colOff>
      <xdr:row>63</xdr:row>
      <xdr:rowOff>88747</xdr:rowOff>
    </xdr:to>
    <xdr:sp macro="" textlink="">
      <xdr:nvSpPr>
        <xdr:cNvPr id="471" name="楕円 470">
          <a:extLst>
            <a:ext uri="{FF2B5EF4-FFF2-40B4-BE49-F238E27FC236}">
              <a16:creationId xmlns:a16="http://schemas.microsoft.com/office/drawing/2014/main" id="{85E7E488-FD83-4E36-B64D-353DAAA59BB2}"/>
            </a:ext>
          </a:extLst>
        </xdr:cNvPr>
        <xdr:cNvSpPr/>
      </xdr:nvSpPr>
      <xdr:spPr>
        <a:xfrm>
          <a:off x="20383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36119</xdr:rowOff>
    </xdr:from>
    <xdr:to>
      <xdr:col>111</xdr:col>
      <xdr:colOff>177800</xdr:colOff>
      <xdr:row>63</xdr:row>
      <xdr:rowOff>37947</xdr:rowOff>
    </xdr:to>
    <xdr:cxnSp macro="">
      <xdr:nvCxnSpPr>
        <xdr:cNvPr id="472" name="直線コネクタ 471">
          <a:extLst>
            <a:ext uri="{FF2B5EF4-FFF2-40B4-BE49-F238E27FC236}">
              <a16:creationId xmlns:a16="http://schemas.microsoft.com/office/drawing/2014/main" id="{02CC963D-0BA1-49C2-9B5A-C7C6987A96D4}"/>
            </a:ext>
          </a:extLst>
        </xdr:cNvPr>
        <xdr:cNvCxnSpPr/>
      </xdr:nvCxnSpPr>
      <xdr:spPr>
        <a:xfrm flipV="1">
          <a:off x="20434300" y="1083746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148996</xdr:rowOff>
    </xdr:from>
    <xdr:to>
      <xdr:col>102</xdr:col>
      <xdr:colOff>165100</xdr:colOff>
      <xdr:row>63</xdr:row>
      <xdr:rowOff>79146</xdr:rowOff>
    </xdr:to>
    <xdr:sp macro="" textlink="">
      <xdr:nvSpPr>
        <xdr:cNvPr id="473" name="楕円 472">
          <a:extLst>
            <a:ext uri="{FF2B5EF4-FFF2-40B4-BE49-F238E27FC236}">
              <a16:creationId xmlns:a16="http://schemas.microsoft.com/office/drawing/2014/main" id="{B3DB1D93-76DC-402D-9199-AAB913B30950}"/>
            </a:ext>
          </a:extLst>
        </xdr:cNvPr>
        <xdr:cNvSpPr/>
      </xdr:nvSpPr>
      <xdr:spPr>
        <a:xfrm>
          <a:off x="19494500" y="107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28346</xdr:rowOff>
    </xdr:from>
    <xdr:to>
      <xdr:col>107</xdr:col>
      <xdr:colOff>50800</xdr:colOff>
      <xdr:row>63</xdr:row>
      <xdr:rowOff>37947</xdr:rowOff>
    </xdr:to>
    <xdr:cxnSp macro="">
      <xdr:nvCxnSpPr>
        <xdr:cNvPr id="474" name="直線コネクタ 473">
          <a:extLst>
            <a:ext uri="{FF2B5EF4-FFF2-40B4-BE49-F238E27FC236}">
              <a16:creationId xmlns:a16="http://schemas.microsoft.com/office/drawing/2014/main" id="{67C5A674-56F6-48BD-98DE-AA40B938567D}"/>
            </a:ext>
          </a:extLst>
        </xdr:cNvPr>
        <xdr:cNvCxnSpPr/>
      </xdr:nvCxnSpPr>
      <xdr:spPr>
        <a:xfrm>
          <a:off x="19545300" y="1082969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75" name="n_1aveValue【学校施設】&#10;一人当たり面積">
          <a:extLst>
            <a:ext uri="{FF2B5EF4-FFF2-40B4-BE49-F238E27FC236}">
              <a16:creationId xmlns:a16="http://schemas.microsoft.com/office/drawing/2014/main" id="{80A35D43-7BA1-44AB-9802-603BB05C8278}"/>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76" name="n_2aveValue【学校施設】&#10;一人当たり面積">
          <a:extLst>
            <a:ext uri="{FF2B5EF4-FFF2-40B4-BE49-F238E27FC236}">
              <a16:creationId xmlns:a16="http://schemas.microsoft.com/office/drawing/2014/main" id="{7FF0E11E-D747-4060-B6B1-52B01A107952}"/>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477" name="n_3aveValue【学校施設】&#10;一人当たり面積">
          <a:extLst>
            <a:ext uri="{FF2B5EF4-FFF2-40B4-BE49-F238E27FC236}">
              <a16:creationId xmlns:a16="http://schemas.microsoft.com/office/drawing/2014/main" id="{091F0537-816F-40A3-91AA-D7E88FBCDF5D}"/>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78046</xdr:rowOff>
    </xdr:from>
    <xdr:ext cx="469744" cy="259045"/>
    <xdr:sp macro="" textlink="">
      <xdr:nvSpPr>
        <xdr:cNvPr id="478" name="n_1mainValue【学校施設】&#10;一人当たり面積">
          <a:extLst>
            <a:ext uri="{FF2B5EF4-FFF2-40B4-BE49-F238E27FC236}">
              <a16:creationId xmlns:a16="http://schemas.microsoft.com/office/drawing/2014/main" id="{DA26EED4-8DF1-4CB6-9944-240AC52EB06A}"/>
            </a:ext>
          </a:extLst>
        </xdr:cNvPr>
        <xdr:cNvSpPr txBox="1"/>
      </xdr:nvSpPr>
      <xdr:spPr>
        <a:xfrm>
          <a:off x="21075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79874</xdr:rowOff>
    </xdr:from>
    <xdr:ext cx="469744" cy="259045"/>
    <xdr:sp macro="" textlink="">
      <xdr:nvSpPr>
        <xdr:cNvPr id="479" name="n_2mainValue【学校施設】&#10;一人当たり面積">
          <a:extLst>
            <a:ext uri="{FF2B5EF4-FFF2-40B4-BE49-F238E27FC236}">
              <a16:creationId xmlns:a16="http://schemas.microsoft.com/office/drawing/2014/main" id="{5A3F1533-2E1D-417F-BC51-23FDA1677831}"/>
            </a:ext>
          </a:extLst>
        </xdr:cNvPr>
        <xdr:cNvSpPr txBox="1"/>
      </xdr:nvSpPr>
      <xdr:spPr>
        <a:xfrm>
          <a:off x="20199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70273</xdr:rowOff>
    </xdr:from>
    <xdr:ext cx="469744" cy="259045"/>
    <xdr:sp macro="" textlink="">
      <xdr:nvSpPr>
        <xdr:cNvPr id="480" name="n_3mainValue【学校施設】&#10;一人当たり面積">
          <a:extLst>
            <a:ext uri="{FF2B5EF4-FFF2-40B4-BE49-F238E27FC236}">
              <a16:creationId xmlns:a16="http://schemas.microsoft.com/office/drawing/2014/main" id="{23F23FA2-531C-4DA5-ACE3-81268774410F}"/>
            </a:ext>
          </a:extLst>
        </xdr:cNvPr>
        <xdr:cNvSpPr txBox="1"/>
      </xdr:nvSpPr>
      <xdr:spPr>
        <a:xfrm>
          <a:off x="19310427" y="1087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1BE441DF-A9CA-4DDA-AA54-881A5EB854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7CC90042-F7C2-4ED3-87B0-01D9101CB9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169AF28-FAF2-498E-895B-F4E6BBDFB5C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205FD3F9-27AA-43D9-B94F-0E4A559884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9B1B2668-96C6-4092-926F-594A117A05F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5D3B38A0-B338-44B1-ABAB-349BCE6DFC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E6929034-B192-4E5C-8DA9-E60CFDF01F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E6A8A3FB-46AA-4720-AFB9-D7FF13D166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3ADA9809-0278-4796-BB0A-944F80B52A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7F6BA714-EB9E-46D4-AB0E-C3E903137F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570132CB-DA02-406D-B9AF-2D72D98356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id="{BEC2A68A-A08A-4578-B6DC-11F2E9F8E56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2762F2F5-D2AE-46E7-9006-FAC3370B604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C8E75C0B-BC71-4E65-A989-75F39671DEB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C8AB0185-7C84-4DE5-B8B4-6AFDA841E96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E9640B87-C317-441B-95E9-9618136B772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6680B51C-89EA-4217-9782-A113F5E4873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3B374535-14A3-41A6-83A3-21D26340031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6842CE10-26A4-47C4-B717-9CD6A49E6B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D34B1EEE-8E6C-4ACD-BE84-50AC797B72A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24F2571D-9610-4B08-B7FD-8E9C648EB4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6346B6E4-BB2A-4839-8E37-E0E0CA12635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06789D16-A97A-4D0C-B515-CE458A5E16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EE323E57-9101-49B2-94EA-DECA02441E0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児童館】&#10;有形固定資産減価償却率グラフ枠">
          <a:extLst>
            <a:ext uri="{FF2B5EF4-FFF2-40B4-BE49-F238E27FC236}">
              <a16:creationId xmlns:a16="http://schemas.microsoft.com/office/drawing/2014/main" id="{73BE88AA-358E-4187-9439-986FC29C2D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06" name="直線コネクタ 505">
          <a:extLst>
            <a:ext uri="{FF2B5EF4-FFF2-40B4-BE49-F238E27FC236}">
              <a16:creationId xmlns:a16="http://schemas.microsoft.com/office/drawing/2014/main" id="{3D12EE82-E819-4789-8BAD-BC1C5DCA3988}"/>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7" name="【児童館】&#10;有形固定資産減価償却率最小値テキスト">
          <a:extLst>
            <a:ext uri="{FF2B5EF4-FFF2-40B4-BE49-F238E27FC236}">
              <a16:creationId xmlns:a16="http://schemas.microsoft.com/office/drawing/2014/main" id="{FAC80355-370D-45D2-94CD-38D1143FDA5B}"/>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8" name="直線コネクタ 507">
          <a:extLst>
            <a:ext uri="{FF2B5EF4-FFF2-40B4-BE49-F238E27FC236}">
              <a16:creationId xmlns:a16="http://schemas.microsoft.com/office/drawing/2014/main" id="{7F4CA8FA-1E4E-459D-8376-55A8ACC4F6CE}"/>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児童館】&#10;有形固定資産減価償却率最大値テキスト">
          <a:extLst>
            <a:ext uri="{FF2B5EF4-FFF2-40B4-BE49-F238E27FC236}">
              <a16:creationId xmlns:a16="http://schemas.microsoft.com/office/drawing/2014/main" id="{17DC74F1-EE10-4260-ACA8-F5285142EB4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a:extLst>
            <a:ext uri="{FF2B5EF4-FFF2-40B4-BE49-F238E27FC236}">
              <a16:creationId xmlns:a16="http://schemas.microsoft.com/office/drawing/2014/main" id="{A47115A1-2313-455C-8AF8-2098381EED3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11" name="【児童館】&#10;有形固定資産減価償却率平均値テキスト">
          <a:extLst>
            <a:ext uri="{FF2B5EF4-FFF2-40B4-BE49-F238E27FC236}">
              <a16:creationId xmlns:a16="http://schemas.microsoft.com/office/drawing/2014/main" id="{C0CDF3CC-D5A8-4018-B975-71F52B384D1F}"/>
            </a:ext>
          </a:extLst>
        </xdr:cNvPr>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12" name="フローチャート: 判断 511">
          <a:extLst>
            <a:ext uri="{FF2B5EF4-FFF2-40B4-BE49-F238E27FC236}">
              <a16:creationId xmlns:a16="http://schemas.microsoft.com/office/drawing/2014/main" id="{264DFB56-3910-4B36-B56E-57C6D0B023E7}"/>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3" name="フローチャート: 判断 512">
          <a:extLst>
            <a:ext uri="{FF2B5EF4-FFF2-40B4-BE49-F238E27FC236}">
              <a16:creationId xmlns:a16="http://schemas.microsoft.com/office/drawing/2014/main" id="{80267CFD-749D-4595-8331-27745368B4E9}"/>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14" name="フローチャート: 判断 513">
          <a:extLst>
            <a:ext uri="{FF2B5EF4-FFF2-40B4-BE49-F238E27FC236}">
              <a16:creationId xmlns:a16="http://schemas.microsoft.com/office/drawing/2014/main" id="{FAC80D72-E788-4C49-BBCF-09CD23ABF350}"/>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15" name="フローチャート: 判断 514">
          <a:extLst>
            <a:ext uri="{FF2B5EF4-FFF2-40B4-BE49-F238E27FC236}">
              <a16:creationId xmlns:a16="http://schemas.microsoft.com/office/drawing/2014/main" id="{3359B9E7-A054-45C6-A11A-321283AE9414}"/>
            </a:ext>
          </a:extLst>
        </xdr:cNvPr>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759D39EE-1770-4992-AFAB-F55EA152FED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64C500E0-8857-4988-B847-22DA5253976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BA0E15D1-DF7F-49EF-9091-007675A60BA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AE31E12-940C-434D-9EAD-7E5404263BE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14FCB024-88E4-4ED0-BF42-14D838D590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21" name="楕円 520">
          <a:extLst>
            <a:ext uri="{FF2B5EF4-FFF2-40B4-BE49-F238E27FC236}">
              <a16:creationId xmlns:a16="http://schemas.microsoft.com/office/drawing/2014/main" id="{3B5284EE-BEEA-41A7-BCE1-E737AD2D9301}"/>
            </a:ext>
          </a:extLst>
        </xdr:cNvPr>
        <xdr:cNvSpPr/>
      </xdr:nvSpPr>
      <xdr:spPr>
        <a:xfrm>
          <a:off x="162687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163665</xdr:rowOff>
    </xdr:from>
    <xdr:ext cx="405111" cy="259045"/>
    <xdr:sp macro="" textlink="">
      <xdr:nvSpPr>
        <xdr:cNvPr id="522" name="【児童館】&#10;有形固定資産減価償却率該当値テキスト">
          <a:extLst>
            <a:ext uri="{FF2B5EF4-FFF2-40B4-BE49-F238E27FC236}">
              <a16:creationId xmlns:a16="http://schemas.microsoft.com/office/drawing/2014/main" id="{5E5E092C-9ED3-4BC7-86B5-387B3076D9F5}"/>
            </a:ext>
          </a:extLst>
        </xdr:cNvPr>
        <xdr:cNvSpPr txBox="1"/>
      </xdr:nvSpPr>
      <xdr:spPr>
        <a:xfrm>
          <a:off x="16357600" y="1370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5262</xdr:rowOff>
    </xdr:from>
    <xdr:to>
      <xdr:col>81</xdr:col>
      <xdr:colOff>101600</xdr:colOff>
      <xdr:row>81</xdr:row>
      <xdr:rowOff>106862</xdr:rowOff>
    </xdr:to>
    <xdr:sp macro="" textlink="">
      <xdr:nvSpPr>
        <xdr:cNvPr id="523" name="楕円 522">
          <a:extLst>
            <a:ext uri="{FF2B5EF4-FFF2-40B4-BE49-F238E27FC236}">
              <a16:creationId xmlns:a16="http://schemas.microsoft.com/office/drawing/2014/main" id="{87606748-644F-4F33-AE29-8A4B42D15A67}"/>
            </a:ext>
          </a:extLst>
        </xdr:cNvPr>
        <xdr:cNvSpPr/>
      </xdr:nvSpPr>
      <xdr:spPr>
        <a:xfrm>
          <a:off x="15430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56062</xdr:rowOff>
    </xdr:to>
    <xdr:cxnSp macro="">
      <xdr:nvCxnSpPr>
        <xdr:cNvPr id="524" name="直線コネクタ 523">
          <a:extLst>
            <a:ext uri="{FF2B5EF4-FFF2-40B4-BE49-F238E27FC236}">
              <a16:creationId xmlns:a16="http://schemas.microsoft.com/office/drawing/2014/main" id="{0B42EDEE-7B3D-437C-A2C6-FB93AEF23A1A}"/>
            </a:ext>
          </a:extLst>
        </xdr:cNvPr>
        <xdr:cNvCxnSpPr/>
      </xdr:nvCxnSpPr>
      <xdr:spPr>
        <a:xfrm flipV="1">
          <a:off x="15481300" y="139075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39551</xdr:rowOff>
    </xdr:from>
    <xdr:to>
      <xdr:col>76</xdr:col>
      <xdr:colOff>165100</xdr:colOff>
      <xdr:row>81</xdr:row>
      <xdr:rowOff>141151</xdr:rowOff>
    </xdr:to>
    <xdr:sp macro="" textlink="">
      <xdr:nvSpPr>
        <xdr:cNvPr id="525" name="楕円 524">
          <a:extLst>
            <a:ext uri="{FF2B5EF4-FFF2-40B4-BE49-F238E27FC236}">
              <a16:creationId xmlns:a16="http://schemas.microsoft.com/office/drawing/2014/main" id="{8F51B78C-0BAD-42CE-A30D-ACA93777A378}"/>
            </a:ext>
          </a:extLst>
        </xdr:cNvPr>
        <xdr:cNvSpPr/>
      </xdr:nvSpPr>
      <xdr:spPr>
        <a:xfrm>
          <a:off x="14541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56062</xdr:rowOff>
    </xdr:from>
    <xdr:to>
      <xdr:col>81</xdr:col>
      <xdr:colOff>50800</xdr:colOff>
      <xdr:row>81</xdr:row>
      <xdr:rowOff>90351</xdr:rowOff>
    </xdr:to>
    <xdr:cxnSp macro="">
      <xdr:nvCxnSpPr>
        <xdr:cNvPr id="526" name="直線コネクタ 525">
          <a:extLst>
            <a:ext uri="{FF2B5EF4-FFF2-40B4-BE49-F238E27FC236}">
              <a16:creationId xmlns:a16="http://schemas.microsoft.com/office/drawing/2014/main" id="{C146688E-2B36-4FA5-B118-A7482B3F6F91}"/>
            </a:ext>
          </a:extLst>
        </xdr:cNvPr>
        <xdr:cNvCxnSpPr/>
      </xdr:nvCxnSpPr>
      <xdr:spPr>
        <a:xfrm flipV="1">
          <a:off x="14592300" y="139435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50981</xdr:rowOff>
    </xdr:from>
    <xdr:to>
      <xdr:col>72</xdr:col>
      <xdr:colOff>38100</xdr:colOff>
      <xdr:row>82</xdr:row>
      <xdr:rowOff>152581</xdr:rowOff>
    </xdr:to>
    <xdr:sp macro="" textlink="">
      <xdr:nvSpPr>
        <xdr:cNvPr id="527" name="楕円 526">
          <a:extLst>
            <a:ext uri="{FF2B5EF4-FFF2-40B4-BE49-F238E27FC236}">
              <a16:creationId xmlns:a16="http://schemas.microsoft.com/office/drawing/2014/main" id="{9A70E146-7E17-4AD0-80E6-227E2A8F12D1}"/>
            </a:ext>
          </a:extLst>
        </xdr:cNvPr>
        <xdr:cNvSpPr/>
      </xdr:nvSpPr>
      <xdr:spPr>
        <a:xfrm>
          <a:off x="13652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90351</xdr:rowOff>
    </xdr:from>
    <xdr:to>
      <xdr:col>76</xdr:col>
      <xdr:colOff>114300</xdr:colOff>
      <xdr:row>82</xdr:row>
      <xdr:rowOff>101781</xdr:rowOff>
    </xdr:to>
    <xdr:cxnSp macro="">
      <xdr:nvCxnSpPr>
        <xdr:cNvPr id="528" name="直線コネクタ 527">
          <a:extLst>
            <a:ext uri="{FF2B5EF4-FFF2-40B4-BE49-F238E27FC236}">
              <a16:creationId xmlns:a16="http://schemas.microsoft.com/office/drawing/2014/main" id="{80A4F73E-C49B-4234-94A2-4D23FA61EF40}"/>
            </a:ext>
          </a:extLst>
        </xdr:cNvPr>
        <xdr:cNvCxnSpPr/>
      </xdr:nvCxnSpPr>
      <xdr:spPr>
        <a:xfrm flipV="1">
          <a:off x="13703300" y="1397780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29" name="n_1aveValue【児童館】&#10;有形固定資産減価償却率">
          <a:extLst>
            <a:ext uri="{FF2B5EF4-FFF2-40B4-BE49-F238E27FC236}">
              <a16:creationId xmlns:a16="http://schemas.microsoft.com/office/drawing/2014/main" id="{EA9BA1D7-D9E6-48DB-BD4F-D1DF82065966}"/>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30" name="n_2aveValue【児童館】&#10;有形固定資産減価償却率">
          <a:extLst>
            <a:ext uri="{FF2B5EF4-FFF2-40B4-BE49-F238E27FC236}">
              <a16:creationId xmlns:a16="http://schemas.microsoft.com/office/drawing/2014/main" id="{E5341B46-915F-4187-A052-48073B96B599}"/>
            </a:ext>
          </a:extLst>
        </xdr:cNvPr>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531" name="n_3aveValue【児童館】&#10;有形固定資産減価償却率">
          <a:extLst>
            <a:ext uri="{FF2B5EF4-FFF2-40B4-BE49-F238E27FC236}">
              <a16:creationId xmlns:a16="http://schemas.microsoft.com/office/drawing/2014/main" id="{EF33BEAD-7EFD-4B3E-96C0-000211461DF8}"/>
            </a:ext>
          </a:extLst>
        </xdr:cNvPr>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123389</xdr:rowOff>
    </xdr:from>
    <xdr:ext cx="405111" cy="259045"/>
    <xdr:sp macro="" textlink="">
      <xdr:nvSpPr>
        <xdr:cNvPr id="532" name="n_1mainValue【児童館】&#10;有形固定資産減価償却率">
          <a:extLst>
            <a:ext uri="{FF2B5EF4-FFF2-40B4-BE49-F238E27FC236}">
              <a16:creationId xmlns:a16="http://schemas.microsoft.com/office/drawing/2014/main" id="{C8E13C0F-1FAE-40BF-AF2B-B5A1AC892B56}"/>
            </a:ext>
          </a:extLst>
        </xdr:cNvPr>
        <xdr:cNvSpPr txBox="1"/>
      </xdr:nvSpPr>
      <xdr:spPr>
        <a:xfrm>
          <a:off x="152660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157678</xdr:rowOff>
    </xdr:from>
    <xdr:ext cx="405111" cy="259045"/>
    <xdr:sp macro="" textlink="">
      <xdr:nvSpPr>
        <xdr:cNvPr id="533" name="n_2mainValue【児童館】&#10;有形固定資産減価償却率">
          <a:extLst>
            <a:ext uri="{FF2B5EF4-FFF2-40B4-BE49-F238E27FC236}">
              <a16:creationId xmlns:a16="http://schemas.microsoft.com/office/drawing/2014/main" id="{B33778FB-CD8D-4A9E-899D-FB8AB90E0385}"/>
            </a:ext>
          </a:extLst>
        </xdr:cNvPr>
        <xdr:cNvSpPr txBox="1"/>
      </xdr:nvSpPr>
      <xdr:spPr>
        <a:xfrm>
          <a:off x="14389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169108</xdr:rowOff>
    </xdr:from>
    <xdr:ext cx="405111" cy="259045"/>
    <xdr:sp macro="" textlink="">
      <xdr:nvSpPr>
        <xdr:cNvPr id="534" name="n_3mainValue【児童館】&#10;有形固定資産減価償却率">
          <a:extLst>
            <a:ext uri="{FF2B5EF4-FFF2-40B4-BE49-F238E27FC236}">
              <a16:creationId xmlns:a16="http://schemas.microsoft.com/office/drawing/2014/main" id="{5709AD97-297D-41C4-B70B-94DE7A54B071}"/>
            </a:ext>
          </a:extLst>
        </xdr:cNvPr>
        <xdr:cNvSpPr txBox="1"/>
      </xdr:nvSpPr>
      <xdr:spPr>
        <a:xfrm>
          <a:off x="13500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B7CA6FB1-E0A6-4942-85AB-4F6CA80765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EA251B88-B21D-4441-AD38-B2BD78DA91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8A50F277-D3F6-4AE0-B880-7B681D89BC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76C14E87-14B7-453F-BE73-A9970D0CF3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32245CCF-E80D-4A3B-9826-F07FBA5B28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DEAD5C42-70C3-44A4-B8BB-D763145398F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E2DF3875-1B85-44C0-8E95-FAF0633746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29E339FB-AB41-45AF-B291-1CB35C6106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A8DB228A-FD70-4573-B891-B75BEF7716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771DB909-DACB-402D-A3A0-8C38B7EF3A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95A2812D-A028-4B74-B3B3-F490E6E8B38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20ED4E9F-80F1-49F7-88CD-CA4C416D143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9FEBD184-FC39-404A-8841-8F84989A9E4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94E4A876-AA06-49D1-84C8-D3E33D14D55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AA7F88F8-3848-47C4-A576-7BF0548D1ED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2684064B-EF5F-4439-8EFD-6E1819E4531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0E227D15-5711-456B-9FE9-81C3998B63D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A535B0F1-BCA2-42E6-BE22-9DA1614189D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039F4846-0C93-4293-89C8-6CC9918E68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CC1DADC0-0259-446B-A416-3D41A52730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4FB025CF-B228-42F3-95EC-B2071FC975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56" name="直線コネクタ 555">
          <a:extLst>
            <a:ext uri="{FF2B5EF4-FFF2-40B4-BE49-F238E27FC236}">
              <a16:creationId xmlns:a16="http://schemas.microsoft.com/office/drawing/2014/main" id="{89D9FD99-CE97-45EA-9334-C241DC02C08F}"/>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57" name="【児童館】&#10;一人当たり面積最小値テキスト">
          <a:extLst>
            <a:ext uri="{FF2B5EF4-FFF2-40B4-BE49-F238E27FC236}">
              <a16:creationId xmlns:a16="http://schemas.microsoft.com/office/drawing/2014/main" id="{223C60A4-B2CA-4E33-939C-17C5C7BABA6F}"/>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58" name="直線コネクタ 557">
          <a:extLst>
            <a:ext uri="{FF2B5EF4-FFF2-40B4-BE49-F238E27FC236}">
              <a16:creationId xmlns:a16="http://schemas.microsoft.com/office/drawing/2014/main" id="{89C6B240-78C9-4307-9DB3-199AF83C4981}"/>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9" name="【児童館】&#10;一人当たり面積最大値テキスト">
          <a:extLst>
            <a:ext uri="{FF2B5EF4-FFF2-40B4-BE49-F238E27FC236}">
              <a16:creationId xmlns:a16="http://schemas.microsoft.com/office/drawing/2014/main" id="{0EEA681A-82BA-4498-9D82-3DCA0E48A461}"/>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0" name="直線コネクタ 559">
          <a:extLst>
            <a:ext uri="{FF2B5EF4-FFF2-40B4-BE49-F238E27FC236}">
              <a16:creationId xmlns:a16="http://schemas.microsoft.com/office/drawing/2014/main" id="{52B1EEFC-00A0-4475-A0AD-87148E3E10C9}"/>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61" name="【児童館】&#10;一人当たり面積平均値テキスト">
          <a:extLst>
            <a:ext uri="{FF2B5EF4-FFF2-40B4-BE49-F238E27FC236}">
              <a16:creationId xmlns:a16="http://schemas.microsoft.com/office/drawing/2014/main" id="{DAF04880-BCF8-4036-85C6-D4B3895702AA}"/>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a:extLst>
            <a:ext uri="{FF2B5EF4-FFF2-40B4-BE49-F238E27FC236}">
              <a16:creationId xmlns:a16="http://schemas.microsoft.com/office/drawing/2014/main" id="{B9D9B3F4-343A-43B0-9927-DBC3BC3EA2EE}"/>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63" name="フローチャート: 判断 562">
          <a:extLst>
            <a:ext uri="{FF2B5EF4-FFF2-40B4-BE49-F238E27FC236}">
              <a16:creationId xmlns:a16="http://schemas.microsoft.com/office/drawing/2014/main" id="{841C4C66-862B-43D2-B549-693B225B63AC}"/>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4" name="フローチャート: 判断 563">
          <a:extLst>
            <a:ext uri="{FF2B5EF4-FFF2-40B4-BE49-F238E27FC236}">
              <a16:creationId xmlns:a16="http://schemas.microsoft.com/office/drawing/2014/main" id="{4754CB91-6C58-48B4-9025-3BB6EEB07664}"/>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565" name="フローチャート: 判断 564">
          <a:extLst>
            <a:ext uri="{FF2B5EF4-FFF2-40B4-BE49-F238E27FC236}">
              <a16:creationId xmlns:a16="http://schemas.microsoft.com/office/drawing/2014/main" id="{5ACA6B76-FA76-45FA-BAB3-B4AF107F7B83}"/>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A0D7AA0-41F3-46F6-A677-7AF9B3A514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2942515-DDE9-4B8B-9C82-F0F4C71DAA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772DD459-2F30-43A9-A17A-C232B014D2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2CEF4650-7951-4074-BE4C-45C1EF66BEB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E24F48B1-7FC2-4AAD-B1ED-271AE57E49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71" name="楕円 570">
          <a:extLst>
            <a:ext uri="{FF2B5EF4-FFF2-40B4-BE49-F238E27FC236}">
              <a16:creationId xmlns:a16="http://schemas.microsoft.com/office/drawing/2014/main" id="{6A44C059-F20C-4295-8E48-03E2E9506BE1}"/>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572" name="【児童館】&#10;一人当たり面積該当値テキスト">
          <a:extLst>
            <a:ext uri="{FF2B5EF4-FFF2-40B4-BE49-F238E27FC236}">
              <a16:creationId xmlns:a16="http://schemas.microsoft.com/office/drawing/2014/main" id="{460DCC30-04A4-4830-BF90-6F96F668CEFD}"/>
            </a:ext>
          </a:extLst>
        </xdr:cNvPr>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573" name="楕円 572">
          <a:extLst>
            <a:ext uri="{FF2B5EF4-FFF2-40B4-BE49-F238E27FC236}">
              <a16:creationId xmlns:a16="http://schemas.microsoft.com/office/drawing/2014/main" id="{9FE75D71-CC73-4F23-B092-96176A8D5766}"/>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574" name="直線コネクタ 573">
          <a:extLst>
            <a:ext uri="{FF2B5EF4-FFF2-40B4-BE49-F238E27FC236}">
              <a16:creationId xmlns:a16="http://schemas.microsoft.com/office/drawing/2014/main" id="{83D6EF15-D12B-4616-A99E-2EE2A92BB619}"/>
            </a:ext>
          </a:extLst>
        </xdr:cNvPr>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575" name="楕円 574">
          <a:extLst>
            <a:ext uri="{FF2B5EF4-FFF2-40B4-BE49-F238E27FC236}">
              <a16:creationId xmlns:a16="http://schemas.microsoft.com/office/drawing/2014/main" id="{07CCA5AE-A45B-415A-BCCA-E1108FFA7D88}"/>
            </a:ext>
          </a:extLst>
        </xdr:cNvPr>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576" name="直線コネクタ 575">
          <a:extLst>
            <a:ext uri="{FF2B5EF4-FFF2-40B4-BE49-F238E27FC236}">
              <a16:creationId xmlns:a16="http://schemas.microsoft.com/office/drawing/2014/main" id="{72F5C117-EE6A-4E46-A3B4-B3FE8A276F1F}"/>
            </a:ext>
          </a:extLst>
        </xdr:cNvPr>
        <xdr:cNvCxnSpPr/>
      </xdr:nvCxnSpPr>
      <xdr:spPr>
        <a:xfrm>
          <a:off x="20434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77" name="楕円 576">
          <a:extLst>
            <a:ext uri="{FF2B5EF4-FFF2-40B4-BE49-F238E27FC236}">
              <a16:creationId xmlns:a16="http://schemas.microsoft.com/office/drawing/2014/main" id="{385ED3C8-DC9C-4AC7-B7C4-85176DCC120C}"/>
            </a:ext>
          </a:extLst>
        </xdr:cNvPr>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129539</xdr:rowOff>
    </xdr:to>
    <xdr:cxnSp macro="">
      <xdr:nvCxnSpPr>
        <xdr:cNvPr id="578" name="直線コネクタ 577">
          <a:extLst>
            <a:ext uri="{FF2B5EF4-FFF2-40B4-BE49-F238E27FC236}">
              <a16:creationId xmlns:a16="http://schemas.microsoft.com/office/drawing/2014/main" id="{1D3A05BB-7882-4A3F-8AF2-6424629B4EA2}"/>
            </a:ext>
          </a:extLst>
        </xdr:cNvPr>
        <xdr:cNvCxnSpPr/>
      </xdr:nvCxnSpPr>
      <xdr:spPr>
        <a:xfrm>
          <a:off x="19545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579" name="n_1aveValue【児童館】&#10;一人当たり面積">
          <a:extLst>
            <a:ext uri="{FF2B5EF4-FFF2-40B4-BE49-F238E27FC236}">
              <a16:creationId xmlns:a16="http://schemas.microsoft.com/office/drawing/2014/main" id="{088332ED-F421-4D45-A7A8-CCF6A060251C}"/>
            </a:ext>
          </a:extLst>
        </xdr:cNvPr>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580" name="n_2aveValue【児童館】&#10;一人当たり面積">
          <a:extLst>
            <a:ext uri="{FF2B5EF4-FFF2-40B4-BE49-F238E27FC236}">
              <a16:creationId xmlns:a16="http://schemas.microsoft.com/office/drawing/2014/main" id="{F6ADBDC5-8247-47DA-96AC-1C6F89C7DE3F}"/>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581" name="n_3aveValue【児童館】&#10;一人当たり面積">
          <a:extLst>
            <a:ext uri="{FF2B5EF4-FFF2-40B4-BE49-F238E27FC236}">
              <a16:creationId xmlns:a16="http://schemas.microsoft.com/office/drawing/2014/main" id="{E66C8285-FABA-4F21-858E-18CFAA9FC22E}"/>
            </a:ext>
          </a:extLst>
        </xdr:cNvPr>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582" name="n_1mainValue【児童館】&#10;一人当たり面積">
          <a:extLst>
            <a:ext uri="{FF2B5EF4-FFF2-40B4-BE49-F238E27FC236}">
              <a16:creationId xmlns:a16="http://schemas.microsoft.com/office/drawing/2014/main" id="{3BC08E38-DFD4-4391-962E-B68FD0ACC47D}"/>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83" name="n_2mainValue【児童館】&#10;一人当たり面積">
          <a:extLst>
            <a:ext uri="{FF2B5EF4-FFF2-40B4-BE49-F238E27FC236}">
              <a16:creationId xmlns:a16="http://schemas.microsoft.com/office/drawing/2014/main" id="{019FA103-95E0-4239-8B57-2529B42DE0C2}"/>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584" name="n_3mainValue【児童館】&#10;一人当たり面積">
          <a:extLst>
            <a:ext uri="{FF2B5EF4-FFF2-40B4-BE49-F238E27FC236}">
              <a16:creationId xmlns:a16="http://schemas.microsoft.com/office/drawing/2014/main" id="{AEE59061-9BB8-4A8C-B84F-2C04F6F097D2}"/>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36CB1026-2A23-40A1-A72D-DF32F16F2C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4E68AB5B-6714-48B5-936D-4E473B05A1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77E91952-1F5A-4143-8DFE-9D47A2EE4E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D8E6368E-B610-47D5-970C-73881089D7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8E0723F8-BD1D-4787-95C4-ACAC4D9FFE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4E695638-5546-419E-9E48-7D6AF57A4B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850D4BB7-0D84-4F48-9242-4FDCE9C80D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0C362B09-3E68-49F3-A32F-AE7BF29D02A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CC122224-8FA4-45CA-805E-F67B001AE2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E3A4015-7D77-4D67-9F3C-FA2A39E271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AA9B9A4B-B21F-4379-8143-D2D10A6E28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CF931286-521E-44D6-90EB-85D1DD4DCE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26D45E7E-2961-45E8-8754-8E30AF3D47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CC1407C4-1BD2-4FA7-B382-1ACB6A2EC66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BDFCA1B9-31E8-443E-B053-F6799150B5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65EEDD51-A144-4F51-B879-27E3D8A5E0B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75F2D824-3336-426E-9F9C-8C5F425899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DE0243C5-E0AD-4A80-8BE0-196348E8E6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F1F2B5F8-0AF4-44F3-B4B2-8C0E3950B5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類似団体と比較して特に有形固定資産減価償却率が高くなっている施設は、道路と学校施設であり、低くなっている施設は認定こども園・幼稚園・保育所である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路については、人口急増期に区画整理事業をはじめとした宅地開発に伴い多くの路線を整備したが、その後は小規模な整備が中心となっている。また、既存路線の維持については、オーバーレイや切削オーバ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レイ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による舗装修繕が中心であるため、有形固定資産減価償却率が高くなっている。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また、学校施設については、昭和５２年度から昭和６１年度にかけて建設した小学校６校、中学校４校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分の校舎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をはじめ、人口急増期に建設したものが一斉に大規模改修の時期を迎えていることから、有形固定資産減価償却率が高くなっている。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今後は、公共施設個別施設計画を策定し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、施設の老朽化対策及び適正な維持管理に取り組んでいく。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F33C81-0006-4E44-AB25-FAD0FC8508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8F81C0-372C-4B4F-BCD1-96BECE71DE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6598EC-BC42-4381-A306-554864BC70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BCD181-C755-41BB-AF04-4B63ED365C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A44135-A551-46BD-8627-3EF849F1ED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404D33-D783-434C-9759-8EB9BC06BE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078DA8-DF37-4DA0-BC1D-C791240844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8A8713-1B2D-4036-A9BA-22A8B0A273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3A860B-6B83-4EBF-B062-EDDE65CA9C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8786E0-6466-4F11-B1F9-F1D6AA27B8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70,144
68,878
17.65
22,182,829
21,206,780
915,792
12,934,176
17,455,069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9BBBCB-3BFF-45AC-A2E9-01BCF6619F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42C22C-C633-45B1-85DD-A3EB37FF82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39C3F9-733A-4064-9E53-7E7DF83229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0AEA9B-55E7-4CF1-850B-4FF4CF7208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74197F-7735-4B6C-B5BD-7CE3B68F55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7F1403-90CA-465B-B955-4BD3FA722C6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27FB5F-2AE1-4039-858C-92EB2D9793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CAE133-F303-4AE4-BB2C-65EB8719E5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E6C39D-7E12-4BF0-A6BF-5006F11FEB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EEEBE2-0605-4466-9055-8F150E6A28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2D6B0C-6D0A-44B9-A603-59C01332C8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4E170A-7315-4518-B897-3326704514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21E67D-EB0C-443A-A4CC-B885725E7F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50CF3A5-1385-48D5-A2A5-D3C15948D6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1FE550-30FE-4DFA-BBAF-C85FEAFC61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AE5E8B-DFCA-474D-A7D7-B12EA49703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C244A9-1DC9-4A44-8F3B-9006D6AFAD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2B2F23-5BC4-4FB9-8435-310A674CB1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04E262-5CF6-4070-B39F-2C813CE8A5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8C8DEED-269A-437B-BE08-6E9CB0C73E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84574A7-DC5C-4F4C-9913-3C488F9505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42C7772-DA10-4210-AB7A-B18D0F43F4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2FF5220-8F77-40F9-A9FD-4AFEFA1B10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B6B11E7-47F5-4F95-9319-1F4606564C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8813372-59B9-4F77-91C7-8B26D8E9B5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ACBA61-8F13-44B3-A54B-F53EBA4F52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BAAA87F-5EEA-4117-A613-D5918D10AA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985DB6E-FE62-409C-B487-FCFB43FB027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0129BE5-9EB5-4E6E-86C5-08E75CB90BF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DC87ECE-C0F6-4A60-87F5-906BC48AA0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D700EF9-3C7A-452F-B07D-9ADD59FA3B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5EBFD04-3B05-437E-A5F3-572EBFF10CC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0008B67-0F20-4F1D-9928-880A75018B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2A72337-D703-48B5-B491-CB27D4D7FBF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954B229-215F-403D-87E2-B2074E53D59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4A55730-9512-44DE-BBB8-9F43836B46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969A58D-A4A3-4F86-955D-DEB9BE199C3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31861AF-7FB9-4B23-8DF9-5424FD3582E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2697072-8695-4500-A9F2-9C403C71CCD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E9C65BC-9173-40A1-B50E-DF132AE9E41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3823117-9CA7-4891-AC1A-241F767DD41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56CF510-CFB6-47D8-BA64-9C1951A8A0C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E208E1-5694-4787-88C5-CC7B193CE7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AD2BCB0-D05E-467F-B5D8-37283108FB7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6519715-669C-4055-83D0-369D5090D59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8F712556-EDBF-4B3E-8FB0-79AB4DC04A68}"/>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9B225C8-CDE0-46FF-AA02-BEF67B6BABDE}"/>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EFAD7127-07A4-4BF5-847A-58981682B62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AD1FC3E0-6AD3-42A0-B60F-A750B49092DF}"/>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48E8A53F-C675-47F7-9CAE-5CDD272C15DA}"/>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A8136D62-5006-4675-9F07-B6B12F544A86}"/>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1AAA5CB-6023-4A69-A47B-6480BAE7475C}"/>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EEC05CD1-C2B9-4253-9519-1B7DBE08B731}"/>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6F3A4F0C-3581-48C4-A624-662548751853}"/>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67085D5E-F9D9-4FAC-A7C6-B43E06ECA4C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57DEA77-4917-4BE2-BBD7-27B286FC11E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1A46854-5D0C-4667-8F5E-9D385C40A4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B2C34D-C339-43D7-B2E3-71BAB5D72C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924A3A-46F6-4509-AC18-2EC1811CA0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8237593-8656-4E42-838E-6C83DDDF31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2" name="楕円 71">
          <a:extLst>
            <a:ext uri="{FF2B5EF4-FFF2-40B4-BE49-F238E27FC236}">
              <a16:creationId xmlns:a16="http://schemas.microsoft.com/office/drawing/2014/main" id="{F99DC335-3A93-4AF6-B17F-0588F480B0EF}"/>
            </a:ext>
          </a:extLst>
        </xdr:cNvPr>
        <xdr:cNvSpPr/>
      </xdr:nvSpPr>
      <xdr:spPr>
        <a:xfrm>
          <a:off x="4584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159311</xdr:rowOff>
    </xdr:from>
    <xdr:ext cx="405111" cy="259045"/>
    <xdr:sp macro="" textlink="">
      <xdr:nvSpPr>
        <xdr:cNvPr id="73" name="【図書館】&#10;有形固定資産減価償却率該当値テキスト">
          <a:extLst>
            <a:ext uri="{FF2B5EF4-FFF2-40B4-BE49-F238E27FC236}">
              <a16:creationId xmlns:a16="http://schemas.microsoft.com/office/drawing/2014/main" id="{42A4D3BD-DDC7-4238-B8FF-AC9700D3F7AB}"/>
            </a:ext>
          </a:extLst>
        </xdr:cNvPr>
        <xdr:cNvSpPr txBox="1"/>
      </xdr:nvSpPr>
      <xdr:spPr>
        <a:xfrm>
          <a:off x="4673600" y="633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4" name="楕円 73">
          <a:extLst>
            <a:ext uri="{FF2B5EF4-FFF2-40B4-BE49-F238E27FC236}">
              <a16:creationId xmlns:a16="http://schemas.microsoft.com/office/drawing/2014/main" id="{00671C5A-8BFF-40D4-A826-85CFACF0C6B7}"/>
            </a:ext>
          </a:extLst>
        </xdr:cNvPr>
        <xdr:cNvSpPr/>
      </xdr:nvSpPr>
      <xdr:spPr>
        <a:xfrm>
          <a:off x="3746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48441</xdr:rowOff>
    </xdr:to>
    <xdr:cxnSp macro="">
      <xdr:nvCxnSpPr>
        <xdr:cNvPr id="75" name="直線コネクタ 74">
          <a:extLst>
            <a:ext uri="{FF2B5EF4-FFF2-40B4-BE49-F238E27FC236}">
              <a16:creationId xmlns:a16="http://schemas.microsoft.com/office/drawing/2014/main" id="{58C583EA-660A-4633-BD76-1D7801365B55}"/>
            </a:ext>
          </a:extLst>
        </xdr:cNvPr>
        <xdr:cNvCxnSpPr/>
      </xdr:nvCxnSpPr>
      <xdr:spPr>
        <a:xfrm flipV="1">
          <a:off x="3797300" y="65308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6" name="楕円 75">
          <a:extLst>
            <a:ext uri="{FF2B5EF4-FFF2-40B4-BE49-F238E27FC236}">
              <a16:creationId xmlns:a16="http://schemas.microsoft.com/office/drawing/2014/main" id="{6CB29626-8629-4B8E-B446-C52D7FEACEDE}"/>
            </a:ext>
          </a:extLst>
        </xdr:cNvPr>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81099</xdr:rowOff>
    </xdr:to>
    <xdr:cxnSp macro="">
      <xdr:nvCxnSpPr>
        <xdr:cNvPr id="77" name="直線コネクタ 76">
          <a:extLst>
            <a:ext uri="{FF2B5EF4-FFF2-40B4-BE49-F238E27FC236}">
              <a16:creationId xmlns:a16="http://schemas.microsoft.com/office/drawing/2014/main" id="{982BB322-AA39-45DF-8F3B-6709CA08CF4F}"/>
            </a:ext>
          </a:extLst>
        </xdr:cNvPr>
        <xdr:cNvCxnSpPr/>
      </xdr:nvCxnSpPr>
      <xdr:spPr>
        <a:xfrm flipV="1">
          <a:off x="2908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61323</xdr:rowOff>
    </xdr:from>
    <xdr:to>
      <xdr:col>10</xdr:col>
      <xdr:colOff>165100</xdr:colOff>
      <xdr:row>38</xdr:row>
      <xdr:rowOff>162923</xdr:rowOff>
    </xdr:to>
    <xdr:sp macro="" textlink="">
      <xdr:nvSpPr>
        <xdr:cNvPr id="78" name="楕円 77">
          <a:extLst>
            <a:ext uri="{FF2B5EF4-FFF2-40B4-BE49-F238E27FC236}">
              <a16:creationId xmlns:a16="http://schemas.microsoft.com/office/drawing/2014/main" id="{2AE191B2-CD8A-4493-A1FA-0D498A5163B8}"/>
            </a:ext>
          </a:extLst>
        </xdr:cNvPr>
        <xdr:cNvSpPr/>
      </xdr:nvSpPr>
      <xdr:spPr>
        <a:xfrm>
          <a:off x="1968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112123</xdr:rowOff>
    </xdr:to>
    <xdr:cxnSp macro="">
      <xdr:nvCxnSpPr>
        <xdr:cNvPr id="79" name="直線コネクタ 78">
          <a:extLst>
            <a:ext uri="{FF2B5EF4-FFF2-40B4-BE49-F238E27FC236}">
              <a16:creationId xmlns:a16="http://schemas.microsoft.com/office/drawing/2014/main" id="{D76DA067-D949-4A2C-8BC8-164B9BB25CF7}"/>
            </a:ext>
          </a:extLst>
        </xdr:cNvPr>
        <xdr:cNvCxnSpPr/>
      </xdr:nvCxnSpPr>
      <xdr:spPr>
        <a:xfrm flipV="1">
          <a:off x="2019300" y="659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0ECBE05B-4FCA-4DA9-A3CC-8B201BB3E565}"/>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82EA78EB-C12B-4816-9FEF-D1E45913C481}"/>
            </a:ext>
          </a:extLst>
        </xdr:cNvPr>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a:extLst>
            <a:ext uri="{FF2B5EF4-FFF2-40B4-BE49-F238E27FC236}">
              <a16:creationId xmlns:a16="http://schemas.microsoft.com/office/drawing/2014/main" id="{07F10ABB-A81F-46D8-AF13-ADA8A016D7C3}"/>
            </a:ext>
          </a:extLst>
        </xdr:cNvPr>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115769</xdr:rowOff>
    </xdr:from>
    <xdr:ext cx="405111" cy="259045"/>
    <xdr:sp macro="" textlink="">
      <xdr:nvSpPr>
        <xdr:cNvPr id="83" name="n_1mainValue【図書館】&#10;有形固定資産減価償却率">
          <a:extLst>
            <a:ext uri="{FF2B5EF4-FFF2-40B4-BE49-F238E27FC236}">
              <a16:creationId xmlns:a16="http://schemas.microsoft.com/office/drawing/2014/main" id="{95C0422B-3784-4040-B9F0-4A3714484700}"/>
            </a:ext>
          </a:extLst>
        </xdr:cNvPr>
        <xdr:cNvSpPr txBox="1"/>
      </xdr:nvSpPr>
      <xdr:spPr>
        <a:xfrm>
          <a:off x="35820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4" name="n_2mainValue【図書館】&#10;有形固定資産減価償却率">
          <a:extLst>
            <a:ext uri="{FF2B5EF4-FFF2-40B4-BE49-F238E27FC236}">
              <a16:creationId xmlns:a16="http://schemas.microsoft.com/office/drawing/2014/main" id="{3DEF71D4-7950-42A8-AC12-F084D4008185}"/>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85" name="n_3mainValue【図書館】&#10;有形固定資産減価償却率">
          <a:extLst>
            <a:ext uri="{FF2B5EF4-FFF2-40B4-BE49-F238E27FC236}">
              <a16:creationId xmlns:a16="http://schemas.microsoft.com/office/drawing/2014/main" id="{A5CB0C9F-D169-44B5-9E00-43B2EA969CF0}"/>
            </a:ext>
          </a:extLst>
        </xdr:cNvPr>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FC7C511-C4E2-444D-A8D7-2D9D4D7B0E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D4B5742-CDEE-4D4E-B807-6A87049C50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8E72953-F58C-4F76-97A8-4894779D94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3C20C27-35AA-4911-8920-1C6DE841E0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B2CA2BC-5601-424F-B5C6-2E31F483D4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A023064-68D6-4291-A8D3-6F32CDEB34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B9940AC-0702-44B6-8E4E-CF13E91E28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FF75A9B-F566-4191-B8E1-6D5FB9E793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AF7CB62-EA5E-491E-80AB-BB956D2666D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3421FA0-C7F9-4A53-8CF5-B0441294F0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4FD7B418-0718-4796-9D78-5603F8E5693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85B097F-0FB8-42FC-A62F-CA4240D0D9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61589FAF-F8F7-4B55-9186-8601A0801C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6F977107-D8C8-4BAE-9721-24456879265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14A7DA95-A8E7-4E3A-A493-E2FFF94F6B5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A1E0E37D-7F59-476A-9D1B-DA49EBC44AC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096B885-581A-4EDB-9342-32818843F7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678234EC-4E87-46FA-B6B1-F3A28ABA6B8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5AD9C94-49DE-485D-9212-3140C29BCCA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B8E30912-182D-427F-9ABC-1231681A146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9295D7F-34BF-4F54-8B99-015FC38BC4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A895D4C8-3003-4FA5-AD40-3AA69845D5D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4D452D7F-3518-4C2C-B88D-5C06E66D2C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90312266-0FDB-4113-B3EC-079443FB5903}"/>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1E3A83D1-6825-47B1-B664-0A213635B435}"/>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69E214B0-D5CF-4CEA-9C3F-39EBCA8E0FF9}"/>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8BEDC9E4-982F-4E8C-808B-408F1D36B31B}"/>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6C35ADD8-0B6C-4064-AD21-BD75101D5272}"/>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a:extLst>
            <a:ext uri="{FF2B5EF4-FFF2-40B4-BE49-F238E27FC236}">
              <a16:creationId xmlns:a16="http://schemas.microsoft.com/office/drawing/2014/main" id="{40252A36-EE5B-4B70-A2F0-876671609865}"/>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8505D1F8-592A-4FC1-B54E-32DCAFF4AC79}"/>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92946C6E-B366-41BC-837E-7B482ABD91BD}"/>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347AEC90-C8B1-44AE-A3F9-E5A6757C9206}"/>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A2182B5D-5323-4C94-A718-5D10C3D743F1}"/>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910028F-929F-47D4-97A4-25DDDBBD73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016E83A-CF55-4118-964B-69AC215E4A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E0CA38F-0DF7-4EA5-B0DF-CEC3359F9BA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08BD704-678F-4D63-8F18-219A4DC27C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822A6DE-6619-4A08-913A-5507B06965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24" name="楕円 123">
          <a:extLst>
            <a:ext uri="{FF2B5EF4-FFF2-40B4-BE49-F238E27FC236}">
              <a16:creationId xmlns:a16="http://schemas.microsoft.com/office/drawing/2014/main" id="{83678140-81E5-4AE6-91EF-91A9C75E26FB}"/>
            </a:ext>
          </a:extLst>
        </xdr:cNvPr>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25" name="【図書館】&#10;一人当たり面積該当値テキスト">
          <a:extLst>
            <a:ext uri="{FF2B5EF4-FFF2-40B4-BE49-F238E27FC236}">
              <a16:creationId xmlns:a16="http://schemas.microsoft.com/office/drawing/2014/main" id="{285644BC-014C-4ECF-BF3D-970D3ACEDD44}"/>
            </a:ext>
          </a:extLst>
        </xdr:cNvPr>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26" name="楕円 125">
          <a:extLst>
            <a:ext uri="{FF2B5EF4-FFF2-40B4-BE49-F238E27FC236}">
              <a16:creationId xmlns:a16="http://schemas.microsoft.com/office/drawing/2014/main" id="{9FC9B079-6DFB-43B4-A773-BCF4CE15CACE}"/>
            </a:ext>
          </a:extLst>
        </xdr:cNvPr>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114300</xdr:rowOff>
    </xdr:to>
    <xdr:cxnSp macro="">
      <xdr:nvCxnSpPr>
        <xdr:cNvPr id="127" name="直線コネクタ 126">
          <a:extLst>
            <a:ext uri="{FF2B5EF4-FFF2-40B4-BE49-F238E27FC236}">
              <a16:creationId xmlns:a16="http://schemas.microsoft.com/office/drawing/2014/main" id="{D21137A4-7A21-4661-854A-938BA0AF0179}"/>
            </a:ext>
          </a:extLst>
        </xdr:cNvPr>
        <xdr:cNvCxnSpPr/>
      </xdr:nvCxnSpPr>
      <xdr:spPr>
        <a:xfrm>
          <a:off x="96393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28" name="楕円 127">
          <a:extLst>
            <a:ext uri="{FF2B5EF4-FFF2-40B4-BE49-F238E27FC236}">
              <a16:creationId xmlns:a16="http://schemas.microsoft.com/office/drawing/2014/main" id="{FFA8C1CC-81D4-4ABD-B89D-7CC46ADD466F}"/>
            </a:ext>
          </a:extLst>
        </xdr:cNvPr>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36</xdr:row>
      <xdr:rowOff>114300</xdr:rowOff>
    </xdr:to>
    <xdr:cxnSp macro="">
      <xdr:nvCxnSpPr>
        <xdr:cNvPr id="129" name="直線コネクタ 128">
          <a:extLst>
            <a:ext uri="{FF2B5EF4-FFF2-40B4-BE49-F238E27FC236}">
              <a16:creationId xmlns:a16="http://schemas.microsoft.com/office/drawing/2014/main" id="{56A22C47-CC99-4904-906B-96A415650896}"/>
            </a:ext>
          </a:extLst>
        </xdr:cNvPr>
        <xdr:cNvCxnSpPr/>
      </xdr:nvCxnSpPr>
      <xdr:spPr>
        <a:xfrm>
          <a:off x="87503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165100</xdr:rowOff>
    </xdr:to>
    <xdr:sp macro="" textlink="">
      <xdr:nvSpPr>
        <xdr:cNvPr id="130" name="楕円 129">
          <a:extLst>
            <a:ext uri="{FF2B5EF4-FFF2-40B4-BE49-F238E27FC236}">
              <a16:creationId xmlns:a16="http://schemas.microsoft.com/office/drawing/2014/main" id="{5B1CA2A1-1734-4C98-8839-612881150E0C}"/>
            </a:ext>
          </a:extLst>
        </xdr:cNvPr>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114300</xdr:rowOff>
    </xdr:from>
    <xdr:to>
      <xdr:col>45</xdr:col>
      <xdr:colOff>177800</xdr:colOff>
      <xdr:row>36</xdr:row>
      <xdr:rowOff>114300</xdr:rowOff>
    </xdr:to>
    <xdr:cxnSp macro="">
      <xdr:nvCxnSpPr>
        <xdr:cNvPr id="131" name="直線コネクタ 130">
          <a:extLst>
            <a:ext uri="{FF2B5EF4-FFF2-40B4-BE49-F238E27FC236}">
              <a16:creationId xmlns:a16="http://schemas.microsoft.com/office/drawing/2014/main" id="{0C3321B4-B961-4BE3-A781-3D14637295B1}"/>
            </a:ext>
          </a:extLst>
        </xdr:cNvPr>
        <xdr:cNvCxnSpPr/>
      </xdr:nvCxnSpPr>
      <xdr:spPr>
        <a:xfrm>
          <a:off x="78613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a:extLst>
            <a:ext uri="{FF2B5EF4-FFF2-40B4-BE49-F238E27FC236}">
              <a16:creationId xmlns:a16="http://schemas.microsoft.com/office/drawing/2014/main" id="{C33C9831-8DF0-44E5-A229-04D7952E4AD3}"/>
            </a:ext>
          </a:extLst>
        </xdr:cNvPr>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a:extLst>
            <a:ext uri="{FF2B5EF4-FFF2-40B4-BE49-F238E27FC236}">
              <a16:creationId xmlns:a16="http://schemas.microsoft.com/office/drawing/2014/main" id="{C2A75B16-A0E6-4CD6-BF0D-1C411DB9919F}"/>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a:extLst>
            <a:ext uri="{FF2B5EF4-FFF2-40B4-BE49-F238E27FC236}">
              <a16:creationId xmlns:a16="http://schemas.microsoft.com/office/drawing/2014/main" id="{E9573FEB-E155-4AA8-9719-D4120D084653}"/>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35" name="n_1mainValue【図書館】&#10;一人当たり面積">
          <a:extLst>
            <a:ext uri="{FF2B5EF4-FFF2-40B4-BE49-F238E27FC236}">
              <a16:creationId xmlns:a16="http://schemas.microsoft.com/office/drawing/2014/main" id="{4981CF34-C921-4ABD-9A2C-2FF13DE0A696}"/>
            </a:ext>
          </a:extLst>
        </xdr:cNvPr>
        <xdr:cNvSpPr txBox="1"/>
      </xdr:nvSpPr>
      <xdr:spPr>
        <a:xfrm>
          <a:off x="9391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36" name="n_2mainValue【図書館】&#10;一人当たり面積">
          <a:extLst>
            <a:ext uri="{FF2B5EF4-FFF2-40B4-BE49-F238E27FC236}">
              <a16:creationId xmlns:a16="http://schemas.microsoft.com/office/drawing/2014/main" id="{9F5538B5-85D0-4CDD-84D5-BAAB2B89F3DF}"/>
            </a:ext>
          </a:extLst>
        </xdr:cNvPr>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10177</xdr:rowOff>
    </xdr:from>
    <xdr:ext cx="469744" cy="259045"/>
    <xdr:sp macro="" textlink="">
      <xdr:nvSpPr>
        <xdr:cNvPr id="137" name="n_3mainValue【図書館】&#10;一人当たり面積">
          <a:extLst>
            <a:ext uri="{FF2B5EF4-FFF2-40B4-BE49-F238E27FC236}">
              <a16:creationId xmlns:a16="http://schemas.microsoft.com/office/drawing/2014/main" id="{5C6DE6A9-B587-4FB5-8207-48D453E252F5}"/>
            </a:ext>
          </a:extLst>
        </xdr:cNvPr>
        <xdr:cNvSpPr txBox="1"/>
      </xdr:nvSpPr>
      <xdr:spPr>
        <a:xfrm>
          <a:off x="7626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DA7078A-7D16-4BF4-A4A1-03B425A279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A5448157-D500-4E76-BA0D-BADDFF48CC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E849A1E-868C-4C4D-B266-39B4C2E08C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7A7A1F44-3811-4A44-857E-1AC29E485F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C3580A46-005A-45DF-9CDE-4438796045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99A8E7F9-CFD7-4F0E-919D-8A9A7FFC0E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5A3D43C-DA52-4125-A183-A1F69AD483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9B0D8F1-34ED-4768-BC8C-3773020A2C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F4E0217-A797-47BD-9FA4-31E521DE44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13F6C58-392C-4D82-B14C-5702C75F44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6F5A6B48-3A02-44A1-BE00-83874C666B6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FA7AE7F2-A4BA-4613-9AB9-D2F924D16D9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B186DF3A-C13A-42CC-8D0D-54D1FDACFD3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5E52B83B-7A71-4BC7-B357-547ADA991A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1B6104FA-6F60-4E6A-A82F-57ACA94C4F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1DFD5040-EA22-4CF9-ADF2-291CD7239D5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2CBF741B-A698-4CB6-AC93-2BB4817FE5F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BA3A1896-609E-4EAE-96B4-2A0722064A5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71345CB7-7289-4337-8F72-92D421DDB1C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3B6DF2F6-836A-43FB-9BBF-F4AB6B2BD0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75E3FD68-1680-43DD-BE85-253DD19DA25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A37D024-B664-4926-94AC-D199C98955A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BBECC218-F566-4BCC-9562-1F72071EA70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CCFD5B31-515F-4837-8AD3-CD1FC739B5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7E1EB9F8-6EB9-421B-8AA8-831EAEFBD665}"/>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40ECC801-8000-4C67-836C-A3A30419EB1C}"/>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7EFA1F3B-A65B-435C-A940-BDFE3DA816CB}"/>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5CB0BA62-7D89-4F09-9643-05DB944E4B7D}"/>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BD8BA3EC-AA95-4A26-9DF7-D5F44C746CFE}"/>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F954D14-1069-4C9D-B196-4DCE78F1B656}"/>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28B4520D-A7C0-4A11-A8B7-612A31AA726C}"/>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D9AE5A68-CDAD-4150-BA0F-AC2289B72F82}"/>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48D16C84-F1A0-48AB-B775-4763023BF02D}"/>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15550CB8-8372-4872-83C0-E0C6C8D5E14E}"/>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97CF2FB-235F-4DAA-94F7-BB5999D241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89BF580-8818-4C03-B34B-27680AF971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3A7A77C-78AC-4696-BE70-656770DC1D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0A3DD01-F27A-42F9-890D-87CDC4F34B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45EA203-7269-499E-9060-D37FEDAC0B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77" name="楕円 176">
          <a:extLst>
            <a:ext uri="{FF2B5EF4-FFF2-40B4-BE49-F238E27FC236}">
              <a16:creationId xmlns:a16="http://schemas.microsoft.com/office/drawing/2014/main" id="{7EC1918C-D229-4E98-B07D-F9C585519AD8}"/>
            </a:ext>
          </a:extLst>
        </xdr:cNvPr>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2970F3C0-42D6-473C-A399-1CBA8D44ECB2}"/>
            </a:ext>
          </a:extLst>
        </xdr:cNvPr>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79" name="楕円 178">
          <a:extLst>
            <a:ext uri="{FF2B5EF4-FFF2-40B4-BE49-F238E27FC236}">
              <a16:creationId xmlns:a16="http://schemas.microsoft.com/office/drawing/2014/main" id="{90680D41-2DBB-4835-BFA2-7A4B3E8876E5}"/>
            </a:ext>
          </a:extLst>
        </xdr:cNvPr>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148590</xdr:rowOff>
    </xdr:to>
    <xdr:cxnSp macro="">
      <xdr:nvCxnSpPr>
        <xdr:cNvPr id="180" name="直線コネクタ 179">
          <a:extLst>
            <a:ext uri="{FF2B5EF4-FFF2-40B4-BE49-F238E27FC236}">
              <a16:creationId xmlns:a16="http://schemas.microsoft.com/office/drawing/2014/main" id="{3763CA40-5371-4FA5-A2F7-B097A2D31ED4}"/>
            </a:ext>
          </a:extLst>
        </xdr:cNvPr>
        <xdr:cNvCxnSpPr/>
      </xdr:nvCxnSpPr>
      <xdr:spPr>
        <a:xfrm flipV="1">
          <a:off x="3797300" y="9879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81" name="楕円 180">
          <a:extLst>
            <a:ext uri="{FF2B5EF4-FFF2-40B4-BE49-F238E27FC236}">
              <a16:creationId xmlns:a16="http://schemas.microsoft.com/office/drawing/2014/main" id="{1197C755-D572-41BF-89A9-1C8DCC5DC7CB}"/>
            </a:ext>
          </a:extLst>
        </xdr:cNvPr>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19050</xdr:rowOff>
    </xdr:to>
    <xdr:cxnSp macro="">
      <xdr:nvCxnSpPr>
        <xdr:cNvPr id="182" name="直線コネクタ 181">
          <a:extLst>
            <a:ext uri="{FF2B5EF4-FFF2-40B4-BE49-F238E27FC236}">
              <a16:creationId xmlns:a16="http://schemas.microsoft.com/office/drawing/2014/main" id="{D1A3624D-4C46-41FB-A6BA-3FAA5F1F8521}"/>
            </a:ext>
          </a:extLst>
        </xdr:cNvPr>
        <xdr:cNvCxnSpPr/>
      </xdr:nvCxnSpPr>
      <xdr:spPr>
        <a:xfrm flipV="1">
          <a:off x="2908300" y="9921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83" name="楕円 182">
          <a:extLst>
            <a:ext uri="{FF2B5EF4-FFF2-40B4-BE49-F238E27FC236}">
              <a16:creationId xmlns:a16="http://schemas.microsoft.com/office/drawing/2014/main" id="{7C0D7A01-6105-423C-B3FB-A86C179795AF}"/>
            </a:ext>
          </a:extLst>
        </xdr:cNvPr>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62865</xdr:rowOff>
    </xdr:to>
    <xdr:cxnSp macro="">
      <xdr:nvCxnSpPr>
        <xdr:cNvPr id="184" name="直線コネクタ 183">
          <a:extLst>
            <a:ext uri="{FF2B5EF4-FFF2-40B4-BE49-F238E27FC236}">
              <a16:creationId xmlns:a16="http://schemas.microsoft.com/office/drawing/2014/main" id="{67E66EA6-22CE-4905-B12F-AB675BB4BBC1}"/>
            </a:ext>
          </a:extLst>
        </xdr:cNvPr>
        <xdr:cNvCxnSpPr/>
      </xdr:nvCxnSpPr>
      <xdr:spPr>
        <a:xfrm flipV="1">
          <a:off x="2019300" y="9963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BE125E6B-96AB-43E6-B1A9-61CA88D279E1}"/>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BDDA2725-ED2A-4381-9D0F-07A4A2101B47}"/>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a:extLst>
            <a:ext uri="{FF2B5EF4-FFF2-40B4-BE49-F238E27FC236}">
              <a16:creationId xmlns:a16="http://schemas.microsoft.com/office/drawing/2014/main" id="{9BB7A979-0BDB-4C2D-8514-049CA4044B73}"/>
            </a:ext>
          </a:extLst>
        </xdr:cNvPr>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88" name="n_1mainValue【体育館・プール】&#10;有形固定資産減価償却率">
          <a:extLst>
            <a:ext uri="{FF2B5EF4-FFF2-40B4-BE49-F238E27FC236}">
              <a16:creationId xmlns:a16="http://schemas.microsoft.com/office/drawing/2014/main" id="{1E4A8C4E-8F11-47BE-9D64-7B1563750CBE}"/>
            </a:ext>
          </a:extLst>
        </xdr:cNvPr>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89" name="n_2mainValue【体育館・プール】&#10;有形固定資産減価償却率">
          <a:extLst>
            <a:ext uri="{FF2B5EF4-FFF2-40B4-BE49-F238E27FC236}">
              <a16:creationId xmlns:a16="http://schemas.microsoft.com/office/drawing/2014/main" id="{E3BF3C94-B7B7-4F6B-A627-3FC0B3FE7A71}"/>
            </a:ext>
          </a:extLst>
        </xdr:cNvPr>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190" name="n_3mainValue【体育館・プール】&#10;有形固定資産減価償却率">
          <a:extLst>
            <a:ext uri="{FF2B5EF4-FFF2-40B4-BE49-F238E27FC236}">
              <a16:creationId xmlns:a16="http://schemas.microsoft.com/office/drawing/2014/main" id="{11C9AC9D-50A1-4752-AC58-2E70817FC148}"/>
            </a:ext>
          </a:extLst>
        </xdr:cNvPr>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D901483B-F6AC-44FA-A900-4871326D2F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9949AB3-F616-4A6F-BBA9-5EC51C6CEB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CBC7C18-8A2F-45C4-9CA6-3D65F4942B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1B95324A-0F1B-4762-B885-C23201DB8E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645C25D7-D9A4-408A-AA9D-E3E76CE28E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A802AAAC-7E41-4DA7-9D56-76A20964D43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236F0ECF-0CBD-4BC0-8C22-94A1F19006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9E74CDA2-4DB3-4E62-AD20-E08BD8B38B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41049A50-D8EE-40D1-9A30-0890CF7BBF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C0DF1398-0835-43AA-90EE-AB0E8F216C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F073C72A-99D8-4995-A2A8-DE4F38B7B7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E2CE0C33-7EC9-4815-B085-B38787254ED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C3534938-E051-4CAA-BF64-3D6D23ACEE5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C3A37528-D9F5-4833-98BE-56A3D98D5A5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A71A692C-24AF-4547-BFA3-E336734A0C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E94063A1-C7A1-4DEE-B713-92749C6C786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BC8EC58B-0DC8-458D-8056-867F78AED9C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E5005353-F73E-4624-832B-084C879FB03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BCD91162-5245-48B2-B2C9-A6F5D4D669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48C156AD-F6E4-4ECB-B296-7E6B387E4D9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537B1482-8497-4D49-A6EA-C7A6567AE1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382C25E8-0D64-4EBE-9732-A94A2D35038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8BEEBC12-3F44-4163-96D0-A4EF0CF06B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417B5830-41DF-4D7E-B812-E222D7B3C8AB}"/>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E692B5A9-E0D8-42E2-841F-4090CACFB5D5}"/>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B13C93D0-5F95-4D2C-8F82-1F0484CEDE3A}"/>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D66C1AC1-9433-4F06-BCD4-BE743EB50B2A}"/>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2F7CF108-3340-47C6-8CF7-CEEB009A4DC5}"/>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0299DB47-A298-4D3A-AF64-5478702A1897}"/>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7EC60100-ABB4-4A2F-AE5F-CE0A44F8D4AB}"/>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BBC0FD0D-8A2E-4F39-8945-31AA71721F9E}"/>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9B880A35-D941-4471-AC8C-8B37FF9B1CB5}"/>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A14AD49E-E50A-4198-B2AA-30A79B95D37D}"/>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EFB3F9E-C9BC-42AE-B0E4-DF9BE62B8D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938C606-66B0-4801-86E6-1F9CC82735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2118111-B8EA-4CFD-8090-3A8C613940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0F6799D-B740-4ABC-9DC1-E04B66CB41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9676FB9-0445-4769-8849-4C357409A4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135890</xdr:rowOff>
    </xdr:from>
    <xdr:to>
      <xdr:col>55</xdr:col>
      <xdr:colOff>50800</xdr:colOff>
      <xdr:row>64</xdr:row>
      <xdr:rowOff>66040</xdr:rowOff>
    </xdr:to>
    <xdr:sp macro="" textlink="">
      <xdr:nvSpPr>
        <xdr:cNvPr id="229" name="楕円 228">
          <a:extLst>
            <a:ext uri="{FF2B5EF4-FFF2-40B4-BE49-F238E27FC236}">
              <a16:creationId xmlns:a16="http://schemas.microsoft.com/office/drawing/2014/main" id="{8E46DFD2-230D-4868-A78C-ECD3E273775E}"/>
            </a:ext>
          </a:extLst>
        </xdr:cNvPr>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50817</xdr:rowOff>
    </xdr:from>
    <xdr:ext cx="469744" cy="259045"/>
    <xdr:sp macro="" textlink="">
      <xdr:nvSpPr>
        <xdr:cNvPr id="230" name="【体育館・プール】&#10;一人当たり面積該当値テキスト">
          <a:extLst>
            <a:ext uri="{FF2B5EF4-FFF2-40B4-BE49-F238E27FC236}">
              <a16:creationId xmlns:a16="http://schemas.microsoft.com/office/drawing/2014/main" id="{64C6AC47-B7FD-4AF8-A953-C9AD1D132A36}"/>
            </a:ext>
          </a:extLst>
        </xdr:cNvPr>
        <xdr:cNvSpPr txBox="1"/>
      </xdr:nvSpPr>
      <xdr:spPr>
        <a:xfrm>
          <a:off x="10515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135890</xdr:rowOff>
    </xdr:from>
    <xdr:to>
      <xdr:col>50</xdr:col>
      <xdr:colOff>165100</xdr:colOff>
      <xdr:row>64</xdr:row>
      <xdr:rowOff>66040</xdr:rowOff>
    </xdr:to>
    <xdr:sp macro="" textlink="">
      <xdr:nvSpPr>
        <xdr:cNvPr id="231" name="楕円 230">
          <a:extLst>
            <a:ext uri="{FF2B5EF4-FFF2-40B4-BE49-F238E27FC236}">
              <a16:creationId xmlns:a16="http://schemas.microsoft.com/office/drawing/2014/main" id="{57C7D289-C756-43F7-B1DA-705021B6FD26}"/>
            </a:ext>
          </a:extLst>
        </xdr:cNvPr>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15240</xdr:rowOff>
    </xdr:from>
    <xdr:to>
      <xdr:col>55</xdr:col>
      <xdr:colOff>0</xdr:colOff>
      <xdr:row>64</xdr:row>
      <xdr:rowOff>15240</xdr:rowOff>
    </xdr:to>
    <xdr:cxnSp macro="">
      <xdr:nvCxnSpPr>
        <xdr:cNvPr id="232" name="直線コネクタ 231">
          <a:extLst>
            <a:ext uri="{FF2B5EF4-FFF2-40B4-BE49-F238E27FC236}">
              <a16:creationId xmlns:a16="http://schemas.microsoft.com/office/drawing/2014/main" id="{964D92F6-C390-437C-A891-280B52E5F073}"/>
            </a:ext>
          </a:extLst>
        </xdr:cNvPr>
        <xdr:cNvCxnSpPr/>
      </xdr:nvCxnSpPr>
      <xdr:spPr>
        <a:xfrm>
          <a:off x="9639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135890</xdr:rowOff>
    </xdr:from>
    <xdr:to>
      <xdr:col>46</xdr:col>
      <xdr:colOff>38100</xdr:colOff>
      <xdr:row>64</xdr:row>
      <xdr:rowOff>66040</xdr:rowOff>
    </xdr:to>
    <xdr:sp macro="" textlink="">
      <xdr:nvSpPr>
        <xdr:cNvPr id="233" name="楕円 232">
          <a:extLst>
            <a:ext uri="{FF2B5EF4-FFF2-40B4-BE49-F238E27FC236}">
              <a16:creationId xmlns:a16="http://schemas.microsoft.com/office/drawing/2014/main" id="{9DC52EC1-9E20-44E3-99E3-D59B5A5F97B3}"/>
            </a:ext>
          </a:extLst>
        </xdr:cNvPr>
        <xdr:cNvSpPr/>
      </xdr:nvSpPr>
      <xdr:spPr>
        <a:xfrm>
          <a:off x="869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15240</xdr:rowOff>
    </xdr:from>
    <xdr:to>
      <xdr:col>50</xdr:col>
      <xdr:colOff>114300</xdr:colOff>
      <xdr:row>64</xdr:row>
      <xdr:rowOff>15240</xdr:rowOff>
    </xdr:to>
    <xdr:cxnSp macro="">
      <xdr:nvCxnSpPr>
        <xdr:cNvPr id="234" name="直線コネクタ 233">
          <a:extLst>
            <a:ext uri="{FF2B5EF4-FFF2-40B4-BE49-F238E27FC236}">
              <a16:creationId xmlns:a16="http://schemas.microsoft.com/office/drawing/2014/main" id="{90AC48D9-B918-439B-ABEA-23FE766E3232}"/>
            </a:ext>
          </a:extLst>
        </xdr:cNvPr>
        <xdr:cNvCxnSpPr/>
      </xdr:nvCxnSpPr>
      <xdr:spPr>
        <a:xfrm>
          <a:off x="8750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135890</xdr:rowOff>
    </xdr:from>
    <xdr:to>
      <xdr:col>41</xdr:col>
      <xdr:colOff>101600</xdr:colOff>
      <xdr:row>64</xdr:row>
      <xdr:rowOff>66040</xdr:rowOff>
    </xdr:to>
    <xdr:sp macro="" textlink="">
      <xdr:nvSpPr>
        <xdr:cNvPr id="235" name="楕円 234">
          <a:extLst>
            <a:ext uri="{FF2B5EF4-FFF2-40B4-BE49-F238E27FC236}">
              <a16:creationId xmlns:a16="http://schemas.microsoft.com/office/drawing/2014/main" id="{7651F27A-855F-4FFA-BE84-90CFE76BAE6C}"/>
            </a:ext>
          </a:extLst>
        </xdr:cNvPr>
        <xdr:cNvSpPr/>
      </xdr:nvSpPr>
      <xdr:spPr>
        <a:xfrm>
          <a:off x="781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15240</xdr:rowOff>
    </xdr:from>
    <xdr:to>
      <xdr:col>45</xdr:col>
      <xdr:colOff>177800</xdr:colOff>
      <xdr:row>64</xdr:row>
      <xdr:rowOff>15240</xdr:rowOff>
    </xdr:to>
    <xdr:cxnSp macro="">
      <xdr:nvCxnSpPr>
        <xdr:cNvPr id="236" name="直線コネクタ 235">
          <a:extLst>
            <a:ext uri="{FF2B5EF4-FFF2-40B4-BE49-F238E27FC236}">
              <a16:creationId xmlns:a16="http://schemas.microsoft.com/office/drawing/2014/main" id="{6A91866C-8C43-42D3-9BAD-026348074A8E}"/>
            </a:ext>
          </a:extLst>
        </xdr:cNvPr>
        <xdr:cNvCxnSpPr/>
      </xdr:nvCxnSpPr>
      <xdr:spPr>
        <a:xfrm>
          <a:off x="7861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0631E694-86F8-43BC-B59A-ED808E48F981}"/>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2CE1C71E-F879-4C63-A467-036D5097FB32}"/>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BFE0D5EB-946A-4D53-AE7D-5D60AA47D6CE}"/>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57167</xdr:rowOff>
    </xdr:from>
    <xdr:ext cx="469744" cy="259045"/>
    <xdr:sp macro="" textlink="">
      <xdr:nvSpPr>
        <xdr:cNvPr id="240" name="n_1mainValue【体育館・プール】&#10;一人当たり面積">
          <a:extLst>
            <a:ext uri="{FF2B5EF4-FFF2-40B4-BE49-F238E27FC236}">
              <a16:creationId xmlns:a16="http://schemas.microsoft.com/office/drawing/2014/main" id="{4447E438-6888-4CB5-998A-2E8413C5CA4B}"/>
            </a:ext>
          </a:extLst>
        </xdr:cNvPr>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57167</xdr:rowOff>
    </xdr:from>
    <xdr:ext cx="469744" cy="259045"/>
    <xdr:sp macro="" textlink="">
      <xdr:nvSpPr>
        <xdr:cNvPr id="241" name="n_2mainValue【体育館・プール】&#10;一人当たり面積">
          <a:extLst>
            <a:ext uri="{FF2B5EF4-FFF2-40B4-BE49-F238E27FC236}">
              <a16:creationId xmlns:a16="http://schemas.microsoft.com/office/drawing/2014/main" id="{D668D07D-0DA5-4406-A95C-672D18165FAB}"/>
            </a:ext>
          </a:extLst>
        </xdr:cNvPr>
        <xdr:cNvSpPr txBox="1"/>
      </xdr:nvSpPr>
      <xdr:spPr>
        <a:xfrm>
          <a:off x="8515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57167</xdr:rowOff>
    </xdr:from>
    <xdr:ext cx="469744" cy="259045"/>
    <xdr:sp macro="" textlink="">
      <xdr:nvSpPr>
        <xdr:cNvPr id="242" name="n_3mainValue【体育館・プール】&#10;一人当たり面積">
          <a:extLst>
            <a:ext uri="{FF2B5EF4-FFF2-40B4-BE49-F238E27FC236}">
              <a16:creationId xmlns:a16="http://schemas.microsoft.com/office/drawing/2014/main" id="{F0130627-62D5-4E4C-AA8E-58EF8EF3C646}"/>
            </a:ext>
          </a:extLst>
        </xdr:cNvPr>
        <xdr:cNvSpPr txBox="1"/>
      </xdr:nvSpPr>
      <xdr:spPr>
        <a:xfrm>
          <a:off x="7626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86BE277-1001-4500-9666-1A139D037F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B2E91E42-2D09-4554-9A47-3F75440090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BD460EC2-7DF9-4F77-B903-9033A2DDEB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FC57D0BE-6BED-426B-A77C-132295438A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1D8A82ED-53F9-4DB7-9B93-FF4277ABF3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1E18A152-F4F0-4D15-99F6-223CDFA8F1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5FB2C038-BF80-4BC3-9DDA-A3351667FF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CE6668BD-F44B-4B9F-82C8-5A1786483B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81C083DA-AA1C-4765-89AB-921529F13E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40D9859F-7966-44FD-9C66-BB9FE9204B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E244C462-8F93-4632-8D23-ED2AA3C0F88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88F72405-50FF-49C7-99D4-2843ACA29F2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E7F1AEF0-1998-4D4B-973B-4FB14C16528C}"/>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D7A90C7C-30AF-427F-B7E8-AB3BA1F13B0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26A9939C-B39B-49CD-B893-F67A4BC243C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057D7D9A-5916-4E33-8EFD-0E817752CBF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033FC01F-60A1-48DA-B73F-8849521A620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9FEC6896-297A-4C78-BB1A-5F7742D71A7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76C0FCA3-2406-4409-9BCF-EF34E1E73FB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7538EAD7-F11E-4334-9A5B-B6A694D4DB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CF38E3BB-4667-48E7-BFD1-D23AA2DCC2B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46C09070-05B9-4D91-97BD-27301E18D4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4D509948-E506-4DBF-A8DB-CAE7C2258DD8}"/>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855E9612-2892-4F0F-A4B8-BB73BF9B6429}"/>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CF2BAA21-A969-4CFA-8091-9BDF6F87AD76}"/>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EC1C550D-C029-40DF-9C00-586F794C8074}"/>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4A1FE9C2-38F8-4ED9-990B-C91930E86B8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E5E2CF34-8AFE-4A38-9110-91F01BADAEC5}"/>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2F637097-B380-4D0A-9710-37BDC9CEE1B5}"/>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2E38BDCB-8275-4960-9059-0C9C51E248F3}"/>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E5084BA5-61D3-45C8-B853-8D35435217F7}"/>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90684B2D-07F2-4B63-AD8A-588E9737982C}"/>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9C2E0912-9A89-4D1E-9ABF-E1FA7B6BFC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5AA6D64-0714-4A87-BA01-74B7C8A04C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A011FD1-2F03-4A2B-8020-E0F0CB1F58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5F576F2-6CAC-4EDE-BB8F-6FA7D26954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3E6FE1B-0282-4E3A-A605-060BCE6C59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74168</xdr:rowOff>
    </xdr:from>
    <xdr:to>
      <xdr:col>24</xdr:col>
      <xdr:colOff>114300</xdr:colOff>
      <xdr:row>82</xdr:row>
      <xdr:rowOff>4318</xdr:rowOff>
    </xdr:to>
    <xdr:sp macro="" textlink="">
      <xdr:nvSpPr>
        <xdr:cNvPr id="280" name="楕円 279">
          <a:extLst>
            <a:ext uri="{FF2B5EF4-FFF2-40B4-BE49-F238E27FC236}">
              <a16:creationId xmlns:a16="http://schemas.microsoft.com/office/drawing/2014/main" id="{4D821E76-9F32-40C5-9E59-1CAED45828F6}"/>
            </a:ext>
          </a:extLst>
        </xdr:cNvPr>
        <xdr:cNvSpPr/>
      </xdr:nvSpPr>
      <xdr:spPr>
        <a:xfrm>
          <a:off x="45847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97045</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11A5053B-88B9-4DAC-BBB1-2DC61571D268}"/>
            </a:ext>
          </a:extLst>
        </xdr:cNvPr>
        <xdr:cNvSpPr txBox="1"/>
      </xdr:nvSpPr>
      <xdr:spPr>
        <a:xfrm>
          <a:off x="4673600" y="1381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115315</xdr:rowOff>
    </xdr:from>
    <xdr:to>
      <xdr:col>20</xdr:col>
      <xdr:colOff>38100</xdr:colOff>
      <xdr:row>82</xdr:row>
      <xdr:rowOff>45465</xdr:rowOff>
    </xdr:to>
    <xdr:sp macro="" textlink="">
      <xdr:nvSpPr>
        <xdr:cNvPr id="282" name="楕円 281">
          <a:extLst>
            <a:ext uri="{FF2B5EF4-FFF2-40B4-BE49-F238E27FC236}">
              <a16:creationId xmlns:a16="http://schemas.microsoft.com/office/drawing/2014/main" id="{4A829027-899E-434B-9F73-761B6A2DF8CC}"/>
            </a:ext>
          </a:extLst>
        </xdr:cNvPr>
        <xdr:cNvSpPr/>
      </xdr:nvSpPr>
      <xdr:spPr>
        <a:xfrm>
          <a:off x="3746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124968</xdr:rowOff>
    </xdr:from>
    <xdr:to>
      <xdr:col>24</xdr:col>
      <xdr:colOff>63500</xdr:colOff>
      <xdr:row>81</xdr:row>
      <xdr:rowOff>166115</xdr:rowOff>
    </xdr:to>
    <xdr:cxnSp macro="">
      <xdr:nvCxnSpPr>
        <xdr:cNvPr id="283" name="直線コネクタ 282">
          <a:extLst>
            <a:ext uri="{FF2B5EF4-FFF2-40B4-BE49-F238E27FC236}">
              <a16:creationId xmlns:a16="http://schemas.microsoft.com/office/drawing/2014/main" id="{2AC19019-5C5A-4D05-A248-5DBFE05A09F2}"/>
            </a:ext>
          </a:extLst>
        </xdr:cNvPr>
        <xdr:cNvCxnSpPr/>
      </xdr:nvCxnSpPr>
      <xdr:spPr>
        <a:xfrm flipV="1">
          <a:off x="3797300" y="1401241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156463</xdr:rowOff>
    </xdr:from>
    <xdr:to>
      <xdr:col>15</xdr:col>
      <xdr:colOff>101600</xdr:colOff>
      <xdr:row>82</xdr:row>
      <xdr:rowOff>86613</xdr:rowOff>
    </xdr:to>
    <xdr:sp macro="" textlink="">
      <xdr:nvSpPr>
        <xdr:cNvPr id="284" name="楕円 283">
          <a:extLst>
            <a:ext uri="{FF2B5EF4-FFF2-40B4-BE49-F238E27FC236}">
              <a16:creationId xmlns:a16="http://schemas.microsoft.com/office/drawing/2014/main" id="{60699969-8684-4B06-B991-B3FA3AAC5C52}"/>
            </a:ext>
          </a:extLst>
        </xdr:cNvPr>
        <xdr:cNvSpPr/>
      </xdr:nvSpPr>
      <xdr:spPr>
        <a:xfrm>
          <a:off x="2857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166115</xdr:rowOff>
    </xdr:from>
    <xdr:to>
      <xdr:col>19</xdr:col>
      <xdr:colOff>177800</xdr:colOff>
      <xdr:row>82</xdr:row>
      <xdr:rowOff>35813</xdr:rowOff>
    </xdr:to>
    <xdr:cxnSp macro="">
      <xdr:nvCxnSpPr>
        <xdr:cNvPr id="285" name="直線コネクタ 284">
          <a:extLst>
            <a:ext uri="{FF2B5EF4-FFF2-40B4-BE49-F238E27FC236}">
              <a16:creationId xmlns:a16="http://schemas.microsoft.com/office/drawing/2014/main" id="{465CB2DC-3493-48CF-856F-0A073B1F2CA0}"/>
            </a:ext>
          </a:extLst>
        </xdr:cNvPr>
        <xdr:cNvCxnSpPr/>
      </xdr:nvCxnSpPr>
      <xdr:spPr>
        <a:xfrm flipV="1">
          <a:off x="2908300" y="140535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xdr:rowOff>
    </xdr:from>
    <xdr:to>
      <xdr:col>10</xdr:col>
      <xdr:colOff>165100</xdr:colOff>
      <xdr:row>83</xdr:row>
      <xdr:rowOff>118618</xdr:rowOff>
    </xdr:to>
    <xdr:sp macro="" textlink="">
      <xdr:nvSpPr>
        <xdr:cNvPr id="286" name="楕円 285">
          <a:extLst>
            <a:ext uri="{FF2B5EF4-FFF2-40B4-BE49-F238E27FC236}">
              <a16:creationId xmlns:a16="http://schemas.microsoft.com/office/drawing/2014/main" id="{CCB6BA17-A015-457D-BB45-46C771EF59B0}"/>
            </a:ext>
          </a:extLst>
        </xdr:cNvPr>
        <xdr:cNvSpPr/>
      </xdr:nvSpPr>
      <xdr:spPr>
        <a:xfrm>
          <a:off x="196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35813</xdr:rowOff>
    </xdr:from>
    <xdr:to>
      <xdr:col>15</xdr:col>
      <xdr:colOff>50800</xdr:colOff>
      <xdr:row>83</xdr:row>
      <xdr:rowOff>67818</xdr:rowOff>
    </xdr:to>
    <xdr:cxnSp macro="">
      <xdr:nvCxnSpPr>
        <xdr:cNvPr id="287" name="直線コネクタ 286">
          <a:extLst>
            <a:ext uri="{FF2B5EF4-FFF2-40B4-BE49-F238E27FC236}">
              <a16:creationId xmlns:a16="http://schemas.microsoft.com/office/drawing/2014/main" id="{501A5A58-497A-4E69-B464-E425C4F80966}"/>
            </a:ext>
          </a:extLst>
        </xdr:cNvPr>
        <xdr:cNvCxnSpPr/>
      </xdr:nvCxnSpPr>
      <xdr:spPr>
        <a:xfrm flipV="1">
          <a:off x="2019300" y="14094713"/>
          <a:ext cx="889000" cy="2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3776A912-B20B-4F0D-9930-6B37B4F7BDE7}"/>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AC034CE4-A3CE-4AFB-9FB4-ADAB1D3EE705}"/>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a:extLst>
            <a:ext uri="{FF2B5EF4-FFF2-40B4-BE49-F238E27FC236}">
              <a16:creationId xmlns:a16="http://schemas.microsoft.com/office/drawing/2014/main" id="{81F0C5CF-1B5E-41BF-9355-7567E6453702}"/>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61992</xdr:rowOff>
    </xdr:from>
    <xdr:ext cx="405111" cy="259045"/>
    <xdr:sp macro="" textlink="">
      <xdr:nvSpPr>
        <xdr:cNvPr id="291" name="n_1mainValue【福祉施設】&#10;有形固定資産減価償却率">
          <a:extLst>
            <a:ext uri="{FF2B5EF4-FFF2-40B4-BE49-F238E27FC236}">
              <a16:creationId xmlns:a16="http://schemas.microsoft.com/office/drawing/2014/main" id="{C1C0D4DE-4A02-4E4E-993B-DAB5817065DD}"/>
            </a:ext>
          </a:extLst>
        </xdr:cNvPr>
        <xdr:cNvSpPr txBox="1"/>
      </xdr:nvSpPr>
      <xdr:spPr>
        <a:xfrm>
          <a:off x="35820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103140</xdr:rowOff>
    </xdr:from>
    <xdr:ext cx="405111" cy="259045"/>
    <xdr:sp macro="" textlink="">
      <xdr:nvSpPr>
        <xdr:cNvPr id="292" name="n_2mainValue【福祉施設】&#10;有形固定資産減価償却率">
          <a:extLst>
            <a:ext uri="{FF2B5EF4-FFF2-40B4-BE49-F238E27FC236}">
              <a16:creationId xmlns:a16="http://schemas.microsoft.com/office/drawing/2014/main" id="{64482A9F-6D82-4C89-84CC-F898EB73B748}"/>
            </a:ext>
          </a:extLst>
        </xdr:cNvPr>
        <xdr:cNvSpPr txBox="1"/>
      </xdr:nvSpPr>
      <xdr:spPr>
        <a:xfrm>
          <a:off x="2705744"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135145</xdr:rowOff>
    </xdr:from>
    <xdr:ext cx="405111" cy="259045"/>
    <xdr:sp macro="" textlink="">
      <xdr:nvSpPr>
        <xdr:cNvPr id="293" name="n_3mainValue【福祉施設】&#10;有形固定資産減価償却率">
          <a:extLst>
            <a:ext uri="{FF2B5EF4-FFF2-40B4-BE49-F238E27FC236}">
              <a16:creationId xmlns:a16="http://schemas.microsoft.com/office/drawing/2014/main" id="{BE363A3B-5DB7-49C5-9949-33CA5365F189}"/>
            </a:ext>
          </a:extLst>
        </xdr:cNvPr>
        <xdr:cNvSpPr txBox="1"/>
      </xdr:nvSpPr>
      <xdr:spPr>
        <a:xfrm>
          <a:off x="1816744" y="1402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BB9FCABE-BFF3-4EC3-9B65-8215114FCF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F265BA0C-A352-465D-A935-CDD2D52723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4AC12167-48D2-4992-A6C0-26F3563F72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F1308D1F-D29A-47C4-97FB-9129A02AD9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4B815181-BB18-479E-86F7-6B457B0859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8FDC45DC-FC1B-40D5-A586-4F3BC40C5DA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C1300F7D-9C38-4434-B6B4-1D46B9ABF0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F82E57D4-2509-460F-9DD7-00501225E6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239FA3A6-E54D-4511-BE0F-C18A85A3A3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824E677E-1EBB-4FC9-AF6D-78E8C90E30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9E928D8A-9DC5-4B42-AE6F-C70031EA709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4EFDE8DA-8FC9-4B39-AE11-0D72C41DE7D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3310A671-35B7-4EFB-9765-1693AD0DF5D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32AF15B6-EDC8-4421-8B34-5E4F40BE7C9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8705E85D-99DF-4834-A1C0-1F6BDD16D1A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E4B2955B-84DE-4564-8E46-3068E7F0A7E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78D294F7-BFCF-4701-8BF2-0EB5256C01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4F76FDFC-608B-459B-A6CF-6B16C9DBE23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F10C0622-619A-462E-8299-00071A7438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C4E22544-9504-46CB-A3A8-A16DF26171D4}"/>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8015D385-CB24-4837-AC9D-2E2FB360A1CC}"/>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5D006ADD-80D9-46B5-8F31-44E74D39395A}"/>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F71355FB-46FC-4D3E-9389-97AB75ED9D42}"/>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E1225763-B0DC-4CAB-AB65-CB011A532909}"/>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1C0E3355-2437-4894-9B08-EF801D2A4336}"/>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7F3DA568-9B9E-4C23-989A-5F2A583421FC}"/>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70BBCD80-E5FC-4569-BA94-BE72D91463E7}"/>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F558F958-1C59-4EB1-B909-B75068592538}"/>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DD13F658-04CB-49AD-A5F8-98AEB6E60318}"/>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9F612472-65E8-41C9-BBAB-188B8B4E91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A4868F85-C060-40D1-9764-82E956F7F3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3DD41AAA-1F39-4BCE-9A75-FE58B425F7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B8BB580A-0733-4090-A650-043F1CBAB5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1C789C8D-71EF-4D8F-8339-6C59BE0A9F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28" name="楕円 327">
          <a:extLst>
            <a:ext uri="{FF2B5EF4-FFF2-40B4-BE49-F238E27FC236}">
              <a16:creationId xmlns:a16="http://schemas.microsoft.com/office/drawing/2014/main" id="{426456FC-72C9-45F6-A2DA-4BEFAA5F15FF}"/>
            </a:ext>
          </a:extLst>
        </xdr:cNvPr>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28591</xdr:rowOff>
    </xdr:from>
    <xdr:ext cx="469744" cy="259045"/>
    <xdr:sp macro="" textlink="">
      <xdr:nvSpPr>
        <xdr:cNvPr id="329" name="【福祉施設】&#10;一人当たり面積該当値テキスト">
          <a:extLst>
            <a:ext uri="{FF2B5EF4-FFF2-40B4-BE49-F238E27FC236}">
              <a16:creationId xmlns:a16="http://schemas.microsoft.com/office/drawing/2014/main" id="{82A2CA2B-D6C6-4DA2-A7CA-BF947A595354}"/>
            </a:ext>
          </a:extLst>
        </xdr:cNvPr>
        <xdr:cNvSpPr txBox="1"/>
      </xdr:nvSpPr>
      <xdr:spPr>
        <a:xfrm>
          <a:off x="10515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30" name="楕円 329">
          <a:extLst>
            <a:ext uri="{FF2B5EF4-FFF2-40B4-BE49-F238E27FC236}">
              <a16:creationId xmlns:a16="http://schemas.microsoft.com/office/drawing/2014/main" id="{03F005E6-FB4E-4BD5-AF83-9723E9584045}"/>
            </a:ext>
          </a:extLst>
        </xdr:cNvPr>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100964</xdr:rowOff>
    </xdr:to>
    <xdr:cxnSp macro="">
      <xdr:nvCxnSpPr>
        <xdr:cNvPr id="331" name="直線コネクタ 330">
          <a:extLst>
            <a:ext uri="{FF2B5EF4-FFF2-40B4-BE49-F238E27FC236}">
              <a16:creationId xmlns:a16="http://schemas.microsoft.com/office/drawing/2014/main" id="{7E0FBB85-4D29-41A9-A5A2-8B65A3CEBA73}"/>
            </a:ext>
          </a:extLst>
        </xdr:cNvPr>
        <xdr:cNvCxnSpPr/>
      </xdr:nvCxnSpPr>
      <xdr:spPr>
        <a:xfrm>
          <a:off x="9639300" y="14502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50164</xdr:rowOff>
    </xdr:from>
    <xdr:to>
      <xdr:col>46</xdr:col>
      <xdr:colOff>38100</xdr:colOff>
      <xdr:row>84</xdr:row>
      <xdr:rowOff>151764</xdr:rowOff>
    </xdr:to>
    <xdr:sp macro="" textlink="">
      <xdr:nvSpPr>
        <xdr:cNvPr id="332" name="楕円 331">
          <a:extLst>
            <a:ext uri="{FF2B5EF4-FFF2-40B4-BE49-F238E27FC236}">
              <a16:creationId xmlns:a16="http://schemas.microsoft.com/office/drawing/2014/main" id="{79E122FA-7684-4472-B53E-D4A931540E41}"/>
            </a:ext>
          </a:extLst>
        </xdr:cNvPr>
        <xdr:cNvSpPr/>
      </xdr:nvSpPr>
      <xdr:spPr>
        <a:xfrm>
          <a:off x="869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100964</xdr:rowOff>
    </xdr:to>
    <xdr:cxnSp macro="">
      <xdr:nvCxnSpPr>
        <xdr:cNvPr id="333" name="直線コネクタ 332">
          <a:extLst>
            <a:ext uri="{FF2B5EF4-FFF2-40B4-BE49-F238E27FC236}">
              <a16:creationId xmlns:a16="http://schemas.microsoft.com/office/drawing/2014/main" id="{FBEFCFD5-9B0D-47EE-A541-3BC3B44034F6}"/>
            </a:ext>
          </a:extLst>
        </xdr:cNvPr>
        <xdr:cNvCxnSpPr/>
      </xdr:nvCxnSpPr>
      <xdr:spPr>
        <a:xfrm>
          <a:off x="8750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55880</xdr:rowOff>
    </xdr:from>
    <xdr:to>
      <xdr:col>41</xdr:col>
      <xdr:colOff>101600</xdr:colOff>
      <xdr:row>84</xdr:row>
      <xdr:rowOff>157480</xdr:rowOff>
    </xdr:to>
    <xdr:sp macro="" textlink="">
      <xdr:nvSpPr>
        <xdr:cNvPr id="334" name="楕円 333">
          <a:extLst>
            <a:ext uri="{FF2B5EF4-FFF2-40B4-BE49-F238E27FC236}">
              <a16:creationId xmlns:a16="http://schemas.microsoft.com/office/drawing/2014/main" id="{4048850C-CC13-43CC-B7A5-D54CDDCCCED1}"/>
            </a:ext>
          </a:extLst>
        </xdr:cNvPr>
        <xdr:cNvSpPr/>
      </xdr:nvSpPr>
      <xdr:spPr>
        <a:xfrm>
          <a:off x="781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100964</xdr:rowOff>
    </xdr:from>
    <xdr:to>
      <xdr:col>45</xdr:col>
      <xdr:colOff>177800</xdr:colOff>
      <xdr:row>84</xdr:row>
      <xdr:rowOff>106680</xdr:rowOff>
    </xdr:to>
    <xdr:cxnSp macro="">
      <xdr:nvCxnSpPr>
        <xdr:cNvPr id="335" name="直線コネクタ 334">
          <a:extLst>
            <a:ext uri="{FF2B5EF4-FFF2-40B4-BE49-F238E27FC236}">
              <a16:creationId xmlns:a16="http://schemas.microsoft.com/office/drawing/2014/main" id="{BF25415D-46BA-4C73-809B-1840F7299CDE}"/>
            </a:ext>
          </a:extLst>
        </xdr:cNvPr>
        <xdr:cNvCxnSpPr/>
      </xdr:nvCxnSpPr>
      <xdr:spPr>
        <a:xfrm flipV="1">
          <a:off x="7861300" y="1450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BFFDF497-9389-4F35-9542-47C6CBCE8D9D}"/>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795D2F9C-C574-4DA4-97C6-8BACC4316F18}"/>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ED88BA33-0A66-4502-8DC5-60C00B607497}"/>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39" name="n_1mainValue【福祉施設】&#10;一人当たり面積">
          <a:extLst>
            <a:ext uri="{FF2B5EF4-FFF2-40B4-BE49-F238E27FC236}">
              <a16:creationId xmlns:a16="http://schemas.microsoft.com/office/drawing/2014/main" id="{66E3D76A-42D8-401E-AD25-C1026C9B8BF4}"/>
            </a:ext>
          </a:extLst>
        </xdr:cNvPr>
        <xdr:cNvSpPr txBox="1"/>
      </xdr:nvSpPr>
      <xdr:spPr>
        <a:xfrm>
          <a:off x="9391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142891</xdr:rowOff>
    </xdr:from>
    <xdr:ext cx="469744" cy="259045"/>
    <xdr:sp macro="" textlink="">
      <xdr:nvSpPr>
        <xdr:cNvPr id="340" name="n_2mainValue【福祉施設】&#10;一人当たり面積">
          <a:extLst>
            <a:ext uri="{FF2B5EF4-FFF2-40B4-BE49-F238E27FC236}">
              <a16:creationId xmlns:a16="http://schemas.microsoft.com/office/drawing/2014/main" id="{3DB6A80A-5C31-4F1E-BFE3-5079D0136AFF}"/>
            </a:ext>
          </a:extLst>
        </xdr:cNvPr>
        <xdr:cNvSpPr txBox="1"/>
      </xdr:nvSpPr>
      <xdr:spPr>
        <a:xfrm>
          <a:off x="8515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1" name="n_3mainValue【福祉施設】&#10;一人当たり面積">
          <a:extLst>
            <a:ext uri="{FF2B5EF4-FFF2-40B4-BE49-F238E27FC236}">
              <a16:creationId xmlns:a16="http://schemas.microsoft.com/office/drawing/2014/main" id="{1C604342-B159-4AE8-BF04-9E22203D5B44}"/>
            </a:ext>
          </a:extLst>
        </xdr:cNvPr>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61104D0D-9F29-4378-859D-5369DB1377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59186C79-0C4D-418D-823B-1342846074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8C1866C7-F517-4100-B42C-0805850D441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76BD165A-996D-4649-8686-7CFCF3C1E5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25600E81-CD34-4D81-B5BD-6E39A64905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19505BF6-E705-48CE-B20C-9970E3345A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262129AD-B3E5-4A9D-8529-E6ED19E402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4CADC9C-8B92-4186-8FC1-E375912C91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E1599E2D-EC3B-46D4-934A-8CAA140D18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2C8D0692-CB67-42FB-A3BB-C91B46E6B9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A2E4B381-89B9-48F8-9BFA-A7747685D0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7566560B-9A7E-43DA-A74C-99FC0728E2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F1F84EAE-9728-4F5D-8BBF-4578DD0BD7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18B81EEB-28D6-4E45-AB99-4894598BD8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1763005A-C02C-490C-B588-1561296AAF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3313968-14AE-4B7E-899F-43BBD7A868C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A985B08-E912-412B-86F1-4DFE296778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3A61F56A-A4E9-4791-8B41-AAED198565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25388D10-7BF0-4211-84DE-B1F773026F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91546860-88F2-4261-AEFD-2D50FDBCD7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F3EA7602-D095-4D2A-A901-2E5D8D926B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4B4F5484-DB10-46BF-8FAE-C1E9F981CB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DDB4DD65-CB9B-439F-A275-D1F984C033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D18EA306-FE90-4A4B-BD16-1A1E338F0A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B285B934-D2CD-410F-A581-65C0847408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3703E18A-9D1E-4E75-A61F-0B35FC08DD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2F75A8BE-F26B-49FB-A78A-D68AE0C2DB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9" name="テキスト ボックス 368">
          <a:extLst>
            <a:ext uri="{FF2B5EF4-FFF2-40B4-BE49-F238E27FC236}">
              <a16:creationId xmlns:a16="http://schemas.microsoft.com/office/drawing/2014/main" id="{AAF85A44-7CA0-4646-ABF4-A92BA099B9B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27004EED-2162-4EDC-AEF4-C2BCCBC6CF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105B41BE-9508-428E-B726-D3908E1D39B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9E1C4C61-630D-4453-890D-21F067AE0B0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5D4A92B7-3F35-4F2C-A221-77647DBC8B5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EBF31541-D7AE-461B-A7C6-BF947359B6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52959307-BBED-4DEF-85DB-CF5E49704DD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A79F4706-9617-4F94-B19B-A60EAF80ECA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2D627ACB-D8AB-47C8-A632-27BE7D5D7F2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A95DC2E1-884E-42BC-B9AB-6D0947F670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9" name="テキスト ボックス 378">
          <a:extLst>
            <a:ext uri="{FF2B5EF4-FFF2-40B4-BE49-F238E27FC236}">
              <a16:creationId xmlns:a16="http://schemas.microsoft.com/office/drawing/2014/main" id="{E3305A2C-C04D-4973-8BAB-140F88D93EE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EA2E9334-4541-4598-A6BD-D584FA83D33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D8FF97EE-918E-4E59-9CB7-EDC5E13C6A6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a:extLst>
            <a:ext uri="{FF2B5EF4-FFF2-40B4-BE49-F238E27FC236}">
              <a16:creationId xmlns:a16="http://schemas.microsoft.com/office/drawing/2014/main" id="{0D68BA51-86BA-4680-A5D2-EA582E2E04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83" name="直線コネクタ 382">
          <a:extLst>
            <a:ext uri="{FF2B5EF4-FFF2-40B4-BE49-F238E27FC236}">
              <a16:creationId xmlns:a16="http://schemas.microsoft.com/office/drawing/2014/main" id="{C7E9035A-7A6F-4753-A52A-A2E2962BC5F5}"/>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84" name="【一般廃棄物処理施設】&#10;有形固定資産減価償却率最小値テキスト">
          <a:extLst>
            <a:ext uri="{FF2B5EF4-FFF2-40B4-BE49-F238E27FC236}">
              <a16:creationId xmlns:a16="http://schemas.microsoft.com/office/drawing/2014/main" id="{C2CEA080-92DE-46A6-A03B-4751C9873475}"/>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85" name="直線コネクタ 384">
          <a:extLst>
            <a:ext uri="{FF2B5EF4-FFF2-40B4-BE49-F238E27FC236}">
              <a16:creationId xmlns:a16="http://schemas.microsoft.com/office/drawing/2014/main" id="{441B83A9-7FE6-40D1-935A-94C7B13419ED}"/>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86" name="【一般廃棄物処理施設】&#10;有形固定資産減価償却率最大値テキスト">
          <a:extLst>
            <a:ext uri="{FF2B5EF4-FFF2-40B4-BE49-F238E27FC236}">
              <a16:creationId xmlns:a16="http://schemas.microsoft.com/office/drawing/2014/main" id="{88A7F22C-CD70-41C9-8892-9C7BC23A74B1}"/>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87" name="直線コネクタ 386">
          <a:extLst>
            <a:ext uri="{FF2B5EF4-FFF2-40B4-BE49-F238E27FC236}">
              <a16:creationId xmlns:a16="http://schemas.microsoft.com/office/drawing/2014/main" id="{40F8B58D-1C50-41E6-BB4F-DDC57F467815}"/>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388" name="【一般廃棄物処理施設】&#10;有形固定資産減価償却率平均値テキスト">
          <a:extLst>
            <a:ext uri="{FF2B5EF4-FFF2-40B4-BE49-F238E27FC236}">
              <a16:creationId xmlns:a16="http://schemas.microsoft.com/office/drawing/2014/main" id="{A4CAA26B-A980-4983-ABCD-6D608BC420E7}"/>
            </a:ext>
          </a:extLst>
        </xdr:cNvPr>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89" name="フローチャート: 判断 388">
          <a:extLst>
            <a:ext uri="{FF2B5EF4-FFF2-40B4-BE49-F238E27FC236}">
              <a16:creationId xmlns:a16="http://schemas.microsoft.com/office/drawing/2014/main" id="{92664F74-A6CA-4F61-B6ED-7EF17F34EC84}"/>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90" name="フローチャート: 判断 389">
          <a:extLst>
            <a:ext uri="{FF2B5EF4-FFF2-40B4-BE49-F238E27FC236}">
              <a16:creationId xmlns:a16="http://schemas.microsoft.com/office/drawing/2014/main" id="{50BE77BA-7E07-4F55-8C32-F34AE5C1D478}"/>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1" name="フローチャート: 判断 390">
          <a:extLst>
            <a:ext uri="{FF2B5EF4-FFF2-40B4-BE49-F238E27FC236}">
              <a16:creationId xmlns:a16="http://schemas.microsoft.com/office/drawing/2014/main" id="{AF9CAD8A-A211-45B5-A697-59D1353BD146}"/>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92" name="フローチャート: 判断 391">
          <a:extLst>
            <a:ext uri="{FF2B5EF4-FFF2-40B4-BE49-F238E27FC236}">
              <a16:creationId xmlns:a16="http://schemas.microsoft.com/office/drawing/2014/main" id="{2BC1A36A-1E50-4D6C-A51C-3CB33E7E7C4C}"/>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8DC8EB9-AFE5-46BF-8B42-E99E2F5951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BE4DDCBD-E996-4FFF-B38D-536086D642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467C3B49-74BE-440E-983F-7B369B268CB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D1E51FD-427C-47E0-A3AA-165C6210FA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E321CFEC-27D9-4EB6-A4D5-2EEF4B1C32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98" name="楕円 397">
          <a:extLst>
            <a:ext uri="{FF2B5EF4-FFF2-40B4-BE49-F238E27FC236}">
              <a16:creationId xmlns:a16="http://schemas.microsoft.com/office/drawing/2014/main" id="{7116FB11-FD17-4AF9-B1CB-BF000CFB7CA1}"/>
            </a:ext>
          </a:extLst>
        </xdr:cNvPr>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34851</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F5AF21BC-1CD6-40D5-9F18-74BD8E86EBA9}"/>
            </a:ext>
          </a:extLst>
        </xdr:cNvPr>
        <xdr:cNvSpPr txBox="1"/>
      </xdr:nvSpPr>
      <xdr:spPr>
        <a:xfrm>
          <a:off x="16357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00" name="楕円 399">
          <a:extLst>
            <a:ext uri="{FF2B5EF4-FFF2-40B4-BE49-F238E27FC236}">
              <a16:creationId xmlns:a16="http://schemas.microsoft.com/office/drawing/2014/main" id="{C2279E65-7CBE-4AB0-9E9E-0C6F75A2F01E}"/>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107224</xdr:rowOff>
    </xdr:to>
    <xdr:cxnSp macro="">
      <xdr:nvCxnSpPr>
        <xdr:cNvPr id="401" name="直線コネクタ 400">
          <a:extLst>
            <a:ext uri="{FF2B5EF4-FFF2-40B4-BE49-F238E27FC236}">
              <a16:creationId xmlns:a16="http://schemas.microsoft.com/office/drawing/2014/main" id="{01B01A21-D6DC-4273-8B72-094A927C7552}"/>
            </a:ext>
          </a:extLst>
        </xdr:cNvPr>
        <xdr:cNvCxnSpPr/>
      </xdr:nvCxnSpPr>
      <xdr:spPr>
        <a:xfrm>
          <a:off x="15481300" y="64443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02" name="n_1aveValue【一般廃棄物処理施設】&#10;有形固定資産減価償却率">
          <a:extLst>
            <a:ext uri="{FF2B5EF4-FFF2-40B4-BE49-F238E27FC236}">
              <a16:creationId xmlns:a16="http://schemas.microsoft.com/office/drawing/2014/main" id="{A8E59CFE-DE47-4D45-B969-79EABC27085B}"/>
            </a:ext>
          </a:extLst>
        </xdr:cNvPr>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03" name="n_2aveValue【一般廃棄物処理施設】&#10;有形固定資産減価償却率">
          <a:extLst>
            <a:ext uri="{FF2B5EF4-FFF2-40B4-BE49-F238E27FC236}">
              <a16:creationId xmlns:a16="http://schemas.microsoft.com/office/drawing/2014/main" id="{63B636D3-0404-4B39-8754-FEA351EF34D6}"/>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04" name="n_3aveValue【一般廃棄物処理施設】&#10;有形固定資産減価償却率">
          <a:extLst>
            <a:ext uri="{FF2B5EF4-FFF2-40B4-BE49-F238E27FC236}">
              <a16:creationId xmlns:a16="http://schemas.microsoft.com/office/drawing/2014/main" id="{097A7836-80BB-4ABB-B3B3-E3E4375D2D6D}"/>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142620</xdr:rowOff>
    </xdr:from>
    <xdr:ext cx="405111" cy="259045"/>
    <xdr:sp macro="" textlink="">
      <xdr:nvSpPr>
        <xdr:cNvPr id="405" name="n_1mainValue【一般廃棄物処理施設】&#10;有形固定資産減価償却率">
          <a:extLst>
            <a:ext uri="{FF2B5EF4-FFF2-40B4-BE49-F238E27FC236}">
              <a16:creationId xmlns:a16="http://schemas.microsoft.com/office/drawing/2014/main" id="{B02384E2-C668-41CE-8210-16D9CC0B605A}"/>
            </a:ext>
          </a:extLst>
        </xdr:cNvPr>
        <xdr:cNvSpPr txBox="1"/>
      </xdr:nvSpPr>
      <xdr:spPr>
        <a:xfrm>
          <a:off x="15266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31E9B0BA-3186-4183-BA79-48BAC968B4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603B0CFC-7544-4E54-BCE2-97706E9740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F00991A8-071A-4E94-A4CA-8F00D1C298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A7FAA29B-E7C9-4949-BB70-78B30FE70E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C34D8932-0CFF-465D-B3A9-E038054C3C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AF8CA8F7-FCD8-4672-B073-6BA1F707EF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4DEACACD-C8CC-4EBA-82C2-37CA0DB08A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3404B6BD-3768-408E-AD98-8742D6DC02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a:extLst>
            <a:ext uri="{FF2B5EF4-FFF2-40B4-BE49-F238E27FC236}">
              <a16:creationId xmlns:a16="http://schemas.microsoft.com/office/drawing/2014/main" id="{0FF8A7E1-2066-4DC2-A44D-DCBB0BAA6E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a:extLst>
            <a:ext uri="{FF2B5EF4-FFF2-40B4-BE49-F238E27FC236}">
              <a16:creationId xmlns:a16="http://schemas.microsoft.com/office/drawing/2014/main" id="{283B8AE7-9E24-4C43-822D-9200B461DE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a:extLst>
            <a:ext uri="{FF2B5EF4-FFF2-40B4-BE49-F238E27FC236}">
              <a16:creationId xmlns:a16="http://schemas.microsoft.com/office/drawing/2014/main" id="{E8C3CEF4-D714-462F-B33C-293EC7FD475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7" name="テキスト ボックス 416">
          <a:extLst>
            <a:ext uri="{FF2B5EF4-FFF2-40B4-BE49-F238E27FC236}">
              <a16:creationId xmlns:a16="http://schemas.microsoft.com/office/drawing/2014/main" id="{71C869B3-D0C9-4A52-ABE9-811D546BAE2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a:extLst>
            <a:ext uri="{FF2B5EF4-FFF2-40B4-BE49-F238E27FC236}">
              <a16:creationId xmlns:a16="http://schemas.microsoft.com/office/drawing/2014/main" id="{A2AE4D07-6217-43A3-8EA1-6FF40C3841E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9" name="テキスト ボックス 418">
          <a:extLst>
            <a:ext uri="{FF2B5EF4-FFF2-40B4-BE49-F238E27FC236}">
              <a16:creationId xmlns:a16="http://schemas.microsoft.com/office/drawing/2014/main" id="{A85AEDDD-7DCC-467D-8F5E-9DBEF4FA0098}"/>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a:extLst>
            <a:ext uri="{FF2B5EF4-FFF2-40B4-BE49-F238E27FC236}">
              <a16:creationId xmlns:a16="http://schemas.microsoft.com/office/drawing/2014/main" id="{7A0EFF09-704D-4D22-9A72-E9704359947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1" name="テキスト ボックス 420">
          <a:extLst>
            <a:ext uri="{FF2B5EF4-FFF2-40B4-BE49-F238E27FC236}">
              <a16:creationId xmlns:a16="http://schemas.microsoft.com/office/drawing/2014/main" id="{6B73B89D-071F-4771-9F6F-D32E22DCF3A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a:extLst>
            <a:ext uri="{FF2B5EF4-FFF2-40B4-BE49-F238E27FC236}">
              <a16:creationId xmlns:a16="http://schemas.microsoft.com/office/drawing/2014/main" id="{A0BD96AF-4237-4DAE-8325-BD932EB1AEA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3" name="テキスト ボックス 422">
          <a:extLst>
            <a:ext uri="{FF2B5EF4-FFF2-40B4-BE49-F238E27FC236}">
              <a16:creationId xmlns:a16="http://schemas.microsoft.com/office/drawing/2014/main" id="{E708E1F1-7766-45B0-87DC-346E38B86B8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a:extLst>
            <a:ext uri="{FF2B5EF4-FFF2-40B4-BE49-F238E27FC236}">
              <a16:creationId xmlns:a16="http://schemas.microsoft.com/office/drawing/2014/main" id="{B0EF59C3-FD69-4C80-BC24-2357F3C2583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5" name="テキスト ボックス 424">
          <a:extLst>
            <a:ext uri="{FF2B5EF4-FFF2-40B4-BE49-F238E27FC236}">
              <a16:creationId xmlns:a16="http://schemas.microsoft.com/office/drawing/2014/main" id="{E0EDED41-1727-40B4-A2D0-E4C17A6F1F1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8E258B5E-4F38-468B-A4BD-0BE7C220E8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a:extLst>
            <a:ext uri="{FF2B5EF4-FFF2-40B4-BE49-F238E27FC236}">
              <a16:creationId xmlns:a16="http://schemas.microsoft.com/office/drawing/2014/main" id="{684EE77E-4002-449D-A807-52AF6D191CC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a:extLst>
            <a:ext uri="{FF2B5EF4-FFF2-40B4-BE49-F238E27FC236}">
              <a16:creationId xmlns:a16="http://schemas.microsoft.com/office/drawing/2014/main" id="{494A4838-C21E-4BE1-BFD7-EF8CDED60B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29" name="直線コネクタ 428">
          <a:extLst>
            <a:ext uri="{FF2B5EF4-FFF2-40B4-BE49-F238E27FC236}">
              <a16:creationId xmlns:a16="http://schemas.microsoft.com/office/drawing/2014/main" id="{630DFEE0-8241-480A-B21A-D3027DEF714A}"/>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30" name="【一般廃棄物処理施設】&#10;一人当たり有形固定資産（償却資産）額最小値テキスト">
          <a:extLst>
            <a:ext uri="{FF2B5EF4-FFF2-40B4-BE49-F238E27FC236}">
              <a16:creationId xmlns:a16="http://schemas.microsoft.com/office/drawing/2014/main" id="{143B42CF-4F9F-42E7-813C-6D87D10F3889}"/>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31" name="直線コネクタ 430">
          <a:extLst>
            <a:ext uri="{FF2B5EF4-FFF2-40B4-BE49-F238E27FC236}">
              <a16:creationId xmlns:a16="http://schemas.microsoft.com/office/drawing/2014/main" id="{8CE324E7-78F8-4B42-B6C1-1A8826123477}"/>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32" name="【一般廃棄物処理施設】&#10;一人当たり有形固定資産（償却資産）額最大値テキスト">
          <a:extLst>
            <a:ext uri="{FF2B5EF4-FFF2-40B4-BE49-F238E27FC236}">
              <a16:creationId xmlns:a16="http://schemas.microsoft.com/office/drawing/2014/main" id="{978FFF49-45BD-402B-945F-97B6483F7505}"/>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33" name="直線コネクタ 432">
          <a:extLst>
            <a:ext uri="{FF2B5EF4-FFF2-40B4-BE49-F238E27FC236}">
              <a16:creationId xmlns:a16="http://schemas.microsoft.com/office/drawing/2014/main" id="{93A52146-2763-4D1B-B525-0929588BD50F}"/>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434" name="【一般廃棄物処理施設】&#10;一人当たり有形固定資産（償却資産）額平均値テキスト">
          <a:extLst>
            <a:ext uri="{FF2B5EF4-FFF2-40B4-BE49-F238E27FC236}">
              <a16:creationId xmlns:a16="http://schemas.microsoft.com/office/drawing/2014/main" id="{19961633-E4B3-4EA5-93F3-A93542DF827A}"/>
            </a:ext>
          </a:extLst>
        </xdr:cNvPr>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35" name="フローチャート: 判断 434">
          <a:extLst>
            <a:ext uri="{FF2B5EF4-FFF2-40B4-BE49-F238E27FC236}">
              <a16:creationId xmlns:a16="http://schemas.microsoft.com/office/drawing/2014/main" id="{EEBAFE35-AFBF-4174-8597-8956EFCCDE09}"/>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36" name="フローチャート: 判断 435">
          <a:extLst>
            <a:ext uri="{FF2B5EF4-FFF2-40B4-BE49-F238E27FC236}">
              <a16:creationId xmlns:a16="http://schemas.microsoft.com/office/drawing/2014/main" id="{B5D945D8-6BEC-4BC0-A246-CD21B4354EFD}"/>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37" name="フローチャート: 判断 436">
          <a:extLst>
            <a:ext uri="{FF2B5EF4-FFF2-40B4-BE49-F238E27FC236}">
              <a16:creationId xmlns:a16="http://schemas.microsoft.com/office/drawing/2014/main" id="{36B49ED7-97C4-44C6-B31F-8DEE991A9292}"/>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38" name="フローチャート: 判断 437">
          <a:extLst>
            <a:ext uri="{FF2B5EF4-FFF2-40B4-BE49-F238E27FC236}">
              <a16:creationId xmlns:a16="http://schemas.microsoft.com/office/drawing/2014/main" id="{CA69AA8D-1BDE-4B02-82E8-018F761DAC86}"/>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63F776C0-5D8B-44E3-8C50-203938D5F9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2FBC3106-A530-48C1-ADCA-417F2D71F89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B022A361-8D3F-4789-9909-BABEA7C7CF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317D68A-8850-4936-A663-9426BD4CD8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93A0286C-DE78-44F7-B121-8FCB5A49AE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85918</xdr:rowOff>
    </xdr:from>
    <xdr:to>
      <xdr:col>116</xdr:col>
      <xdr:colOff>114300</xdr:colOff>
      <xdr:row>42</xdr:row>
      <xdr:rowOff>16068</xdr:rowOff>
    </xdr:to>
    <xdr:sp macro="" textlink="">
      <xdr:nvSpPr>
        <xdr:cNvPr id="444" name="楕円 443">
          <a:extLst>
            <a:ext uri="{FF2B5EF4-FFF2-40B4-BE49-F238E27FC236}">
              <a16:creationId xmlns:a16="http://schemas.microsoft.com/office/drawing/2014/main" id="{F98F78F5-B9C7-483B-9AF3-549DFCFB55E4}"/>
            </a:ext>
          </a:extLst>
        </xdr:cNvPr>
        <xdr:cNvSpPr/>
      </xdr:nvSpPr>
      <xdr:spPr>
        <a:xfrm>
          <a:off x="22110700" y="711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845</xdr:rowOff>
    </xdr:from>
    <xdr:ext cx="469744" cy="259045"/>
    <xdr:sp macro="" textlink="">
      <xdr:nvSpPr>
        <xdr:cNvPr id="445" name="【一般廃棄物処理施設】&#10;一人当たり有形固定資産（償却資産）額該当値テキスト">
          <a:extLst>
            <a:ext uri="{FF2B5EF4-FFF2-40B4-BE49-F238E27FC236}">
              <a16:creationId xmlns:a16="http://schemas.microsoft.com/office/drawing/2014/main" id="{F1B1237F-8DBF-4EFE-86A6-6B1F92A69C33}"/>
            </a:ext>
          </a:extLst>
        </xdr:cNvPr>
        <xdr:cNvSpPr txBox="1"/>
      </xdr:nvSpPr>
      <xdr:spPr>
        <a:xfrm>
          <a:off x="22199600" y="70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89865</xdr:rowOff>
    </xdr:from>
    <xdr:to>
      <xdr:col>112</xdr:col>
      <xdr:colOff>38100</xdr:colOff>
      <xdr:row>42</xdr:row>
      <xdr:rowOff>20015</xdr:rowOff>
    </xdr:to>
    <xdr:sp macro="" textlink="">
      <xdr:nvSpPr>
        <xdr:cNvPr id="446" name="楕円 445">
          <a:extLst>
            <a:ext uri="{FF2B5EF4-FFF2-40B4-BE49-F238E27FC236}">
              <a16:creationId xmlns:a16="http://schemas.microsoft.com/office/drawing/2014/main" id="{8D22DBDA-80BD-4E4A-8011-A1E4AABBE23C}"/>
            </a:ext>
          </a:extLst>
        </xdr:cNvPr>
        <xdr:cNvSpPr/>
      </xdr:nvSpPr>
      <xdr:spPr>
        <a:xfrm>
          <a:off x="21272500" y="71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136718</xdr:rowOff>
    </xdr:from>
    <xdr:to>
      <xdr:col>116</xdr:col>
      <xdr:colOff>63500</xdr:colOff>
      <xdr:row>41</xdr:row>
      <xdr:rowOff>140665</xdr:rowOff>
    </xdr:to>
    <xdr:cxnSp macro="">
      <xdr:nvCxnSpPr>
        <xdr:cNvPr id="447" name="直線コネクタ 446">
          <a:extLst>
            <a:ext uri="{FF2B5EF4-FFF2-40B4-BE49-F238E27FC236}">
              <a16:creationId xmlns:a16="http://schemas.microsoft.com/office/drawing/2014/main" id="{68517C8B-C66A-4605-839B-EFBE9FE4844A}"/>
            </a:ext>
          </a:extLst>
        </xdr:cNvPr>
        <xdr:cNvCxnSpPr/>
      </xdr:nvCxnSpPr>
      <xdr:spPr>
        <a:xfrm flipV="1">
          <a:off x="21323300" y="7166168"/>
          <a:ext cx="8382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448" name="n_1aveValue【一般廃棄物処理施設】&#10;一人当たり有形固定資産（償却資産）額">
          <a:extLst>
            <a:ext uri="{FF2B5EF4-FFF2-40B4-BE49-F238E27FC236}">
              <a16:creationId xmlns:a16="http://schemas.microsoft.com/office/drawing/2014/main" id="{38B7FC41-AB38-411D-9218-292C0CFE5687}"/>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449" name="n_2aveValue【一般廃棄物処理施設】&#10;一人当たり有形固定資産（償却資産）額">
          <a:extLst>
            <a:ext uri="{FF2B5EF4-FFF2-40B4-BE49-F238E27FC236}">
              <a16:creationId xmlns:a16="http://schemas.microsoft.com/office/drawing/2014/main" id="{A690BC84-7B21-40DF-B5D8-B70A6697407B}"/>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50" name="n_3aveValue【一般廃棄物処理施設】&#10;一人当たり有形固定資産（償却資産）額">
          <a:extLst>
            <a:ext uri="{FF2B5EF4-FFF2-40B4-BE49-F238E27FC236}">
              <a16:creationId xmlns:a16="http://schemas.microsoft.com/office/drawing/2014/main" id="{ED5ABAFA-1DA5-428E-A248-9A80AF7A88D4}"/>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11142</xdr:rowOff>
    </xdr:from>
    <xdr:ext cx="469744" cy="259045"/>
    <xdr:sp macro="" textlink="">
      <xdr:nvSpPr>
        <xdr:cNvPr id="451" name="n_1mainValue【一般廃棄物処理施設】&#10;一人当たり有形固定資産（償却資産）額">
          <a:extLst>
            <a:ext uri="{FF2B5EF4-FFF2-40B4-BE49-F238E27FC236}">
              <a16:creationId xmlns:a16="http://schemas.microsoft.com/office/drawing/2014/main" id="{9A2DC725-A0B7-4F9D-84FB-0567F72FC36F}"/>
            </a:ext>
          </a:extLst>
        </xdr:cNvPr>
        <xdr:cNvSpPr txBox="1"/>
      </xdr:nvSpPr>
      <xdr:spPr>
        <a:xfrm>
          <a:off x="21075728" y="72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D7367C7F-1AB5-4284-8EF9-D8BBD7B73F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423A372A-6F16-4BDD-96BB-AB8F84779B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0AF00758-F47F-4426-8CFD-1A4C9FD823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853DB236-6F29-436D-8815-D2E3A47585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03A8A205-B96D-4400-8018-1684A747E9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228721B7-331B-457B-9DC1-C689342DCD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00F4F21A-5B62-4415-BD49-DCE7BA5D11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30F0DD49-D7F7-419B-A601-17D8AC1E51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87622BAF-E559-41C2-87FC-9B6C073B1E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CF70C5FF-5C14-47B6-B40D-AD5BEB5B994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a:extLst>
            <a:ext uri="{FF2B5EF4-FFF2-40B4-BE49-F238E27FC236}">
              <a16:creationId xmlns:a16="http://schemas.microsoft.com/office/drawing/2014/main" id="{0AC81D3D-1D55-4FC8-96FF-36E3BA16B7C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a:extLst>
            <a:ext uri="{FF2B5EF4-FFF2-40B4-BE49-F238E27FC236}">
              <a16:creationId xmlns:a16="http://schemas.microsoft.com/office/drawing/2014/main" id="{DF22A96A-B500-4B43-B2B7-80C71E9F39A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a:extLst>
            <a:ext uri="{FF2B5EF4-FFF2-40B4-BE49-F238E27FC236}">
              <a16:creationId xmlns:a16="http://schemas.microsoft.com/office/drawing/2014/main" id="{B83ADE9F-3E3E-48F9-9B37-79FE3FF8554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a:extLst>
            <a:ext uri="{FF2B5EF4-FFF2-40B4-BE49-F238E27FC236}">
              <a16:creationId xmlns:a16="http://schemas.microsoft.com/office/drawing/2014/main" id="{346D7D3E-ED0A-4B09-84C1-87A21C519B1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a:extLst>
            <a:ext uri="{FF2B5EF4-FFF2-40B4-BE49-F238E27FC236}">
              <a16:creationId xmlns:a16="http://schemas.microsoft.com/office/drawing/2014/main" id="{12DE4B6D-4550-4AB5-84AD-2B9CFCF6481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a:extLst>
            <a:ext uri="{FF2B5EF4-FFF2-40B4-BE49-F238E27FC236}">
              <a16:creationId xmlns:a16="http://schemas.microsoft.com/office/drawing/2014/main" id="{00530329-CD96-4E67-A1FF-E530C47C9E1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a:extLst>
            <a:ext uri="{FF2B5EF4-FFF2-40B4-BE49-F238E27FC236}">
              <a16:creationId xmlns:a16="http://schemas.microsoft.com/office/drawing/2014/main" id="{90CF23E6-0DF9-4883-82DA-65F7B45BDA0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a:extLst>
            <a:ext uri="{FF2B5EF4-FFF2-40B4-BE49-F238E27FC236}">
              <a16:creationId xmlns:a16="http://schemas.microsoft.com/office/drawing/2014/main" id="{843C125D-F035-4D4E-AB85-83C6DB0E4E5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a:extLst>
            <a:ext uri="{FF2B5EF4-FFF2-40B4-BE49-F238E27FC236}">
              <a16:creationId xmlns:a16="http://schemas.microsoft.com/office/drawing/2014/main" id="{809E8DDE-2A15-4ACB-856B-194B2993A47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a:extLst>
            <a:ext uri="{FF2B5EF4-FFF2-40B4-BE49-F238E27FC236}">
              <a16:creationId xmlns:a16="http://schemas.microsoft.com/office/drawing/2014/main" id="{2E137108-529F-4CC9-BCB4-88EAC8E39AF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a:extLst>
            <a:ext uri="{FF2B5EF4-FFF2-40B4-BE49-F238E27FC236}">
              <a16:creationId xmlns:a16="http://schemas.microsoft.com/office/drawing/2014/main" id="{D44D238E-29FC-437F-B58D-D8BF86C192D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a:extLst>
            <a:ext uri="{FF2B5EF4-FFF2-40B4-BE49-F238E27FC236}">
              <a16:creationId xmlns:a16="http://schemas.microsoft.com/office/drawing/2014/main" id="{E9155526-877D-4B69-BBC3-3C933A13D9A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a:extLst>
            <a:ext uri="{FF2B5EF4-FFF2-40B4-BE49-F238E27FC236}">
              <a16:creationId xmlns:a16="http://schemas.microsoft.com/office/drawing/2014/main" id="{303B5ED3-70A1-4F7D-991D-083FF893A5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D6076E4A-25F2-4588-AAC1-FEE1EB1CFA7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a:extLst>
            <a:ext uri="{FF2B5EF4-FFF2-40B4-BE49-F238E27FC236}">
              <a16:creationId xmlns:a16="http://schemas.microsoft.com/office/drawing/2014/main" id="{D07C11ED-ADA6-421F-A44B-9599E627A78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77" name="直線コネクタ 476">
          <a:extLst>
            <a:ext uri="{FF2B5EF4-FFF2-40B4-BE49-F238E27FC236}">
              <a16:creationId xmlns:a16="http://schemas.microsoft.com/office/drawing/2014/main" id="{8E253CC0-04F6-403F-B262-7456BAA4C78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8" name="【保健センター・保健所】&#10;有形固定資産減価償却率最小値テキスト">
          <a:extLst>
            <a:ext uri="{FF2B5EF4-FFF2-40B4-BE49-F238E27FC236}">
              <a16:creationId xmlns:a16="http://schemas.microsoft.com/office/drawing/2014/main" id="{37679F19-CE86-4640-B15D-D345CB201577}"/>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9" name="直線コネクタ 478">
          <a:extLst>
            <a:ext uri="{FF2B5EF4-FFF2-40B4-BE49-F238E27FC236}">
              <a16:creationId xmlns:a16="http://schemas.microsoft.com/office/drawing/2014/main" id="{7D6FF241-0766-42EE-B5EA-141154E3DDA8}"/>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80" name="【保健センター・保健所】&#10;有形固定資産減価償却率最大値テキスト">
          <a:extLst>
            <a:ext uri="{FF2B5EF4-FFF2-40B4-BE49-F238E27FC236}">
              <a16:creationId xmlns:a16="http://schemas.microsoft.com/office/drawing/2014/main" id="{935F7733-B171-4629-B657-F9F26EA2DBCA}"/>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81" name="直線コネクタ 480">
          <a:extLst>
            <a:ext uri="{FF2B5EF4-FFF2-40B4-BE49-F238E27FC236}">
              <a16:creationId xmlns:a16="http://schemas.microsoft.com/office/drawing/2014/main" id="{99B1FE04-15AE-4265-B191-B37AAD4C417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82" name="【保健センター・保健所】&#10;有形固定資産減価償却率平均値テキスト">
          <a:extLst>
            <a:ext uri="{FF2B5EF4-FFF2-40B4-BE49-F238E27FC236}">
              <a16:creationId xmlns:a16="http://schemas.microsoft.com/office/drawing/2014/main" id="{7F53810A-A98F-4794-ADF5-7586C5898FDC}"/>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83" name="フローチャート: 判断 482">
          <a:extLst>
            <a:ext uri="{FF2B5EF4-FFF2-40B4-BE49-F238E27FC236}">
              <a16:creationId xmlns:a16="http://schemas.microsoft.com/office/drawing/2014/main" id="{8A44F8EB-362C-48C9-8458-47A90DE456CF}"/>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84" name="フローチャート: 判断 483">
          <a:extLst>
            <a:ext uri="{FF2B5EF4-FFF2-40B4-BE49-F238E27FC236}">
              <a16:creationId xmlns:a16="http://schemas.microsoft.com/office/drawing/2014/main" id="{04CB1F8C-AD08-40F9-9787-9C00814A4604}"/>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85" name="フローチャート: 判断 484">
          <a:extLst>
            <a:ext uri="{FF2B5EF4-FFF2-40B4-BE49-F238E27FC236}">
              <a16:creationId xmlns:a16="http://schemas.microsoft.com/office/drawing/2014/main" id="{C9F931E1-A08C-4AAD-8EC4-6BDCDEB63563}"/>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86" name="フローチャート: 判断 485">
          <a:extLst>
            <a:ext uri="{FF2B5EF4-FFF2-40B4-BE49-F238E27FC236}">
              <a16:creationId xmlns:a16="http://schemas.microsoft.com/office/drawing/2014/main" id="{B619145E-A878-46EA-BCF1-1042D2BBC5E8}"/>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5D53C1B1-3F9B-4624-BAB2-CB21EE6A59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F69213AC-3D90-40D7-B758-58F6C04A77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46D317E-0134-4D65-B03A-AA88CCA529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734D9540-71E4-4772-A13D-6E2C3CCC33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519C2AA7-3811-41B8-ADC8-49B90EFDAE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92" name="楕円 491">
          <a:extLst>
            <a:ext uri="{FF2B5EF4-FFF2-40B4-BE49-F238E27FC236}">
              <a16:creationId xmlns:a16="http://schemas.microsoft.com/office/drawing/2014/main" id="{C07A38E3-3DB1-4BF5-9144-3F03A67C26A3}"/>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493" name="【保健センター・保健所】&#10;有形固定資産減価償却率該当値テキスト">
          <a:extLst>
            <a:ext uri="{FF2B5EF4-FFF2-40B4-BE49-F238E27FC236}">
              <a16:creationId xmlns:a16="http://schemas.microsoft.com/office/drawing/2014/main" id="{054CD129-75D9-4ED8-9860-D8DA55741760}"/>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122283</xdr:rowOff>
    </xdr:from>
    <xdr:to>
      <xdr:col>81</xdr:col>
      <xdr:colOff>101600</xdr:colOff>
      <xdr:row>60</xdr:row>
      <xdr:rowOff>52433</xdr:rowOff>
    </xdr:to>
    <xdr:sp macro="" textlink="">
      <xdr:nvSpPr>
        <xdr:cNvPr id="494" name="楕円 493">
          <a:extLst>
            <a:ext uri="{FF2B5EF4-FFF2-40B4-BE49-F238E27FC236}">
              <a16:creationId xmlns:a16="http://schemas.microsoft.com/office/drawing/2014/main" id="{7F908188-5439-48D0-AC7E-85F69AE4027E}"/>
            </a:ext>
          </a:extLst>
        </xdr:cNvPr>
        <xdr:cNvSpPr/>
      </xdr:nvSpPr>
      <xdr:spPr>
        <a:xfrm>
          <a:off x="15430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1633</xdr:rowOff>
    </xdr:to>
    <xdr:cxnSp macro="">
      <xdr:nvCxnSpPr>
        <xdr:cNvPr id="495" name="直線コネクタ 494">
          <a:extLst>
            <a:ext uri="{FF2B5EF4-FFF2-40B4-BE49-F238E27FC236}">
              <a16:creationId xmlns:a16="http://schemas.microsoft.com/office/drawing/2014/main" id="{183528A6-8DA1-482E-8A6F-3F876B96171A}"/>
            </a:ext>
          </a:extLst>
        </xdr:cNvPr>
        <xdr:cNvCxnSpPr/>
      </xdr:nvCxnSpPr>
      <xdr:spPr>
        <a:xfrm flipV="1">
          <a:off x="15481300" y="102543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96" name="楕円 495">
          <a:extLst>
            <a:ext uri="{FF2B5EF4-FFF2-40B4-BE49-F238E27FC236}">
              <a16:creationId xmlns:a16="http://schemas.microsoft.com/office/drawing/2014/main" id="{E65BA045-808A-4753-91A7-5E70804255AD}"/>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1633</xdr:rowOff>
    </xdr:from>
    <xdr:to>
      <xdr:col>81</xdr:col>
      <xdr:colOff>50800</xdr:colOff>
      <xdr:row>60</xdr:row>
      <xdr:rowOff>32657</xdr:rowOff>
    </xdr:to>
    <xdr:cxnSp macro="">
      <xdr:nvCxnSpPr>
        <xdr:cNvPr id="497" name="直線コネクタ 496">
          <a:extLst>
            <a:ext uri="{FF2B5EF4-FFF2-40B4-BE49-F238E27FC236}">
              <a16:creationId xmlns:a16="http://schemas.microsoft.com/office/drawing/2014/main" id="{4B520306-1232-4437-A47E-6E36CC2D8387}"/>
            </a:ext>
          </a:extLst>
        </xdr:cNvPr>
        <xdr:cNvCxnSpPr/>
      </xdr:nvCxnSpPr>
      <xdr:spPr>
        <a:xfrm flipV="1">
          <a:off x="14592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498" name="楕円 497">
          <a:extLst>
            <a:ext uri="{FF2B5EF4-FFF2-40B4-BE49-F238E27FC236}">
              <a16:creationId xmlns:a16="http://schemas.microsoft.com/office/drawing/2014/main" id="{21394865-0DCC-4EA3-95A0-94E159A8590E}"/>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499" name="直線コネクタ 498">
          <a:extLst>
            <a:ext uri="{FF2B5EF4-FFF2-40B4-BE49-F238E27FC236}">
              <a16:creationId xmlns:a16="http://schemas.microsoft.com/office/drawing/2014/main" id="{39DD2C40-34BD-46D2-8D9C-E1EE19956D62}"/>
            </a:ext>
          </a:extLst>
        </xdr:cNvPr>
        <xdr:cNvCxnSpPr/>
      </xdr:nvCxnSpPr>
      <xdr:spPr>
        <a:xfrm flipV="1">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00" name="n_1aveValue【保健センター・保健所】&#10;有形固定資産減価償却率">
          <a:extLst>
            <a:ext uri="{FF2B5EF4-FFF2-40B4-BE49-F238E27FC236}">
              <a16:creationId xmlns:a16="http://schemas.microsoft.com/office/drawing/2014/main" id="{394DA09B-3835-4432-9E73-2478CB7E6E02}"/>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01" name="n_2aveValue【保健センター・保健所】&#10;有形固定資産減価償却率">
          <a:extLst>
            <a:ext uri="{FF2B5EF4-FFF2-40B4-BE49-F238E27FC236}">
              <a16:creationId xmlns:a16="http://schemas.microsoft.com/office/drawing/2014/main" id="{5F638380-1F76-42D4-8BA9-1B22CE4E99E7}"/>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02" name="n_3aveValue【保健センター・保健所】&#10;有形固定資産減価償却率">
          <a:extLst>
            <a:ext uri="{FF2B5EF4-FFF2-40B4-BE49-F238E27FC236}">
              <a16:creationId xmlns:a16="http://schemas.microsoft.com/office/drawing/2014/main" id="{FC92EEDC-BF78-481D-88A7-40ED4E33EB96}"/>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68960</xdr:rowOff>
    </xdr:from>
    <xdr:ext cx="405111" cy="259045"/>
    <xdr:sp macro="" textlink="">
      <xdr:nvSpPr>
        <xdr:cNvPr id="503" name="n_1mainValue【保健センター・保健所】&#10;有形固定資産減価償却率">
          <a:extLst>
            <a:ext uri="{FF2B5EF4-FFF2-40B4-BE49-F238E27FC236}">
              <a16:creationId xmlns:a16="http://schemas.microsoft.com/office/drawing/2014/main" id="{29A9349C-E927-4951-88E4-78EE3603363B}"/>
            </a:ext>
          </a:extLst>
        </xdr:cNvPr>
        <xdr:cNvSpPr txBox="1"/>
      </xdr:nvSpPr>
      <xdr:spPr>
        <a:xfrm>
          <a:off x="152660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04" name="n_2mainValue【保健センター・保健所】&#10;有形固定資産減価償却率">
          <a:extLst>
            <a:ext uri="{FF2B5EF4-FFF2-40B4-BE49-F238E27FC236}">
              <a16:creationId xmlns:a16="http://schemas.microsoft.com/office/drawing/2014/main" id="{0C4BC243-C936-49B9-A5BB-95934042A881}"/>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132642</xdr:rowOff>
    </xdr:from>
    <xdr:ext cx="405111" cy="259045"/>
    <xdr:sp macro="" textlink="">
      <xdr:nvSpPr>
        <xdr:cNvPr id="505" name="n_3mainValue【保健センター・保健所】&#10;有形固定資産減価償却率">
          <a:extLst>
            <a:ext uri="{FF2B5EF4-FFF2-40B4-BE49-F238E27FC236}">
              <a16:creationId xmlns:a16="http://schemas.microsoft.com/office/drawing/2014/main" id="{9D784B41-A25E-4B66-B69E-5857D7CA8540}"/>
            </a:ext>
          </a:extLst>
        </xdr:cNvPr>
        <xdr:cNvSpPr txBox="1"/>
      </xdr:nvSpPr>
      <xdr:spPr>
        <a:xfrm>
          <a:off x="13500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25DC1FD4-33DD-492F-9F00-CD6B47BDF0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40C55DE7-B577-4872-B408-7039103B4E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2B0B50A2-D819-45C4-AAC1-C52EF7B124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F22246D6-3D20-48A1-9FF8-1A72CACA1F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8F43CFA6-0464-4958-BB90-3BB457833B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0B8E033D-FEE9-40A9-835A-B1E3EA6F54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6AEA9D5E-4FCE-491D-8F35-0C21159B91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4004EF3F-04D8-405B-901B-F3695F94BC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id="{AAED8114-7208-4323-B6B9-4604F516C6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id="{7CF87CFC-B4DF-4D1F-A5B6-891EDDF752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6" name="直線コネクタ 515">
          <a:extLst>
            <a:ext uri="{FF2B5EF4-FFF2-40B4-BE49-F238E27FC236}">
              <a16:creationId xmlns:a16="http://schemas.microsoft.com/office/drawing/2014/main" id="{19F6100C-3A9E-42FF-AE2A-ACB7D75FF8C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7" name="テキスト ボックス 516">
          <a:extLst>
            <a:ext uri="{FF2B5EF4-FFF2-40B4-BE49-F238E27FC236}">
              <a16:creationId xmlns:a16="http://schemas.microsoft.com/office/drawing/2014/main" id="{024F804D-E194-426F-A8F4-A4D798C9BA4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8" name="直線コネクタ 517">
          <a:extLst>
            <a:ext uri="{FF2B5EF4-FFF2-40B4-BE49-F238E27FC236}">
              <a16:creationId xmlns:a16="http://schemas.microsoft.com/office/drawing/2014/main" id="{99428C8B-860C-4C69-91DD-AF58A6FAA04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9" name="テキスト ボックス 518">
          <a:extLst>
            <a:ext uri="{FF2B5EF4-FFF2-40B4-BE49-F238E27FC236}">
              <a16:creationId xmlns:a16="http://schemas.microsoft.com/office/drawing/2014/main" id="{71B4BB4C-7D1E-4D34-91AB-378633CA00F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0" name="直線コネクタ 519">
          <a:extLst>
            <a:ext uri="{FF2B5EF4-FFF2-40B4-BE49-F238E27FC236}">
              <a16:creationId xmlns:a16="http://schemas.microsoft.com/office/drawing/2014/main" id="{45A64704-E610-4AC2-AABA-6A476880E65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1" name="テキスト ボックス 520">
          <a:extLst>
            <a:ext uri="{FF2B5EF4-FFF2-40B4-BE49-F238E27FC236}">
              <a16:creationId xmlns:a16="http://schemas.microsoft.com/office/drawing/2014/main" id="{7E55D157-C612-448E-8541-6F4841A27B0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2" name="直線コネクタ 521">
          <a:extLst>
            <a:ext uri="{FF2B5EF4-FFF2-40B4-BE49-F238E27FC236}">
              <a16:creationId xmlns:a16="http://schemas.microsoft.com/office/drawing/2014/main" id="{CC613DED-35A4-4403-A0DD-7AF27A0D13F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3" name="テキスト ボックス 522">
          <a:extLst>
            <a:ext uri="{FF2B5EF4-FFF2-40B4-BE49-F238E27FC236}">
              <a16:creationId xmlns:a16="http://schemas.microsoft.com/office/drawing/2014/main" id="{9EE56C75-2B13-46EE-A511-265CE74B697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a:extLst>
            <a:ext uri="{FF2B5EF4-FFF2-40B4-BE49-F238E27FC236}">
              <a16:creationId xmlns:a16="http://schemas.microsoft.com/office/drawing/2014/main" id="{80064525-BE80-432D-825B-620C9B5921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id="{E9CE8B42-98B0-4697-B4F7-D3B7D3BAFB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保健センター・保健所】&#10;一人当たり面積グラフ枠">
          <a:extLst>
            <a:ext uri="{FF2B5EF4-FFF2-40B4-BE49-F238E27FC236}">
              <a16:creationId xmlns:a16="http://schemas.microsoft.com/office/drawing/2014/main" id="{DDB10AA1-004A-4B11-B27E-A454EB2D63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27" name="直線コネクタ 526">
          <a:extLst>
            <a:ext uri="{FF2B5EF4-FFF2-40B4-BE49-F238E27FC236}">
              <a16:creationId xmlns:a16="http://schemas.microsoft.com/office/drawing/2014/main" id="{0DA2ADD5-BF0C-4F34-A0BF-63D89D29681C}"/>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28" name="【保健センター・保健所】&#10;一人当たり面積最小値テキスト">
          <a:extLst>
            <a:ext uri="{FF2B5EF4-FFF2-40B4-BE49-F238E27FC236}">
              <a16:creationId xmlns:a16="http://schemas.microsoft.com/office/drawing/2014/main" id="{25DC024A-FAF4-400E-AEA3-E546EC9C87D8}"/>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29" name="直線コネクタ 528">
          <a:extLst>
            <a:ext uri="{FF2B5EF4-FFF2-40B4-BE49-F238E27FC236}">
              <a16:creationId xmlns:a16="http://schemas.microsoft.com/office/drawing/2014/main" id="{55F4F1EC-7831-4CD7-B3A6-CB797528E0DF}"/>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30" name="【保健センター・保健所】&#10;一人当たり面積最大値テキスト">
          <a:extLst>
            <a:ext uri="{FF2B5EF4-FFF2-40B4-BE49-F238E27FC236}">
              <a16:creationId xmlns:a16="http://schemas.microsoft.com/office/drawing/2014/main" id="{C11F673F-DF59-492F-83CC-F3F0D115BF1B}"/>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31" name="直線コネクタ 530">
          <a:extLst>
            <a:ext uri="{FF2B5EF4-FFF2-40B4-BE49-F238E27FC236}">
              <a16:creationId xmlns:a16="http://schemas.microsoft.com/office/drawing/2014/main" id="{843BD11D-239A-4178-B1A9-5614C05BCA88}"/>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32" name="【保健センター・保健所】&#10;一人当たり面積平均値テキスト">
          <a:extLst>
            <a:ext uri="{FF2B5EF4-FFF2-40B4-BE49-F238E27FC236}">
              <a16:creationId xmlns:a16="http://schemas.microsoft.com/office/drawing/2014/main" id="{907ABC54-CC89-4042-8399-0520AA0B7C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33" name="フローチャート: 判断 532">
          <a:extLst>
            <a:ext uri="{FF2B5EF4-FFF2-40B4-BE49-F238E27FC236}">
              <a16:creationId xmlns:a16="http://schemas.microsoft.com/office/drawing/2014/main" id="{FFEEDB96-05A7-4EE6-B6D8-5F3C2B1E27D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34" name="フローチャート: 判断 533">
          <a:extLst>
            <a:ext uri="{FF2B5EF4-FFF2-40B4-BE49-F238E27FC236}">
              <a16:creationId xmlns:a16="http://schemas.microsoft.com/office/drawing/2014/main" id="{CED7B935-4697-4C31-99D0-95B4E4C49095}"/>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35" name="フローチャート: 判断 534">
          <a:extLst>
            <a:ext uri="{FF2B5EF4-FFF2-40B4-BE49-F238E27FC236}">
              <a16:creationId xmlns:a16="http://schemas.microsoft.com/office/drawing/2014/main" id="{4CF9303D-384A-4139-9EEC-741841A065A5}"/>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36" name="フローチャート: 判断 535">
          <a:extLst>
            <a:ext uri="{FF2B5EF4-FFF2-40B4-BE49-F238E27FC236}">
              <a16:creationId xmlns:a16="http://schemas.microsoft.com/office/drawing/2014/main" id="{C9B2E5B1-59D2-474C-84A8-DDCDEFE52846}"/>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AD91167-4210-4E8C-93CE-756F91C3C8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B3F9238E-5760-4FE2-AFEC-5F9F80E1F3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5F9CDA5-64D8-4E59-BB80-36CBF40D97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9483E7A-B394-4A3B-8E1C-C2C0C49E25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EA96036-2BA9-49B9-86A8-9C5F5B0152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42" name="楕円 541">
          <a:extLst>
            <a:ext uri="{FF2B5EF4-FFF2-40B4-BE49-F238E27FC236}">
              <a16:creationId xmlns:a16="http://schemas.microsoft.com/office/drawing/2014/main" id="{8E342BA3-0F30-4266-8FA9-2BC25AA4FEEC}"/>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43" name="【保健センター・保健所】&#10;一人当たり面積該当値テキスト">
          <a:extLst>
            <a:ext uri="{FF2B5EF4-FFF2-40B4-BE49-F238E27FC236}">
              <a16:creationId xmlns:a16="http://schemas.microsoft.com/office/drawing/2014/main" id="{2D0BACD5-0C98-42EA-8D1F-56EE00B831CB}"/>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44" name="楕円 543">
          <a:extLst>
            <a:ext uri="{FF2B5EF4-FFF2-40B4-BE49-F238E27FC236}">
              <a16:creationId xmlns:a16="http://schemas.microsoft.com/office/drawing/2014/main" id="{4A1FA757-7227-4028-BE78-B7CDD9A80DF9}"/>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45" name="直線コネクタ 544">
          <a:extLst>
            <a:ext uri="{FF2B5EF4-FFF2-40B4-BE49-F238E27FC236}">
              <a16:creationId xmlns:a16="http://schemas.microsoft.com/office/drawing/2014/main" id="{740E34B2-9863-4ED0-A3F8-95934ED3E148}"/>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46" name="楕円 545">
          <a:extLst>
            <a:ext uri="{FF2B5EF4-FFF2-40B4-BE49-F238E27FC236}">
              <a16:creationId xmlns:a16="http://schemas.microsoft.com/office/drawing/2014/main" id="{C22E6D3B-E9A5-448A-9AE9-00FD395996F3}"/>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47" name="直線コネクタ 546">
          <a:extLst>
            <a:ext uri="{FF2B5EF4-FFF2-40B4-BE49-F238E27FC236}">
              <a16:creationId xmlns:a16="http://schemas.microsoft.com/office/drawing/2014/main" id="{4C9B43EC-87B4-4991-9A40-F5FD5F851A5D}"/>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548" name="楕円 547">
          <a:extLst>
            <a:ext uri="{FF2B5EF4-FFF2-40B4-BE49-F238E27FC236}">
              <a16:creationId xmlns:a16="http://schemas.microsoft.com/office/drawing/2014/main" id="{37D0E2EA-7D9C-46C3-9CD4-E8BC25D5D7CC}"/>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549" name="直線コネクタ 548">
          <a:extLst>
            <a:ext uri="{FF2B5EF4-FFF2-40B4-BE49-F238E27FC236}">
              <a16:creationId xmlns:a16="http://schemas.microsoft.com/office/drawing/2014/main" id="{59F55541-728B-474C-B52B-A6DC9C16E04A}"/>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50" name="n_1aveValue【保健センター・保健所】&#10;一人当たり面積">
          <a:extLst>
            <a:ext uri="{FF2B5EF4-FFF2-40B4-BE49-F238E27FC236}">
              <a16:creationId xmlns:a16="http://schemas.microsoft.com/office/drawing/2014/main" id="{AB877765-528F-4DEA-8F59-550756104DED}"/>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551" name="n_2aveValue【保健センター・保健所】&#10;一人当たり面積">
          <a:extLst>
            <a:ext uri="{FF2B5EF4-FFF2-40B4-BE49-F238E27FC236}">
              <a16:creationId xmlns:a16="http://schemas.microsoft.com/office/drawing/2014/main" id="{1A3FEE02-D03C-4346-B339-C8A05E331869}"/>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52" name="n_3aveValue【保健センター・保健所】&#10;一人当たり面積">
          <a:extLst>
            <a:ext uri="{FF2B5EF4-FFF2-40B4-BE49-F238E27FC236}">
              <a16:creationId xmlns:a16="http://schemas.microsoft.com/office/drawing/2014/main" id="{EA345C57-9E57-4B10-820D-4F3BC3A8E391}"/>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53" name="n_1mainValue【保健センター・保健所】&#10;一人当たり面積">
          <a:extLst>
            <a:ext uri="{FF2B5EF4-FFF2-40B4-BE49-F238E27FC236}">
              <a16:creationId xmlns:a16="http://schemas.microsoft.com/office/drawing/2014/main" id="{97A5172B-CACF-4D07-9ED0-74088FE87B79}"/>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54" name="n_2mainValue【保健センター・保健所】&#10;一人当たり面積">
          <a:extLst>
            <a:ext uri="{FF2B5EF4-FFF2-40B4-BE49-F238E27FC236}">
              <a16:creationId xmlns:a16="http://schemas.microsoft.com/office/drawing/2014/main" id="{CE46F395-1163-4ADD-AEF1-0FE0ED3892AC}"/>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555" name="n_3mainValue【保健センター・保健所】&#10;一人当たり面積">
          <a:extLst>
            <a:ext uri="{FF2B5EF4-FFF2-40B4-BE49-F238E27FC236}">
              <a16:creationId xmlns:a16="http://schemas.microsoft.com/office/drawing/2014/main" id="{7FE34BDA-1BB1-4B73-8BA1-923A2C66C773}"/>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a:extLst>
            <a:ext uri="{FF2B5EF4-FFF2-40B4-BE49-F238E27FC236}">
              <a16:creationId xmlns:a16="http://schemas.microsoft.com/office/drawing/2014/main" id="{D87460BF-FE1A-4D5A-A038-15ED3C6F80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a:extLst>
            <a:ext uri="{FF2B5EF4-FFF2-40B4-BE49-F238E27FC236}">
              <a16:creationId xmlns:a16="http://schemas.microsoft.com/office/drawing/2014/main" id="{31ABE597-77FD-46E0-921B-1D7233C9CE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a:extLst>
            <a:ext uri="{FF2B5EF4-FFF2-40B4-BE49-F238E27FC236}">
              <a16:creationId xmlns:a16="http://schemas.microsoft.com/office/drawing/2014/main" id="{8397F554-A6C8-4207-84C8-9485CE8451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a:extLst>
            <a:ext uri="{FF2B5EF4-FFF2-40B4-BE49-F238E27FC236}">
              <a16:creationId xmlns:a16="http://schemas.microsoft.com/office/drawing/2014/main" id="{2F7E5636-BBB6-468D-AE9D-0289C6E50B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a:extLst>
            <a:ext uri="{FF2B5EF4-FFF2-40B4-BE49-F238E27FC236}">
              <a16:creationId xmlns:a16="http://schemas.microsoft.com/office/drawing/2014/main" id="{151663E9-96B9-4C76-801F-F45B2A86C1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a:extLst>
            <a:ext uri="{FF2B5EF4-FFF2-40B4-BE49-F238E27FC236}">
              <a16:creationId xmlns:a16="http://schemas.microsoft.com/office/drawing/2014/main" id="{9E16AD2E-F88C-4F3A-AACF-05BCAB3C58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a:extLst>
            <a:ext uri="{FF2B5EF4-FFF2-40B4-BE49-F238E27FC236}">
              <a16:creationId xmlns:a16="http://schemas.microsoft.com/office/drawing/2014/main" id="{04120ECE-9C47-418F-B8D9-4967E83394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a:extLst>
            <a:ext uri="{FF2B5EF4-FFF2-40B4-BE49-F238E27FC236}">
              <a16:creationId xmlns:a16="http://schemas.microsoft.com/office/drawing/2014/main" id="{D7575AF9-D3BC-4F02-90CB-DF6B5CF516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a:extLst>
            <a:ext uri="{FF2B5EF4-FFF2-40B4-BE49-F238E27FC236}">
              <a16:creationId xmlns:a16="http://schemas.microsoft.com/office/drawing/2014/main" id="{35ABB144-2AC5-4358-BEAE-63BD0D814D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a:extLst>
            <a:ext uri="{FF2B5EF4-FFF2-40B4-BE49-F238E27FC236}">
              <a16:creationId xmlns:a16="http://schemas.microsoft.com/office/drawing/2014/main" id="{D164C5A1-43F7-4AE9-A8A2-1403333687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6" name="直線コネクタ 565">
          <a:extLst>
            <a:ext uri="{FF2B5EF4-FFF2-40B4-BE49-F238E27FC236}">
              <a16:creationId xmlns:a16="http://schemas.microsoft.com/office/drawing/2014/main" id="{48F8B659-EE3A-427B-A9FB-B92279B39D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7" name="テキスト ボックス 566">
          <a:extLst>
            <a:ext uri="{FF2B5EF4-FFF2-40B4-BE49-F238E27FC236}">
              <a16:creationId xmlns:a16="http://schemas.microsoft.com/office/drawing/2014/main" id="{9D393BF3-3597-4683-8B42-3EB0BDA7C13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8" name="直線コネクタ 567">
          <a:extLst>
            <a:ext uri="{FF2B5EF4-FFF2-40B4-BE49-F238E27FC236}">
              <a16:creationId xmlns:a16="http://schemas.microsoft.com/office/drawing/2014/main" id="{D815BF66-B3BB-48B2-BCE4-089CA327BA9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9" name="テキスト ボックス 568">
          <a:extLst>
            <a:ext uri="{FF2B5EF4-FFF2-40B4-BE49-F238E27FC236}">
              <a16:creationId xmlns:a16="http://schemas.microsoft.com/office/drawing/2014/main" id="{5E16916C-4E16-42C4-BCA6-636CBF0F7AE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0" name="直線コネクタ 569">
          <a:extLst>
            <a:ext uri="{FF2B5EF4-FFF2-40B4-BE49-F238E27FC236}">
              <a16:creationId xmlns:a16="http://schemas.microsoft.com/office/drawing/2014/main" id="{4BB47431-4A30-4486-938F-E2109AD0454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1" name="テキスト ボックス 570">
          <a:extLst>
            <a:ext uri="{FF2B5EF4-FFF2-40B4-BE49-F238E27FC236}">
              <a16:creationId xmlns:a16="http://schemas.microsoft.com/office/drawing/2014/main" id="{4F4D8B92-FFDB-45DD-B8FE-A108B1087BC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2" name="直線コネクタ 571">
          <a:extLst>
            <a:ext uri="{FF2B5EF4-FFF2-40B4-BE49-F238E27FC236}">
              <a16:creationId xmlns:a16="http://schemas.microsoft.com/office/drawing/2014/main" id="{1477793A-F57E-4B21-9065-372AD651B0F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3" name="テキスト ボックス 572">
          <a:extLst>
            <a:ext uri="{FF2B5EF4-FFF2-40B4-BE49-F238E27FC236}">
              <a16:creationId xmlns:a16="http://schemas.microsoft.com/office/drawing/2014/main" id="{102293B2-48A5-4D95-AC26-A93FDE7B8E8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4" name="直線コネクタ 573">
          <a:extLst>
            <a:ext uri="{FF2B5EF4-FFF2-40B4-BE49-F238E27FC236}">
              <a16:creationId xmlns:a16="http://schemas.microsoft.com/office/drawing/2014/main" id="{F94DDEC4-9992-403D-BBAB-052FEE36158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5" name="テキスト ボックス 574">
          <a:extLst>
            <a:ext uri="{FF2B5EF4-FFF2-40B4-BE49-F238E27FC236}">
              <a16:creationId xmlns:a16="http://schemas.microsoft.com/office/drawing/2014/main" id="{43626FC2-1911-498D-92A3-0369550848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6" name="直線コネクタ 575">
          <a:extLst>
            <a:ext uri="{FF2B5EF4-FFF2-40B4-BE49-F238E27FC236}">
              <a16:creationId xmlns:a16="http://schemas.microsoft.com/office/drawing/2014/main" id="{97F57D24-8074-43FD-90C4-0188E1EC2B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7" name="テキスト ボックス 576">
          <a:extLst>
            <a:ext uri="{FF2B5EF4-FFF2-40B4-BE49-F238E27FC236}">
              <a16:creationId xmlns:a16="http://schemas.microsoft.com/office/drawing/2014/main" id="{DE9ECE88-AD81-47CA-890A-9B3031EBC32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8" name="直線コネクタ 577">
          <a:extLst>
            <a:ext uri="{FF2B5EF4-FFF2-40B4-BE49-F238E27FC236}">
              <a16:creationId xmlns:a16="http://schemas.microsoft.com/office/drawing/2014/main" id="{406DA532-D626-4491-A076-71F7369B8C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B55E8C8A-8733-4ACF-984D-A93A57E26B6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0" name="【消防施設】&#10;有形固定資産減価償却率グラフ枠">
          <a:extLst>
            <a:ext uri="{FF2B5EF4-FFF2-40B4-BE49-F238E27FC236}">
              <a16:creationId xmlns:a16="http://schemas.microsoft.com/office/drawing/2014/main" id="{703AA216-5FB5-4CA2-836D-70A26ABABD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81" name="直線コネクタ 580">
          <a:extLst>
            <a:ext uri="{FF2B5EF4-FFF2-40B4-BE49-F238E27FC236}">
              <a16:creationId xmlns:a16="http://schemas.microsoft.com/office/drawing/2014/main" id="{B879C1D3-1C34-41B4-B01D-1716614C0B7D}"/>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2" name="【消防施設】&#10;有形固定資産減価償却率最小値テキスト">
          <a:extLst>
            <a:ext uri="{FF2B5EF4-FFF2-40B4-BE49-F238E27FC236}">
              <a16:creationId xmlns:a16="http://schemas.microsoft.com/office/drawing/2014/main" id="{2347B042-63DE-43FE-AC88-F73CF945B485}"/>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3" name="直線コネクタ 582">
          <a:extLst>
            <a:ext uri="{FF2B5EF4-FFF2-40B4-BE49-F238E27FC236}">
              <a16:creationId xmlns:a16="http://schemas.microsoft.com/office/drawing/2014/main" id="{94D593C6-8DE2-48B5-9001-A2633E3C9AAE}"/>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84" name="【消防施設】&#10;有形固定資産減価償却率最大値テキスト">
          <a:extLst>
            <a:ext uri="{FF2B5EF4-FFF2-40B4-BE49-F238E27FC236}">
              <a16:creationId xmlns:a16="http://schemas.microsoft.com/office/drawing/2014/main" id="{5DCDA687-0068-4843-9EF6-991F81922D0B}"/>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85" name="直線コネクタ 584">
          <a:extLst>
            <a:ext uri="{FF2B5EF4-FFF2-40B4-BE49-F238E27FC236}">
              <a16:creationId xmlns:a16="http://schemas.microsoft.com/office/drawing/2014/main" id="{2D1E5D9E-C5DB-44F2-83C3-74AD446F2B6F}"/>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586" name="【消防施設】&#10;有形固定資産減価償却率平均値テキスト">
          <a:extLst>
            <a:ext uri="{FF2B5EF4-FFF2-40B4-BE49-F238E27FC236}">
              <a16:creationId xmlns:a16="http://schemas.microsoft.com/office/drawing/2014/main" id="{574CCB7D-0FE6-47F5-8F64-B79EF5FC0509}"/>
            </a:ext>
          </a:extLst>
        </xdr:cNvPr>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87" name="フローチャート: 判断 586">
          <a:extLst>
            <a:ext uri="{FF2B5EF4-FFF2-40B4-BE49-F238E27FC236}">
              <a16:creationId xmlns:a16="http://schemas.microsoft.com/office/drawing/2014/main" id="{CD040E8C-2394-4EEB-8A88-F3E6EDFB5C4F}"/>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88" name="フローチャート: 判断 587">
          <a:extLst>
            <a:ext uri="{FF2B5EF4-FFF2-40B4-BE49-F238E27FC236}">
              <a16:creationId xmlns:a16="http://schemas.microsoft.com/office/drawing/2014/main" id="{2B826704-E658-47A1-8D80-B1F3B00C9E21}"/>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89" name="フローチャート: 判断 588">
          <a:extLst>
            <a:ext uri="{FF2B5EF4-FFF2-40B4-BE49-F238E27FC236}">
              <a16:creationId xmlns:a16="http://schemas.microsoft.com/office/drawing/2014/main" id="{E75FC6E6-894C-4E55-B8C7-41B8D4423E2B}"/>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90" name="フローチャート: 判断 589">
          <a:extLst>
            <a:ext uri="{FF2B5EF4-FFF2-40B4-BE49-F238E27FC236}">
              <a16:creationId xmlns:a16="http://schemas.microsoft.com/office/drawing/2014/main" id="{98979855-E79A-445A-9986-536B79536BFC}"/>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C355040A-7709-4178-A820-829410ABB7F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9FC0AF4C-7DD9-44E3-B21E-5041176D52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41B040CD-D6D1-4A20-9C38-D6A9F8F033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C6D3D9C3-811D-49D3-8B73-FE9E208AC2E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A3C9C2BD-F751-44EF-AF31-C71FE85CC8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xdr:rowOff>
    </xdr:from>
    <xdr:to>
      <xdr:col>85</xdr:col>
      <xdr:colOff>177800</xdr:colOff>
      <xdr:row>80</xdr:row>
      <xdr:rowOff>110127</xdr:rowOff>
    </xdr:to>
    <xdr:sp macro="" textlink="">
      <xdr:nvSpPr>
        <xdr:cNvPr id="596" name="楕円 595">
          <a:extLst>
            <a:ext uri="{FF2B5EF4-FFF2-40B4-BE49-F238E27FC236}">
              <a16:creationId xmlns:a16="http://schemas.microsoft.com/office/drawing/2014/main" id="{F0E46FF7-687E-49CE-8CDC-6DBCD46640F6}"/>
            </a:ext>
          </a:extLst>
        </xdr:cNvPr>
        <xdr:cNvSpPr/>
      </xdr:nvSpPr>
      <xdr:spPr>
        <a:xfrm>
          <a:off x="16268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31404</xdr:rowOff>
    </xdr:from>
    <xdr:ext cx="405111" cy="259045"/>
    <xdr:sp macro="" textlink="">
      <xdr:nvSpPr>
        <xdr:cNvPr id="597" name="【消防施設】&#10;有形固定資産減価償却率該当値テキスト">
          <a:extLst>
            <a:ext uri="{FF2B5EF4-FFF2-40B4-BE49-F238E27FC236}">
              <a16:creationId xmlns:a16="http://schemas.microsoft.com/office/drawing/2014/main" id="{22EC09F6-1957-4579-8B89-576BA6BFD689}"/>
            </a:ext>
          </a:extLst>
        </xdr:cNvPr>
        <xdr:cNvSpPr txBox="1"/>
      </xdr:nvSpPr>
      <xdr:spPr>
        <a:xfrm>
          <a:off x="16357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23223</xdr:rowOff>
    </xdr:from>
    <xdr:to>
      <xdr:col>81</xdr:col>
      <xdr:colOff>101600</xdr:colOff>
      <xdr:row>80</xdr:row>
      <xdr:rowOff>124823</xdr:rowOff>
    </xdr:to>
    <xdr:sp macro="" textlink="">
      <xdr:nvSpPr>
        <xdr:cNvPr id="598" name="楕円 597">
          <a:extLst>
            <a:ext uri="{FF2B5EF4-FFF2-40B4-BE49-F238E27FC236}">
              <a16:creationId xmlns:a16="http://schemas.microsoft.com/office/drawing/2014/main" id="{E434C386-C89D-4924-8531-DB5AD1F0A563}"/>
            </a:ext>
          </a:extLst>
        </xdr:cNvPr>
        <xdr:cNvSpPr/>
      </xdr:nvSpPr>
      <xdr:spPr>
        <a:xfrm>
          <a:off x="15430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59327</xdr:rowOff>
    </xdr:from>
    <xdr:to>
      <xdr:col>85</xdr:col>
      <xdr:colOff>127000</xdr:colOff>
      <xdr:row>80</xdr:row>
      <xdr:rowOff>74023</xdr:rowOff>
    </xdr:to>
    <xdr:cxnSp macro="">
      <xdr:nvCxnSpPr>
        <xdr:cNvPr id="599" name="直線コネクタ 598">
          <a:extLst>
            <a:ext uri="{FF2B5EF4-FFF2-40B4-BE49-F238E27FC236}">
              <a16:creationId xmlns:a16="http://schemas.microsoft.com/office/drawing/2014/main" id="{C3A0C541-8361-4E0B-A6BF-7C8526B99F22}"/>
            </a:ext>
          </a:extLst>
        </xdr:cNvPr>
        <xdr:cNvCxnSpPr/>
      </xdr:nvCxnSpPr>
      <xdr:spPr>
        <a:xfrm flipV="1">
          <a:off x="15481300" y="137753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600" name="n_1aveValue【消防施設】&#10;有形固定資産減価償却率">
          <a:extLst>
            <a:ext uri="{FF2B5EF4-FFF2-40B4-BE49-F238E27FC236}">
              <a16:creationId xmlns:a16="http://schemas.microsoft.com/office/drawing/2014/main" id="{3A4D3D79-F821-4E18-AB49-E639D9F113E9}"/>
            </a:ext>
          </a:extLst>
        </xdr:cNvPr>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01" name="n_2aveValue【消防施設】&#10;有形固定資産減価償却率">
          <a:extLst>
            <a:ext uri="{FF2B5EF4-FFF2-40B4-BE49-F238E27FC236}">
              <a16:creationId xmlns:a16="http://schemas.microsoft.com/office/drawing/2014/main" id="{CA64415B-E5B6-4F31-A5AD-E8A0C28849C7}"/>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02" name="n_3aveValue【消防施設】&#10;有形固定資産減価償却率">
          <a:extLst>
            <a:ext uri="{FF2B5EF4-FFF2-40B4-BE49-F238E27FC236}">
              <a16:creationId xmlns:a16="http://schemas.microsoft.com/office/drawing/2014/main" id="{D1E9432B-0626-41EB-8B70-69B614BAE47A}"/>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141350</xdr:rowOff>
    </xdr:from>
    <xdr:ext cx="405111" cy="259045"/>
    <xdr:sp macro="" textlink="">
      <xdr:nvSpPr>
        <xdr:cNvPr id="603" name="n_1mainValue【消防施設】&#10;有形固定資産減価償却率">
          <a:extLst>
            <a:ext uri="{FF2B5EF4-FFF2-40B4-BE49-F238E27FC236}">
              <a16:creationId xmlns:a16="http://schemas.microsoft.com/office/drawing/2014/main" id="{07650735-E800-41F2-B0B0-3911E9CEE615}"/>
            </a:ext>
          </a:extLst>
        </xdr:cNvPr>
        <xdr:cNvSpPr txBox="1"/>
      </xdr:nvSpPr>
      <xdr:spPr>
        <a:xfrm>
          <a:off x="152660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63BFAF61-0E9E-4C54-A547-1CF8C8F382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D4A26039-1E8E-4DED-8DB4-23EE14C469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F8EC10BA-F679-4788-8F14-05D609A592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82F18C51-F432-4598-94E2-EE02E4843F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AEA0189A-62AD-477D-A6C2-71553A51F6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CAD2F1F9-BD20-4D5B-A18E-ADBB80AB9A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A3623780-D083-40AF-A853-169615A1BF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607698B7-0864-4DB0-9F69-EE42CCF2E05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id="{3A8774C7-9A69-4C73-A009-198F7B53C9F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id="{D62470B1-B2FB-41F6-873E-217A6CA8C4F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4" name="直線コネクタ 613">
          <a:extLst>
            <a:ext uri="{FF2B5EF4-FFF2-40B4-BE49-F238E27FC236}">
              <a16:creationId xmlns:a16="http://schemas.microsoft.com/office/drawing/2014/main" id="{E1F67DA0-EF3D-4DFD-ABE7-37F4EFB8B5E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5" name="テキスト ボックス 614">
          <a:extLst>
            <a:ext uri="{FF2B5EF4-FFF2-40B4-BE49-F238E27FC236}">
              <a16:creationId xmlns:a16="http://schemas.microsoft.com/office/drawing/2014/main" id="{788C0186-068E-43D0-8B33-FD069A1192D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6" name="直線コネクタ 615">
          <a:extLst>
            <a:ext uri="{FF2B5EF4-FFF2-40B4-BE49-F238E27FC236}">
              <a16:creationId xmlns:a16="http://schemas.microsoft.com/office/drawing/2014/main" id="{16BF70A3-810C-4840-9C66-E656E7D8232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7" name="テキスト ボックス 616">
          <a:extLst>
            <a:ext uri="{FF2B5EF4-FFF2-40B4-BE49-F238E27FC236}">
              <a16:creationId xmlns:a16="http://schemas.microsoft.com/office/drawing/2014/main" id="{46444F0E-4739-470B-B470-A5EC7AB5D5B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8" name="直線コネクタ 617">
          <a:extLst>
            <a:ext uri="{FF2B5EF4-FFF2-40B4-BE49-F238E27FC236}">
              <a16:creationId xmlns:a16="http://schemas.microsoft.com/office/drawing/2014/main" id="{A8D6B7A8-0D38-4E53-9676-3B3FFE230BB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9" name="テキスト ボックス 618">
          <a:extLst>
            <a:ext uri="{FF2B5EF4-FFF2-40B4-BE49-F238E27FC236}">
              <a16:creationId xmlns:a16="http://schemas.microsoft.com/office/drawing/2014/main" id="{C64AB34B-7F39-486B-8066-8ED9502F19B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0" name="直線コネクタ 619">
          <a:extLst>
            <a:ext uri="{FF2B5EF4-FFF2-40B4-BE49-F238E27FC236}">
              <a16:creationId xmlns:a16="http://schemas.microsoft.com/office/drawing/2014/main" id="{20206860-4B26-48F6-8A22-F2C5556C31C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1" name="テキスト ボックス 620">
          <a:extLst>
            <a:ext uri="{FF2B5EF4-FFF2-40B4-BE49-F238E27FC236}">
              <a16:creationId xmlns:a16="http://schemas.microsoft.com/office/drawing/2014/main" id="{78024361-5F7F-42E9-AC88-336B513735F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id="{C140ECC6-A45A-4D5E-A11E-E849F19063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546900DB-2DF0-4C6B-8F42-C38327F37E3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a:extLst>
            <a:ext uri="{FF2B5EF4-FFF2-40B4-BE49-F238E27FC236}">
              <a16:creationId xmlns:a16="http://schemas.microsoft.com/office/drawing/2014/main" id="{E06A56BC-61D8-4D1F-B949-A7D73C4D9E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25" name="直線コネクタ 624">
          <a:extLst>
            <a:ext uri="{FF2B5EF4-FFF2-40B4-BE49-F238E27FC236}">
              <a16:creationId xmlns:a16="http://schemas.microsoft.com/office/drawing/2014/main" id="{F3D8418F-5332-459A-B7EF-1B6ED64CCD1F}"/>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6" name="【消防施設】&#10;一人当たり面積最小値テキスト">
          <a:extLst>
            <a:ext uri="{FF2B5EF4-FFF2-40B4-BE49-F238E27FC236}">
              <a16:creationId xmlns:a16="http://schemas.microsoft.com/office/drawing/2014/main" id="{E06B73C2-65AC-4515-B485-8EF21EA466F7}"/>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7" name="直線コネクタ 626">
          <a:extLst>
            <a:ext uri="{FF2B5EF4-FFF2-40B4-BE49-F238E27FC236}">
              <a16:creationId xmlns:a16="http://schemas.microsoft.com/office/drawing/2014/main" id="{659119E8-88A4-4B05-AD02-65010C1DF478}"/>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28" name="【消防施設】&#10;一人当たり面積最大値テキスト">
          <a:extLst>
            <a:ext uri="{FF2B5EF4-FFF2-40B4-BE49-F238E27FC236}">
              <a16:creationId xmlns:a16="http://schemas.microsoft.com/office/drawing/2014/main" id="{9A36AF92-817B-4D54-81DF-9CA142A18B4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29" name="直線コネクタ 628">
          <a:extLst>
            <a:ext uri="{FF2B5EF4-FFF2-40B4-BE49-F238E27FC236}">
              <a16:creationId xmlns:a16="http://schemas.microsoft.com/office/drawing/2014/main" id="{D6505B93-DEEE-4B60-87A5-E47F04E9E63D}"/>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30" name="【消防施設】&#10;一人当たり面積平均値テキスト">
          <a:extLst>
            <a:ext uri="{FF2B5EF4-FFF2-40B4-BE49-F238E27FC236}">
              <a16:creationId xmlns:a16="http://schemas.microsoft.com/office/drawing/2014/main" id="{E1CDEE29-49F5-44F5-87F1-C4513D6FB0A3}"/>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31" name="フローチャート: 判断 630">
          <a:extLst>
            <a:ext uri="{FF2B5EF4-FFF2-40B4-BE49-F238E27FC236}">
              <a16:creationId xmlns:a16="http://schemas.microsoft.com/office/drawing/2014/main" id="{E37C76AA-53BF-429F-A9D6-61B6147F5B95}"/>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32" name="フローチャート: 判断 631">
          <a:extLst>
            <a:ext uri="{FF2B5EF4-FFF2-40B4-BE49-F238E27FC236}">
              <a16:creationId xmlns:a16="http://schemas.microsoft.com/office/drawing/2014/main" id="{DBE67DF8-C877-43F6-A220-5276AC4EB1E2}"/>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33" name="フローチャート: 判断 632">
          <a:extLst>
            <a:ext uri="{FF2B5EF4-FFF2-40B4-BE49-F238E27FC236}">
              <a16:creationId xmlns:a16="http://schemas.microsoft.com/office/drawing/2014/main" id="{C2BA5ADD-31BA-401D-ABC1-DCB9C4B5DDF3}"/>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34" name="フローチャート: 判断 633">
          <a:extLst>
            <a:ext uri="{FF2B5EF4-FFF2-40B4-BE49-F238E27FC236}">
              <a16:creationId xmlns:a16="http://schemas.microsoft.com/office/drawing/2014/main" id="{02B69976-BA87-4CEF-834F-7A1D0276B20F}"/>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EEAE945B-E3EB-42E2-AE50-3A40F7A511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3FAF34CE-20EC-4308-BF79-8543D0C612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BAF2A9B8-1B36-4F73-9B69-FBFF568CD1B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58646363-D4DF-4D5A-8C24-6742124118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5BE3ACA7-43FD-49C9-9F74-79B9B7513C3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40" name="楕円 639">
          <a:extLst>
            <a:ext uri="{FF2B5EF4-FFF2-40B4-BE49-F238E27FC236}">
              <a16:creationId xmlns:a16="http://schemas.microsoft.com/office/drawing/2014/main" id="{F81986D3-0E99-4008-945B-65D058EE346A}"/>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41" name="【消防施設】&#10;一人当たり面積該当値テキスト">
          <a:extLst>
            <a:ext uri="{FF2B5EF4-FFF2-40B4-BE49-F238E27FC236}">
              <a16:creationId xmlns:a16="http://schemas.microsoft.com/office/drawing/2014/main" id="{E0510802-5692-4E1C-B212-CE9848FF2F4F}"/>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42" name="楕円 641">
          <a:extLst>
            <a:ext uri="{FF2B5EF4-FFF2-40B4-BE49-F238E27FC236}">
              <a16:creationId xmlns:a16="http://schemas.microsoft.com/office/drawing/2014/main" id="{C524BABE-AC5B-4AA4-B1CC-2D1FE1883F0E}"/>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43" name="直線コネクタ 642">
          <a:extLst>
            <a:ext uri="{FF2B5EF4-FFF2-40B4-BE49-F238E27FC236}">
              <a16:creationId xmlns:a16="http://schemas.microsoft.com/office/drawing/2014/main" id="{D99577ED-F856-4B0E-9E4D-BB7370203118}"/>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44" name="n_1aveValue【消防施設】&#10;一人当たり面積">
          <a:extLst>
            <a:ext uri="{FF2B5EF4-FFF2-40B4-BE49-F238E27FC236}">
              <a16:creationId xmlns:a16="http://schemas.microsoft.com/office/drawing/2014/main" id="{FB4199EB-DD65-4894-A548-2A0E06D30388}"/>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45" name="n_2aveValue【消防施設】&#10;一人当たり面積">
          <a:extLst>
            <a:ext uri="{FF2B5EF4-FFF2-40B4-BE49-F238E27FC236}">
              <a16:creationId xmlns:a16="http://schemas.microsoft.com/office/drawing/2014/main" id="{C091FF7D-75C5-47B6-84C7-48743895BBAC}"/>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46" name="n_3aveValue【消防施設】&#10;一人当たり面積">
          <a:extLst>
            <a:ext uri="{FF2B5EF4-FFF2-40B4-BE49-F238E27FC236}">
              <a16:creationId xmlns:a16="http://schemas.microsoft.com/office/drawing/2014/main" id="{AF860293-E9BD-4A5F-A985-0992D66C1575}"/>
            </a:ext>
          </a:extLst>
        </xdr:cNvPr>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47" name="n_1mainValue【消防施設】&#10;一人当たり面積">
          <a:extLst>
            <a:ext uri="{FF2B5EF4-FFF2-40B4-BE49-F238E27FC236}">
              <a16:creationId xmlns:a16="http://schemas.microsoft.com/office/drawing/2014/main" id="{EECA5CB2-CDDF-4CB8-9CE5-F8724AA19C7A}"/>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803E9D76-1D5F-4CDB-8507-A920BEF580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CF96AD07-43A5-4618-8B87-3B0D215735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889DA73D-120F-46C8-90E5-E860E3D3D7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FB8A23F9-3ACA-4FCF-9793-B3182DA553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641F112B-58DA-496A-9DDA-3393C8C4A1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8C14D8F9-8941-49A3-AC40-153E0D4FE6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7A8C0E92-BA49-45FC-BB58-6D20CC67EC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BFA95C44-EE3E-42BE-B49E-31B0135A54E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9DA4BAF9-A3E9-4FFD-8692-88F8094FDB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4DC23A83-7349-4EA6-8D49-60C5DB15FD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68DA7DF3-BC48-4E65-A0A2-62EB3BA9896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a:extLst>
            <a:ext uri="{FF2B5EF4-FFF2-40B4-BE49-F238E27FC236}">
              <a16:creationId xmlns:a16="http://schemas.microsoft.com/office/drawing/2014/main" id="{5B183E12-16DC-48E7-8D1C-1B79F3FDBF6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9CA509CA-EE67-43DC-AFBC-58F9BDCCB03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EBF8295B-9323-477C-9999-47398309729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CE21E55E-1AED-4EF4-AC80-38958856D1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E6E01BE7-B09D-4212-82C6-9B7853C327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DDC41A57-54A2-41DC-BE89-E5DE9A942E5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88C8768F-FC1D-493C-A32E-FD81021D88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15E1C129-4D27-42EF-802B-C9677312057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9D3693A8-466B-4964-9A47-167F24F9A1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02A89E4A-EB90-4710-93C8-3AA5860934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a:extLst>
            <a:ext uri="{FF2B5EF4-FFF2-40B4-BE49-F238E27FC236}">
              <a16:creationId xmlns:a16="http://schemas.microsoft.com/office/drawing/2014/main" id="{71D0D8D1-33F8-41C8-A656-97936CC8707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79ACBCBF-A738-4FD1-B30B-BB02960E1D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A6B2AC7D-D8BB-4A10-AA30-72A8248852E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a:extLst>
            <a:ext uri="{FF2B5EF4-FFF2-40B4-BE49-F238E27FC236}">
              <a16:creationId xmlns:a16="http://schemas.microsoft.com/office/drawing/2014/main" id="{F3B42530-2681-450A-A231-91A52DDD7F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73" name="直線コネクタ 672">
          <a:extLst>
            <a:ext uri="{FF2B5EF4-FFF2-40B4-BE49-F238E27FC236}">
              <a16:creationId xmlns:a16="http://schemas.microsoft.com/office/drawing/2014/main" id="{81F20461-8AA5-4590-AB16-D3B672B50B53}"/>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74" name="【庁舎】&#10;有形固定資産減価償却率最小値テキスト">
          <a:extLst>
            <a:ext uri="{FF2B5EF4-FFF2-40B4-BE49-F238E27FC236}">
              <a16:creationId xmlns:a16="http://schemas.microsoft.com/office/drawing/2014/main" id="{E01DBFF8-BFE2-41FF-993D-1F6C65263585}"/>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75" name="直線コネクタ 674">
          <a:extLst>
            <a:ext uri="{FF2B5EF4-FFF2-40B4-BE49-F238E27FC236}">
              <a16:creationId xmlns:a16="http://schemas.microsoft.com/office/drawing/2014/main" id="{3535072B-CFC2-45F5-9487-2626815798F8}"/>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76" name="【庁舎】&#10;有形固定資産減価償却率最大値テキスト">
          <a:extLst>
            <a:ext uri="{FF2B5EF4-FFF2-40B4-BE49-F238E27FC236}">
              <a16:creationId xmlns:a16="http://schemas.microsoft.com/office/drawing/2014/main" id="{B4D20631-24AD-47E8-8D2F-42F1B6D04A31}"/>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7" name="直線コネクタ 676">
          <a:extLst>
            <a:ext uri="{FF2B5EF4-FFF2-40B4-BE49-F238E27FC236}">
              <a16:creationId xmlns:a16="http://schemas.microsoft.com/office/drawing/2014/main" id="{48EED5F4-07D3-48E7-8194-121D41A48975}"/>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78" name="【庁舎】&#10;有形固定資産減価償却率平均値テキスト">
          <a:extLst>
            <a:ext uri="{FF2B5EF4-FFF2-40B4-BE49-F238E27FC236}">
              <a16:creationId xmlns:a16="http://schemas.microsoft.com/office/drawing/2014/main" id="{7A0135EA-D944-4829-BAA5-17585844A525}"/>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79" name="フローチャート: 判断 678">
          <a:extLst>
            <a:ext uri="{FF2B5EF4-FFF2-40B4-BE49-F238E27FC236}">
              <a16:creationId xmlns:a16="http://schemas.microsoft.com/office/drawing/2014/main" id="{61DA4BE4-64DB-46EA-AB52-DE08B2305246}"/>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80" name="フローチャート: 判断 679">
          <a:extLst>
            <a:ext uri="{FF2B5EF4-FFF2-40B4-BE49-F238E27FC236}">
              <a16:creationId xmlns:a16="http://schemas.microsoft.com/office/drawing/2014/main" id="{7F3C4519-D523-48E3-B17F-FE8B5421B536}"/>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81" name="フローチャート: 判断 680">
          <a:extLst>
            <a:ext uri="{FF2B5EF4-FFF2-40B4-BE49-F238E27FC236}">
              <a16:creationId xmlns:a16="http://schemas.microsoft.com/office/drawing/2014/main" id="{EE6A614F-F3EF-4EEB-B084-F6DE97F1B867}"/>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82" name="フローチャート: 判断 681">
          <a:extLst>
            <a:ext uri="{FF2B5EF4-FFF2-40B4-BE49-F238E27FC236}">
              <a16:creationId xmlns:a16="http://schemas.microsoft.com/office/drawing/2014/main" id="{023B46C6-1C53-41E4-89AF-DCF4EE5F3BB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3899EC6-BE65-4AA2-A5A8-B92DE2578E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F7C62E9-B7C8-413D-A39C-BC9D9AFC38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130B6F6-6714-4F68-BBA1-AD87905A7A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E7781A49-78DC-4972-98CB-2547D68B7F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A68418A3-265D-4E29-8D7D-FFD0D63737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88" name="楕円 687">
          <a:extLst>
            <a:ext uri="{FF2B5EF4-FFF2-40B4-BE49-F238E27FC236}">
              <a16:creationId xmlns:a16="http://schemas.microsoft.com/office/drawing/2014/main" id="{A3B435D4-399F-4FB1-9FBD-E2A3CF466887}"/>
            </a:ext>
          </a:extLst>
        </xdr:cNvPr>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689" name="【庁舎】&#10;有形固定資産減価償却率該当値テキスト">
          <a:extLst>
            <a:ext uri="{FF2B5EF4-FFF2-40B4-BE49-F238E27FC236}">
              <a16:creationId xmlns:a16="http://schemas.microsoft.com/office/drawing/2014/main" id="{0D5436F3-9B10-4761-9712-92F3AE443EDE}"/>
            </a:ext>
          </a:extLst>
        </xdr:cNvPr>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80918</xdr:rowOff>
    </xdr:from>
    <xdr:to>
      <xdr:col>81</xdr:col>
      <xdr:colOff>101600</xdr:colOff>
      <xdr:row>104</xdr:row>
      <xdr:rowOff>11068</xdr:rowOff>
    </xdr:to>
    <xdr:sp macro="" textlink="">
      <xdr:nvSpPr>
        <xdr:cNvPr id="690" name="楕円 689">
          <a:extLst>
            <a:ext uri="{FF2B5EF4-FFF2-40B4-BE49-F238E27FC236}">
              <a16:creationId xmlns:a16="http://schemas.microsoft.com/office/drawing/2014/main" id="{36897192-E704-485E-B113-72A5EDAD0333}"/>
            </a:ext>
          </a:extLst>
        </xdr:cNvPr>
        <xdr:cNvSpPr/>
      </xdr:nvSpPr>
      <xdr:spPr>
        <a:xfrm>
          <a:off x="15430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131718</xdr:rowOff>
    </xdr:to>
    <xdr:cxnSp macro="">
      <xdr:nvCxnSpPr>
        <xdr:cNvPr id="691" name="直線コネクタ 690">
          <a:extLst>
            <a:ext uri="{FF2B5EF4-FFF2-40B4-BE49-F238E27FC236}">
              <a16:creationId xmlns:a16="http://schemas.microsoft.com/office/drawing/2014/main" id="{F459831B-A18C-4645-85D5-4F95EF0DC91A}"/>
            </a:ext>
          </a:extLst>
        </xdr:cNvPr>
        <xdr:cNvCxnSpPr/>
      </xdr:nvCxnSpPr>
      <xdr:spPr>
        <a:xfrm flipV="1">
          <a:off x="15481300" y="177584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692" name="楕円 691">
          <a:extLst>
            <a:ext uri="{FF2B5EF4-FFF2-40B4-BE49-F238E27FC236}">
              <a16:creationId xmlns:a16="http://schemas.microsoft.com/office/drawing/2014/main" id="{B1030029-D44E-4E51-84F5-3B11C17F1BB8}"/>
            </a:ext>
          </a:extLst>
        </xdr:cNvPr>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103</xdr:row>
      <xdr:rowOff>166007</xdr:rowOff>
    </xdr:to>
    <xdr:cxnSp macro="">
      <xdr:nvCxnSpPr>
        <xdr:cNvPr id="693" name="直線コネクタ 692">
          <a:extLst>
            <a:ext uri="{FF2B5EF4-FFF2-40B4-BE49-F238E27FC236}">
              <a16:creationId xmlns:a16="http://schemas.microsoft.com/office/drawing/2014/main" id="{E8CD6087-4C6B-4E64-8A83-7D3E77643F8C}"/>
            </a:ext>
          </a:extLst>
        </xdr:cNvPr>
        <xdr:cNvCxnSpPr/>
      </xdr:nvCxnSpPr>
      <xdr:spPr>
        <a:xfrm flipV="1">
          <a:off x="14592300" y="177910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694" name="楕円 693">
          <a:extLst>
            <a:ext uri="{FF2B5EF4-FFF2-40B4-BE49-F238E27FC236}">
              <a16:creationId xmlns:a16="http://schemas.microsoft.com/office/drawing/2014/main" id="{6AA6FD29-F74B-4663-BDF4-B23AC3B6DF31}"/>
            </a:ext>
          </a:extLst>
        </xdr:cNvPr>
        <xdr:cNvSpPr/>
      </xdr:nvSpPr>
      <xdr:spPr>
        <a:xfrm>
          <a:off x="13652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23949</xdr:rowOff>
    </xdr:to>
    <xdr:cxnSp macro="">
      <xdr:nvCxnSpPr>
        <xdr:cNvPr id="695" name="直線コネクタ 694">
          <a:extLst>
            <a:ext uri="{FF2B5EF4-FFF2-40B4-BE49-F238E27FC236}">
              <a16:creationId xmlns:a16="http://schemas.microsoft.com/office/drawing/2014/main" id="{38ECD266-ACB7-47A8-BE33-FD5E9CA792EA}"/>
            </a:ext>
          </a:extLst>
        </xdr:cNvPr>
        <xdr:cNvCxnSpPr/>
      </xdr:nvCxnSpPr>
      <xdr:spPr>
        <a:xfrm flipV="1">
          <a:off x="13703300" y="178253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96" name="n_1aveValue【庁舎】&#10;有形固定資産減価償却率">
          <a:extLst>
            <a:ext uri="{FF2B5EF4-FFF2-40B4-BE49-F238E27FC236}">
              <a16:creationId xmlns:a16="http://schemas.microsoft.com/office/drawing/2014/main" id="{3635D0DD-342E-4A31-8777-E24A47DC2015}"/>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97" name="n_2aveValue【庁舎】&#10;有形固定資産減価償却率">
          <a:extLst>
            <a:ext uri="{FF2B5EF4-FFF2-40B4-BE49-F238E27FC236}">
              <a16:creationId xmlns:a16="http://schemas.microsoft.com/office/drawing/2014/main" id="{894799BC-0233-4701-898A-DA7BE1EAC9B2}"/>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98" name="n_3aveValue【庁舎】&#10;有形固定資産減価償却率">
          <a:extLst>
            <a:ext uri="{FF2B5EF4-FFF2-40B4-BE49-F238E27FC236}">
              <a16:creationId xmlns:a16="http://schemas.microsoft.com/office/drawing/2014/main" id="{79E48074-5563-405F-BED4-68CD6B6D3ADA}"/>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27595</xdr:rowOff>
    </xdr:from>
    <xdr:ext cx="405111" cy="259045"/>
    <xdr:sp macro="" textlink="">
      <xdr:nvSpPr>
        <xdr:cNvPr id="699" name="n_1mainValue【庁舎】&#10;有形固定資産減価償却率">
          <a:extLst>
            <a:ext uri="{FF2B5EF4-FFF2-40B4-BE49-F238E27FC236}">
              <a16:creationId xmlns:a16="http://schemas.microsoft.com/office/drawing/2014/main" id="{CFB4C773-A6D9-420A-87BF-DB58143CB777}"/>
            </a:ext>
          </a:extLst>
        </xdr:cNvPr>
        <xdr:cNvSpPr txBox="1"/>
      </xdr:nvSpPr>
      <xdr:spPr>
        <a:xfrm>
          <a:off x="15266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700" name="n_2mainValue【庁舎】&#10;有形固定資産減価償却率">
          <a:extLst>
            <a:ext uri="{FF2B5EF4-FFF2-40B4-BE49-F238E27FC236}">
              <a16:creationId xmlns:a16="http://schemas.microsoft.com/office/drawing/2014/main" id="{DDE99BE8-4229-4B82-A621-BB22A34B5042}"/>
            </a:ext>
          </a:extLst>
        </xdr:cNvPr>
        <xdr:cNvSpPr txBox="1"/>
      </xdr:nvSpPr>
      <xdr:spPr>
        <a:xfrm>
          <a:off x="14389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701" name="n_3mainValue【庁舎】&#10;有形固定資産減価償却率">
          <a:extLst>
            <a:ext uri="{FF2B5EF4-FFF2-40B4-BE49-F238E27FC236}">
              <a16:creationId xmlns:a16="http://schemas.microsoft.com/office/drawing/2014/main" id="{8004E155-52BF-43DB-8CC7-9A9364B93CA6}"/>
            </a:ext>
          </a:extLst>
        </xdr:cNvPr>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332B2C86-4962-4FC5-8303-15ADB1C2F7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BB6D0F12-1788-46AD-8CA8-5CE6EDBDF5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6F3EE26A-5157-460A-9A77-92BFB857087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7F518102-3C3E-4135-85B6-057778EA70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BE1A4FBD-F973-4DF4-85AA-D09C40219F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B7188B32-0A9C-407B-87F1-5B1D0CC073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E7F1AAA5-7C6D-4401-9F0D-AF131863A2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26E0EFF7-13CD-4EB1-A170-D288C56882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B158F262-DA65-4896-817C-60CE5FE922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A394FC50-392D-4991-9851-705885878A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499957AA-5E2C-4582-ACEE-8BC269AA52B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273EDDA7-ED9D-46F3-85CA-DF6BC3865F6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FFE3142A-DAF2-4BD2-BF12-EDEE0842C2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76C17163-666F-463F-9B0E-A0A4AD6D580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4DC3E31E-A96F-4400-B280-429413C73FF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BF8ED157-579D-464E-B6DF-AD85EB26D42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7347C46D-9040-4F4D-B3BC-1E6FB880180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938A72B4-76AC-4C81-8E03-BD2757C3E5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B223A408-A84E-43A3-9BBD-F0E0E9C146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42315426-9B4C-48C0-A1F4-EF7602C780A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2A2564D6-DA77-4F91-8E5F-EB8555F3627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DFAA1111-C494-40C7-AA09-FD340083146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C597EBBA-8B64-4946-A0EF-4C8F7BBD0D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7B1B555C-B7D8-4F30-A3C4-5404194623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id="{A3C6A2F5-3533-418B-9340-EBCF41FD48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27" name="直線コネクタ 726">
          <a:extLst>
            <a:ext uri="{FF2B5EF4-FFF2-40B4-BE49-F238E27FC236}">
              <a16:creationId xmlns:a16="http://schemas.microsoft.com/office/drawing/2014/main" id="{3D33AEE9-F009-4C69-8281-3432F9D75672}"/>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28" name="【庁舎】&#10;一人当たり面積最小値テキスト">
          <a:extLst>
            <a:ext uri="{FF2B5EF4-FFF2-40B4-BE49-F238E27FC236}">
              <a16:creationId xmlns:a16="http://schemas.microsoft.com/office/drawing/2014/main" id="{7AF4E17C-A292-4E7E-BF9E-6B88E263A185}"/>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29" name="直線コネクタ 728">
          <a:extLst>
            <a:ext uri="{FF2B5EF4-FFF2-40B4-BE49-F238E27FC236}">
              <a16:creationId xmlns:a16="http://schemas.microsoft.com/office/drawing/2014/main" id="{3B87CEA5-E7A4-4B1A-872B-0D0A02450556}"/>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a:extLst>
            <a:ext uri="{FF2B5EF4-FFF2-40B4-BE49-F238E27FC236}">
              <a16:creationId xmlns:a16="http://schemas.microsoft.com/office/drawing/2014/main" id="{274FC806-1E84-47A5-A98F-29F387406122}"/>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a:extLst>
            <a:ext uri="{FF2B5EF4-FFF2-40B4-BE49-F238E27FC236}">
              <a16:creationId xmlns:a16="http://schemas.microsoft.com/office/drawing/2014/main" id="{FE1E9039-5363-460A-9585-2F1122CD4E1C}"/>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32" name="【庁舎】&#10;一人当たり面積平均値テキスト">
          <a:extLst>
            <a:ext uri="{FF2B5EF4-FFF2-40B4-BE49-F238E27FC236}">
              <a16:creationId xmlns:a16="http://schemas.microsoft.com/office/drawing/2014/main" id="{F6AF2E96-1AF9-42BD-A780-5732079A17CF}"/>
            </a:ext>
          </a:extLst>
        </xdr:cNvPr>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33" name="フローチャート: 判断 732">
          <a:extLst>
            <a:ext uri="{FF2B5EF4-FFF2-40B4-BE49-F238E27FC236}">
              <a16:creationId xmlns:a16="http://schemas.microsoft.com/office/drawing/2014/main" id="{C49C1809-9253-4318-8A1B-2CB7904D847B}"/>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34" name="フローチャート: 判断 733">
          <a:extLst>
            <a:ext uri="{FF2B5EF4-FFF2-40B4-BE49-F238E27FC236}">
              <a16:creationId xmlns:a16="http://schemas.microsoft.com/office/drawing/2014/main" id="{A05017F9-59E4-4BA8-BC0E-9B5E22E18D83}"/>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35" name="フローチャート: 判断 734">
          <a:extLst>
            <a:ext uri="{FF2B5EF4-FFF2-40B4-BE49-F238E27FC236}">
              <a16:creationId xmlns:a16="http://schemas.microsoft.com/office/drawing/2014/main" id="{E553A193-4A18-4A76-8C73-11799CC74894}"/>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36" name="フローチャート: 判断 735">
          <a:extLst>
            <a:ext uri="{FF2B5EF4-FFF2-40B4-BE49-F238E27FC236}">
              <a16:creationId xmlns:a16="http://schemas.microsoft.com/office/drawing/2014/main" id="{772D5A67-D4F3-448A-A382-CF95C99C26A2}"/>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0498647-5666-45E2-841E-A14E1DF9A1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4BAF627-1A1E-435B-8587-84FD230C88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123E91B-426F-4C87-A65D-BDEE0BB7C7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6474BF6-FFB7-442B-8BE2-D29B052446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D213970-DFB5-4CED-8108-80AD277DB6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42" name="楕円 741">
          <a:extLst>
            <a:ext uri="{FF2B5EF4-FFF2-40B4-BE49-F238E27FC236}">
              <a16:creationId xmlns:a16="http://schemas.microsoft.com/office/drawing/2014/main" id="{D40FC067-0662-4DE1-BE2B-A44A5F0A4CEE}"/>
            </a:ext>
          </a:extLst>
        </xdr:cNvPr>
        <xdr:cNvSpPr/>
      </xdr:nvSpPr>
      <xdr:spPr>
        <a:xfrm>
          <a:off x="22110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92364</xdr:rowOff>
    </xdr:from>
    <xdr:ext cx="469744" cy="259045"/>
    <xdr:sp macro="" textlink="">
      <xdr:nvSpPr>
        <xdr:cNvPr id="743" name="【庁舎】&#10;一人当たり面積該当値テキスト">
          <a:extLst>
            <a:ext uri="{FF2B5EF4-FFF2-40B4-BE49-F238E27FC236}">
              <a16:creationId xmlns:a16="http://schemas.microsoft.com/office/drawing/2014/main" id="{A58EC618-6B83-4D44-B34B-F88D423A1A1A}"/>
            </a:ext>
          </a:extLst>
        </xdr:cNvPr>
        <xdr:cNvSpPr txBox="1"/>
      </xdr:nvSpPr>
      <xdr:spPr>
        <a:xfrm>
          <a:off x="22199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744" name="楕円 743">
          <a:extLst>
            <a:ext uri="{FF2B5EF4-FFF2-40B4-BE49-F238E27FC236}">
              <a16:creationId xmlns:a16="http://schemas.microsoft.com/office/drawing/2014/main" id="{939549CF-29F7-4807-9DBC-FDFC65C671B1}"/>
            </a:ext>
          </a:extLst>
        </xdr:cNvPr>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120287</xdr:rowOff>
    </xdr:to>
    <xdr:cxnSp macro="">
      <xdr:nvCxnSpPr>
        <xdr:cNvPr id="745" name="直線コネクタ 744">
          <a:extLst>
            <a:ext uri="{FF2B5EF4-FFF2-40B4-BE49-F238E27FC236}">
              <a16:creationId xmlns:a16="http://schemas.microsoft.com/office/drawing/2014/main" id="{A980E1CC-6EF9-448A-A939-95F5BD7F0E82}"/>
            </a:ext>
          </a:extLst>
        </xdr:cNvPr>
        <xdr:cNvCxnSpPr/>
      </xdr:nvCxnSpPr>
      <xdr:spPr>
        <a:xfrm>
          <a:off x="21323300" y="18122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macro="" textlink="">
      <xdr:nvSpPr>
        <xdr:cNvPr id="746" name="楕円 745">
          <a:extLst>
            <a:ext uri="{FF2B5EF4-FFF2-40B4-BE49-F238E27FC236}">
              <a16:creationId xmlns:a16="http://schemas.microsoft.com/office/drawing/2014/main" id="{424146D0-2B95-40C4-81D6-58DF754FB977}"/>
            </a:ext>
          </a:extLst>
        </xdr:cNvPr>
        <xdr:cNvSpPr/>
      </xdr:nvSpPr>
      <xdr:spPr>
        <a:xfrm>
          <a:off x="2038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120287</xdr:rowOff>
    </xdr:to>
    <xdr:cxnSp macro="">
      <xdr:nvCxnSpPr>
        <xdr:cNvPr id="747" name="直線コネクタ 746">
          <a:extLst>
            <a:ext uri="{FF2B5EF4-FFF2-40B4-BE49-F238E27FC236}">
              <a16:creationId xmlns:a16="http://schemas.microsoft.com/office/drawing/2014/main" id="{411CE662-4E27-4124-A296-468E7F71EAFC}"/>
            </a:ext>
          </a:extLst>
        </xdr:cNvPr>
        <xdr:cNvCxnSpPr/>
      </xdr:nvCxnSpPr>
      <xdr:spPr>
        <a:xfrm>
          <a:off x="20434300" y="1812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748" name="楕円 747">
          <a:extLst>
            <a:ext uri="{FF2B5EF4-FFF2-40B4-BE49-F238E27FC236}">
              <a16:creationId xmlns:a16="http://schemas.microsoft.com/office/drawing/2014/main" id="{03E04C2F-7FF2-4863-A302-FA9F3B866114}"/>
            </a:ext>
          </a:extLst>
        </xdr:cNvPr>
        <xdr:cNvSpPr/>
      </xdr:nvSpPr>
      <xdr:spPr>
        <a:xfrm>
          <a:off x="19494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120287</xdr:rowOff>
    </xdr:from>
    <xdr:to>
      <xdr:col>107</xdr:col>
      <xdr:colOff>50800</xdr:colOff>
      <xdr:row>105</xdr:row>
      <xdr:rowOff>120287</xdr:rowOff>
    </xdr:to>
    <xdr:cxnSp macro="">
      <xdr:nvCxnSpPr>
        <xdr:cNvPr id="749" name="直線コネクタ 748">
          <a:extLst>
            <a:ext uri="{FF2B5EF4-FFF2-40B4-BE49-F238E27FC236}">
              <a16:creationId xmlns:a16="http://schemas.microsoft.com/office/drawing/2014/main" id="{2CBABFB0-D237-40A1-9643-2926E38E1DE9}"/>
            </a:ext>
          </a:extLst>
        </xdr:cNvPr>
        <xdr:cNvCxnSpPr/>
      </xdr:nvCxnSpPr>
      <xdr:spPr>
        <a:xfrm>
          <a:off x="19545300" y="1812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750" name="n_1aveValue【庁舎】&#10;一人当たり面積">
          <a:extLst>
            <a:ext uri="{FF2B5EF4-FFF2-40B4-BE49-F238E27FC236}">
              <a16:creationId xmlns:a16="http://schemas.microsoft.com/office/drawing/2014/main" id="{BBE8A541-597D-4938-9161-518A302537F0}"/>
            </a:ext>
          </a:extLst>
        </xdr:cNvPr>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51" name="n_2aveValue【庁舎】&#10;一人当たり面積">
          <a:extLst>
            <a:ext uri="{FF2B5EF4-FFF2-40B4-BE49-F238E27FC236}">
              <a16:creationId xmlns:a16="http://schemas.microsoft.com/office/drawing/2014/main" id="{562EEE41-6EBB-4F5F-952F-EF68B6DBAEC8}"/>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52" name="n_3aveValue【庁舎】&#10;一人当たり面積">
          <a:extLst>
            <a:ext uri="{FF2B5EF4-FFF2-40B4-BE49-F238E27FC236}">
              <a16:creationId xmlns:a16="http://schemas.microsoft.com/office/drawing/2014/main" id="{AF668317-56BE-4A5B-B300-7E4720DA2657}"/>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753" name="n_1mainValue【庁舎】&#10;一人当たり面積">
          <a:extLst>
            <a:ext uri="{FF2B5EF4-FFF2-40B4-BE49-F238E27FC236}">
              <a16:creationId xmlns:a16="http://schemas.microsoft.com/office/drawing/2014/main" id="{625C93BD-A3F1-49F9-BDDF-AF9E170777D1}"/>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16164</xdr:rowOff>
    </xdr:from>
    <xdr:ext cx="469744" cy="259045"/>
    <xdr:sp macro="" textlink="">
      <xdr:nvSpPr>
        <xdr:cNvPr id="754" name="n_2mainValue【庁舎】&#10;一人当たり面積">
          <a:extLst>
            <a:ext uri="{FF2B5EF4-FFF2-40B4-BE49-F238E27FC236}">
              <a16:creationId xmlns:a16="http://schemas.microsoft.com/office/drawing/2014/main" id="{4592A4DB-D610-446E-807F-92830B295A17}"/>
            </a:ext>
          </a:extLst>
        </xdr:cNvPr>
        <xdr:cNvSpPr txBox="1"/>
      </xdr:nvSpPr>
      <xdr:spPr>
        <a:xfrm>
          <a:off x="20199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16164</xdr:rowOff>
    </xdr:from>
    <xdr:ext cx="469744" cy="259045"/>
    <xdr:sp macro="" textlink="">
      <xdr:nvSpPr>
        <xdr:cNvPr id="755" name="n_3mainValue【庁舎】&#10;一人当たり面積">
          <a:extLst>
            <a:ext uri="{FF2B5EF4-FFF2-40B4-BE49-F238E27FC236}">
              <a16:creationId xmlns:a16="http://schemas.microsoft.com/office/drawing/2014/main" id="{22B4DE5A-5B12-4B63-A1AA-298027E1D3EE}"/>
            </a:ext>
          </a:extLst>
        </xdr:cNvPr>
        <xdr:cNvSpPr txBox="1"/>
      </xdr:nvSpPr>
      <xdr:spPr>
        <a:xfrm>
          <a:off x="19310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FCE6FDF-1B44-4CA7-B54B-8E0A5E0670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DF9BD80-390A-45AF-8530-A89BE77394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DE63D0E5-96F1-4CFC-8F82-6A71B1A88E3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類似団体と比較して特に有形固定資産減価償却率が高くなっている施設は、体育館・プール、福祉施設である。</a:t>
          </a:r>
        </a:p>
        <a:p>
          <a:r>
            <a:rPr kumimoji="1" lang="ja-JP" altLang="en-US" sz="1300">
              <a:latin typeface="ＭＳ Ｐゴシック" panose="020B0600070205080204" pitchFamily="50" charset="-128"/>
              <a:ea typeface="ＭＳ Ｐゴシック" panose="020B0600070205080204" pitchFamily="50" charset="-128"/>
            </a:rPr>
            <a:t>　いずれの施設についても、借地の上に建設されている施設が多く、借地問題の解消に向け、代替施設を確保（施設の機能移転を含む）することによって借地の一部又は全部を返還するべき施設と位置付けており、機能維持のために必要な最低限の修繕のみ実施しているため、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今後は、公共施設個別利用計画を策定し、施設の老朽化対策及び適正な維持管理に取り組んでいく。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E3E0545-CC0D-4CC4-A258-3D74C1FD8FB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D0108DB-A1B1-468B-BB3C-06E38A90379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6C79A9E-206B-46CB-8A62-37898F43E96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8BFDC1B-ECBC-4F77-BFFE-136B9E448E4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7C5F18E-670C-4ED2-BB88-723966ED39D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D636014-BEE1-48AD-925B-99957794E4F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2C1EFE-AF8A-4DA4-AE27-0719CA07475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3C13E52-D9A7-4502-8F75-58E7187F8B0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2ABA702-3086-4AA8-BD57-728A7850485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83357D9-4DB9-45D0-A278-071023F5194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70,144
68,878
17.65
22,182,829
21,206,780
915,792
12,934,176
17,455,069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3C73D56-F75E-430F-AABB-6689AFF4DD3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CFDD830-5A22-45FD-87B6-8C7F3280E8E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5C07F60-2D4B-4A72-9391-C789BC873B3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FC23F58-2373-4B90-AC2E-685342B1E92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D342604-207E-465B-85DE-53EAEE0C96C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ECC6878-E87C-4754-997B-50A1A97FF8E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E2036F7-B520-4B19-A971-EA2911C4C99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103AF56-C069-4433-9B51-0C16823833F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A821617-097B-4242-AEA2-44DA6372599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F2398BD-D940-4B51-BCA0-BABA7F56880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DAE5CC3-FE3E-4A2E-B694-6D64A648C0D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CB7D2DE-1728-418E-8F81-1FD77D44542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64DE25F-15FD-40CF-B8B9-29A33D402AF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38BE770-4CBA-4CEF-8DBF-4B46591A563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A9D4654-F8AF-4F8B-8EB5-BF16B028276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48445C-D9FC-47A9-B264-AADEC92D6A3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81F4D88-4FB7-4B06-8580-E2EEA85AC3F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BDA047B-7A36-4685-97E0-A722DB3B778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977D9710-F43B-4F8F-A897-2A50919F59CF}"/>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E7E075B-0D8A-4A80-95A3-6F407E2837F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4D3A36F-C7A8-4CDC-8B71-B8F325638AE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F488E96-60B0-4941-A23F-38AEB10A304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CD7721B4-02DC-4318-A9AD-4419DEC029F2}"/>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C7985D8-006F-4223-86E5-3988AE7CE81A}"/>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ED57187-9ACD-4769-A410-96537713033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B5CC4E9-1319-4B1E-8A57-0374A25767D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D315F64-737B-4BEE-ACE5-3B6AB731B22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CF3E522-1A67-4F55-B738-659766A0CA3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5816798-FAF2-4408-91C2-36B5028B15D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D3CC6EF-64C5-4DA8-9A69-D88088C2CFC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515077B-22DD-4CD6-9E8E-C35A82EFE00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64B269E-7FCD-4486-AEC4-2345416ABAB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9F49C5-2AB1-4D7F-9983-3C4A55CD570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B11AEBF-60C1-4F17-906B-35B00915295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2139083-A117-4EAB-9239-78EFAD308FC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2DCB7CC-05F5-49B1-A352-DAB10980FAB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C926E97-9D47-488B-9B1C-84E6E227B68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財政力指数は、平成２７年度から同ポイントで推移している。類似団体平均を上回っているものの、その差は縮小傾向にある。</a:t>
          </a:r>
        </a:p>
        <a:p>
          <a:r>
            <a:rPr kumimoji="1" lang="ja-JP" altLang="en-US" sz="1200" baseline="0">
              <a:latin typeface="ＭＳ Ｐゴシック" panose="020B0600070205080204" pitchFamily="50" charset="-128"/>
              <a:ea typeface="ＭＳ Ｐゴシック" panose="020B0600070205080204" pitchFamily="50" charset="-128"/>
            </a:rPr>
            <a:t>　引き続き、鶴ヶ島市行政改革推進計画に基づき、行政の効率化を図るとともに、鶴ヶ島市総合計画に基づく、生産年齢人口の減少抑制や医療費の適正化に向けた施策をとおして、自主財源を確保し、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350B22C-E161-43DB-B51E-E30AFA27771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B96B49C-28EC-47A4-AE23-9A02E3B610C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1C92B10-45E8-4468-B1ED-731099ECA9E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9FFD445-B6CD-4091-B3CA-54F6B0EE373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614B2E4-1107-4A2E-A0FA-9C4F5045FB3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6777F7A-85B2-4325-A92B-D8936879973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ABF931E-2F46-461A-B629-1A928373D24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8DFCF36-ED07-4501-8CA8-7FB2416A43E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F14E3CA-FBB1-4354-AA0B-67D7E3CD88B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3B5C2E32-1BD0-438B-B0F6-6309A3D45BD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4225322-658D-4723-83EF-BB4231E893C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7A3F5C1-0E4A-4C28-AB95-607CBB3F434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FA834F5-F786-4B48-8C00-DBEB91418AA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6DC9EC1-E7D2-4ABC-8BEB-4A9611D3B76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AEF9F9C-0EE1-4B69-9F75-43CAA6D50D6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19E78A19-50BA-4C59-A39A-E55DDC5482DA}"/>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B1E803D4-5C51-4D86-BDF9-E9E1DE38F54E}"/>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80C34406-4A4C-4611-96AA-51F4C0558EC8}"/>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59ED1ED6-39FE-413D-AE61-343F9A7E2E8F}"/>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3D6E18E4-293E-4D5D-B7CF-814A94DA42D8}"/>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46482924-E608-4216-A311-B84C125710C9}"/>
            </a:ext>
          </a:extLst>
        </xdr:cNvPr>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E19F9BBB-90F0-4572-B3B4-709BED45A729}"/>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C964F246-0C20-4AEC-8D68-C9ED0E8EFF4F}"/>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979F5148-366E-4F73-AC4A-27229FB9127B}"/>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4FF8189E-CD38-402E-AD24-233A4FF1D495}"/>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774699F3-950A-44EA-AB05-74BA2F90BD93}"/>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72858DA3-9C81-4B18-B696-95DF15EE64B0}"/>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21E9DB4D-4F23-4EC5-8B71-4C6A97BD1EDF}"/>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6982AE71-260A-4E6B-94BE-D31A3F9B3CBE}"/>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42D5C278-AAEB-4154-968C-84CC36DA3DD1}"/>
            </a:ext>
          </a:extLst>
        </xdr:cNvPr>
        <xdr:cNvCxnSpPr/>
      </xdr:nvCxnSpPr>
      <xdr:spPr>
        <a:xfrm flipV="1">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202D31DF-EDF0-4C99-959A-F75DD2B30529}"/>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C32D353C-BC01-41C5-A466-0B1F4D3B5485}"/>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4438D13E-9674-4B22-B7FC-D4FB512EE543}"/>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2AFD80DB-46C7-43EE-82B7-F11717E2A2A1}"/>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4477D03-FC15-47DC-8D91-3C16F2C702A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D076E68-CD9E-42D7-BB89-2A8272E2EB4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90AB6A1-D6F4-4C96-AB91-2202203EB79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020318E-0577-499E-B32F-289697BC959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B9338DF-CFA1-4D49-A3C7-C6D9A596FE4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4F6721D3-4ADF-4C19-9E5E-A3AE87F0C367}"/>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9C96A3C9-07AF-48D6-A2BF-A4D98D8A18A7}"/>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F881B16F-46F3-4304-B65E-9B8531326874}"/>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318B29E7-8768-4F01-8918-E31EF39BF6FB}"/>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C9453344-90EF-4576-A3EE-C36A0424FB4E}"/>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5B80374D-01AF-47E8-BE42-D973D0BE75DB}"/>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410F8D87-5A6F-4DD2-9935-1310592E01D7}"/>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A157A4F1-B965-48D8-831B-113A7F1724A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a16="http://schemas.microsoft.com/office/drawing/2014/main" id="{2B635602-D30D-4B5B-B13C-C88D4A145E97}"/>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a16="http://schemas.microsoft.com/office/drawing/2014/main" id="{9519A091-A7C4-466C-95FA-7ABCE4463AF7}"/>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83A2924-90AD-4BB7-8F3B-C740C5D4D82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CC97048-2932-42CD-9A1F-9B9192CF6CC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ABFD25D-7CED-4944-8312-FDF0FD1AEB2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6ED5306-8C21-4C06-BE12-3C9D37D0612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6350F44-5B63-4ADD-B31B-5142EE0CBB1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98A57DA-71EC-491C-B3B7-0BBC458656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BCD5B742-D021-4BAF-B271-0EA5B186546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D19A274-80CC-4304-90E6-B306B4C7690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56CC49E-3B74-4D27-B760-8DEA7D6028E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D163480-0485-4C10-9D5E-3ABC10A1E3B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D614CD9-E3CD-428B-8DF8-0A0856FB9A0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0D4B0B6-27F7-4EDF-8D2B-B5C7578EC91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2CD74DA-D310-4F9E-A326-9917D090A68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経常収支比率は、昨年度から０．２ポイント改善し、２年連続で類似団体平均を下回った。</a:t>
          </a:r>
        </a:p>
        <a:p>
          <a:r>
            <a:rPr kumimoji="1" lang="ja-JP" altLang="en-US" sz="1200">
              <a:latin typeface="ＭＳ Ｐゴシック" panose="020B0600070205080204" pitchFamily="50" charset="-128"/>
              <a:ea typeface="ＭＳ Ｐゴシック" panose="020B0600070205080204" pitchFamily="50" charset="-128"/>
            </a:rPr>
            <a:t>　平成３０年度については、歳出において、扶助費等の増があったものの、正規職員数の減による給料の減や歳入において個人市民税や地方消費税交付金等の増により経常一般財源が増となったことから比率が改善した。</a:t>
          </a:r>
        </a:p>
        <a:p>
          <a:r>
            <a:rPr kumimoji="1" lang="ja-JP" altLang="en-US" sz="1200">
              <a:latin typeface="ＭＳ Ｐゴシック" panose="020B0600070205080204" pitchFamily="50" charset="-128"/>
              <a:ea typeface="ＭＳ Ｐゴシック" panose="020B0600070205080204" pitchFamily="50" charset="-128"/>
            </a:rPr>
            <a:t>　　引き続き、事務の効率化等による経常経費の縮減を図り、比率の更なる改善に努める。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F41980A-48EC-41D3-9598-57946C841FD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AA9BF4E-2D04-40EB-BCEF-0E195142AA7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743D334-E17B-42E1-AB50-357C7EDC119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21940B04-D924-4C92-AB77-E9467A78674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EC8B304C-3CA2-4D8C-92E5-88C9698D47C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1AD95B8B-2565-4B69-9419-60E0978D6E3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4A5EAB1F-3C47-4DB5-93FA-BDF1880EC7F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FAE916CA-C843-4614-B02F-5FA9EA56B9D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F3F628B-9B3D-4F2D-A0E0-AD024A1DD4A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C9329212-D054-424F-8A61-5A990CC98C05}"/>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808B9222-6B74-4358-A3DA-0067724D7D1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46995B03-F677-4505-A921-960D82C6756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89A18D09-31D3-40D4-874F-7FD8AB20BE4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62223EB-59E6-4E03-82F5-EAE90C9E80E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EC7B158F-F340-4AD0-8803-323ED690A4B2}"/>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395F761E-FD36-4A1A-9DE1-20D7A7D57276}"/>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1245B12-D513-403E-8C1D-0364F788715F}"/>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D89DD25D-581A-43C3-ADF0-99C5AF4FF6CE}"/>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12BBD145-6BE6-4666-AB13-672AF7508D4B}"/>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102362</xdr:rowOff>
    </xdr:to>
    <xdr:cxnSp macro="">
      <xdr:nvCxnSpPr>
        <xdr:cNvPr id="130" name="直線コネクタ 129">
          <a:extLst>
            <a:ext uri="{FF2B5EF4-FFF2-40B4-BE49-F238E27FC236}">
              <a16:creationId xmlns:a16="http://schemas.microsoft.com/office/drawing/2014/main" id="{53E836BB-3FFF-4F64-B14E-5C4E57E6DF08}"/>
            </a:ext>
          </a:extLst>
        </xdr:cNvPr>
        <xdr:cNvCxnSpPr/>
      </xdr:nvCxnSpPr>
      <xdr:spPr>
        <a:xfrm flipV="1">
          <a:off x="4114800" y="107226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4580B1C-581F-4C14-B5C3-DE30BE63E4AE}"/>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CE18F649-8FA3-4EC5-BD29-C19B28AEA5C9}"/>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62</xdr:row>
      <xdr:rowOff>107188</xdr:rowOff>
    </xdr:to>
    <xdr:cxnSp macro="">
      <xdr:nvCxnSpPr>
        <xdr:cNvPr id="133" name="直線コネクタ 132">
          <a:extLst>
            <a:ext uri="{FF2B5EF4-FFF2-40B4-BE49-F238E27FC236}">
              <a16:creationId xmlns:a16="http://schemas.microsoft.com/office/drawing/2014/main" id="{080F70F1-BEB6-476C-B253-AFBEE2754E00}"/>
            </a:ext>
          </a:extLst>
        </xdr:cNvPr>
        <xdr:cNvCxnSpPr/>
      </xdr:nvCxnSpPr>
      <xdr:spPr>
        <a:xfrm flipV="1">
          <a:off x="3225800" y="107322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48C3E7D9-F041-4BDE-9E72-3F692B149939}"/>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47D66B12-917A-472C-AF75-926D2104EC4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107188</xdr:rowOff>
    </xdr:to>
    <xdr:cxnSp macro="">
      <xdr:nvCxnSpPr>
        <xdr:cNvPr id="136" name="直線コネクタ 135">
          <a:extLst>
            <a:ext uri="{FF2B5EF4-FFF2-40B4-BE49-F238E27FC236}">
              <a16:creationId xmlns:a16="http://schemas.microsoft.com/office/drawing/2014/main" id="{9A13E9A6-F14E-4768-BD09-CCE801466AE5}"/>
            </a:ext>
          </a:extLst>
        </xdr:cNvPr>
        <xdr:cNvCxnSpPr/>
      </xdr:nvCxnSpPr>
      <xdr:spPr>
        <a:xfrm>
          <a:off x="2336800" y="1063574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E9ABE1F2-BBEC-43AC-BC7B-7910609690D5}"/>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C9AAE0AD-D5CE-4D8C-9189-BCB2ABD9AD63}"/>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136144</xdr:rowOff>
    </xdr:to>
    <xdr:cxnSp macro="">
      <xdr:nvCxnSpPr>
        <xdr:cNvPr id="139" name="直線コネクタ 138">
          <a:extLst>
            <a:ext uri="{FF2B5EF4-FFF2-40B4-BE49-F238E27FC236}">
              <a16:creationId xmlns:a16="http://schemas.microsoft.com/office/drawing/2014/main" id="{94CEFDEA-86C8-4C39-B9BE-C89A81FCC57C}"/>
            </a:ext>
          </a:extLst>
        </xdr:cNvPr>
        <xdr:cNvCxnSpPr/>
      </xdr:nvCxnSpPr>
      <xdr:spPr>
        <a:xfrm flipV="1">
          <a:off x="1447800" y="106357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815919E2-F224-4271-AB2D-51DCA09AA091}"/>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26116D5A-9ED2-44C5-99B4-07910C3542CA}"/>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93213EC1-1328-4DA2-8544-71B63E6F45BF}"/>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966DE01C-38F0-4F60-90E1-B15B78B59DE6}"/>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720B9B1-7FAE-4EF7-8248-3F4591CE143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6BDD81C-1653-43E3-AEAC-F567255C513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96F7F75-482F-45A0-912D-44D70B2289E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7B2258F-75D8-4004-BF29-67649BC7F7C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8EF7D5E-EB14-496D-85DD-6F1E2196B30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a:extLst>
            <a:ext uri="{FF2B5EF4-FFF2-40B4-BE49-F238E27FC236}">
              <a16:creationId xmlns:a16="http://schemas.microsoft.com/office/drawing/2014/main" id="{A33B8F07-C84F-4B6A-A85A-33E3BC62A098}"/>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0" name="財政構造の弾力性該当値テキスト">
          <a:extLst>
            <a:ext uri="{FF2B5EF4-FFF2-40B4-BE49-F238E27FC236}">
              <a16:creationId xmlns:a16="http://schemas.microsoft.com/office/drawing/2014/main" id="{47E5CAC2-C498-46A6-A092-F9F0C420A519}"/>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1" name="楕円 150">
          <a:extLst>
            <a:ext uri="{FF2B5EF4-FFF2-40B4-BE49-F238E27FC236}">
              <a16:creationId xmlns:a16="http://schemas.microsoft.com/office/drawing/2014/main" id="{01B1D6BF-2DC3-4AD8-B2D1-55D62AF514C7}"/>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2" name="テキスト ボックス 151">
          <a:extLst>
            <a:ext uri="{FF2B5EF4-FFF2-40B4-BE49-F238E27FC236}">
              <a16:creationId xmlns:a16="http://schemas.microsoft.com/office/drawing/2014/main" id="{F8674CD8-21B5-41A0-B722-349B7C039D17}"/>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a:extLst>
            <a:ext uri="{FF2B5EF4-FFF2-40B4-BE49-F238E27FC236}">
              <a16:creationId xmlns:a16="http://schemas.microsoft.com/office/drawing/2014/main" id="{67391E86-832D-479C-B4FC-E906888D5316}"/>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a:extLst>
            <a:ext uri="{FF2B5EF4-FFF2-40B4-BE49-F238E27FC236}">
              <a16:creationId xmlns:a16="http://schemas.microsoft.com/office/drawing/2014/main" id="{5F21E192-910F-469D-8274-C702D5EE7A36}"/>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a:extLst>
            <a:ext uri="{FF2B5EF4-FFF2-40B4-BE49-F238E27FC236}">
              <a16:creationId xmlns:a16="http://schemas.microsoft.com/office/drawing/2014/main" id="{F76A4612-4450-44EA-9FA0-9E951A51AC0E}"/>
            </a:ext>
          </a:extLst>
        </xdr:cNvPr>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a:extLst>
            <a:ext uri="{FF2B5EF4-FFF2-40B4-BE49-F238E27FC236}">
              <a16:creationId xmlns:a16="http://schemas.microsoft.com/office/drawing/2014/main" id="{D7604292-C967-4D5B-8F6F-4561CDF239D7}"/>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7" name="楕円 156">
          <a:extLst>
            <a:ext uri="{FF2B5EF4-FFF2-40B4-BE49-F238E27FC236}">
              <a16:creationId xmlns:a16="http://schemas.microsoft.com/office/drawing/2014/main" id="{450A5D0F-9FEF-49B7-8C55-EE2AA779FA98}"/>
            </a:ext>
          </a:extLst>
        </xdr:cNvPr>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58" name="テキスト ボックス 157">
          <a:extLst>
            <a:ext uri="{FF2B5EF4-FFF2-40B4-BE49-F238E27FC236}">
              <a16:creationId xmlns:a16="http://schemas.microsoft.com/office/drawing/2014/main" id="{2407D49B-987E-4936-A90C-9B10A402994D}"/>
            </a:ext>
          </a:extLst>
        </xdr:cNvPr>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C7325B53-B9C1-4AAF-82DA-465E50E6E01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9C4BEEE-343F-46E6-BC9C-8953E0D7EFB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DCA141E-0C9C-467F-AF5B-1D27B886AF3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6BF08E4B-5110-487E-962C-D8D06AAF860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85A40DEF-91C4-467C-8FF0-36245959E03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C4550C09-043F-447B-8370-7B6ED0DC555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DAD75AEE-DBB6-4FAA-9748-43789FEF3BB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8419012-B62D-46A7-A7CA-5842E585CF6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299A5B35-2776-43B1-A37A-CD6A421F4AA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A6516FD-5D97-42E8-80C4-DBEC262F6D9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3A71CC92-42F9-4E0D-835F-DDCCBDE8376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B39EA8F7-A549-45FB-BE5A-B804F2746E7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72A717E1-748D-4ADB-A8BD-A66C53F664F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人件費、物件費、維持補修費の合計額の人口１人当たりの金額が類似団体を下回っているのは、主に物件費が要因となっている。</a:t>
          </a:r>
        </a:p>
        <a:p>
          <a:r>
            <a:rPr kumimoji="1" lang="ja-JP" altLang="en-US" sz="1100">
              <a:latin typeface="ＭＳ Ｐゴシック" panose="020B0600070205080204" pitchFamily="50" charset="-128"/>
              <a:ea typeface="ＭＳ Ｐゴシック" panose="020B0600070205080204" pitchFamily="50" charset="-128"/>
            </a:rPr>
            <a:t>　物件費のうち、特に衛生費に係る委託料が他団体と比べ大幅に下回っており、これは、ごみ処理やし尿処理を近隣市町と一部事務組合を構成し共同処理を行っていることによる。</a:t>
          </a:r>
        </a:p>
        <a:p>
          <a:r>
            <a:rPr kumimoji="1" lang="ja-JP" altLang="en-US" sz="1100">
              <a:latin typeface="ＭＳ Ｐゴシック" panose="020B0600070205080204" pitchFamily="50" charset="-128"/>
              <a:ea typeface="ＭＳ Ｐゴシック" panose="020B0600070205080204" pitchFamily="50" charset="-128"/>
            </a:rPr>
            <a:t>　また、消防や下水道なども一部事務組合により事務を行っていることから、一部事務組合職員の人件費など、直営で実施する場合には人件費、物件費等に区分される経費が負担金というかたちでの支出となっていることも要因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1B9CEF04-485E-4072-819C-8CBCE703DA0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D489799-A10B-443A-802A-F3D141C5E3F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2CDF37A0-E306-4640-ABE5-8084365FFEF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E6F418CB-B760-445C-9741-F9D302ABE76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90822BBE-6A84-417A-8DCB-8639F72D520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2A4359F-B4E6-4A65-ABCB-9EEA7C16C5F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F570EB0C-DCB7-410D-B412-25698DFB8E94}"/>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35F2950E-8F2C-4BCE-8802-A2E6360E9F4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C97018F9-B3BD-4B92-83D9-B1158680CA91}"/>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C10329EA-5B27-4BFE-9987-EF8FE5677DB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7455422B-446C-4FF3-869E-D470C297325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6668056D-68BC-4698-996F-9EA4B8B0D4B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68328DA9-8C4B-45F5-9417-BC50B389CF2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9EF33FAE-8100-4E83-80B2-B9CFCE4295E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A7511190-105D-4670-90F4-2E8E94EC8F3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132C209-B4AD-4CB9-A2D4-163E87ECBFC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52A3A522-0D8C-40FC-BD2F-8744AE7AC014}"/>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475F9A39-56A6-4185-B23E-F15623C9F684}"/>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E95828A9-84AF-4788-B7A6-CCC90DE70F3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1B37B859-E445-4300-BC16-3365FE253E7A}"/>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1EC7BBA5-3ED3-4BED-8311-A82BE1A7C50D}"/>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143383</xdr:rowOff>
    </xdr:from>
    <xdr:to>
      <xdr:col>23</xdr:col>
      <xdr:colOff>133350</xdr:colOff>
      <xdr:row>82</xdr:row>
      <xdr:rowOff>154738</xdr:rowOff>
    </xdr:to>
    <xdr:cxnSp macro="">
      <xdr:nvCxnSpPr>
        <xdr:cNvPr id="193" name="直線コネクタ 192">
          <a:extLst>
            <a:ext uri="{FF2B5EF4-FFF2-40B4-BE49-F238E27FC236}">
              <a16:creationId xmlns:a16="http://schemas.microsoft.com/office/drawing/2014/main" id="{804913E9-AAE5-4EE8-BEC9-6640E83351DE}"/>
            </a:ext>
          </a:extLst>
        </xdr:cNvPr>
        <xdr:cNvCxnSpPr/>
      </xdr:nvCxnSpPr>
      <xdr:spPr>
        <a:xfrm>
          <a:off x="4114800" y="14202283"/>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D86E446E-6872-46B8-BC8F-B393F1AB6C6C}"/>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B6985B04-D4A7-4572-88B1-84D7359145A6}"/>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143383</xdr:rowOff>
    </xdr:from>
    <xdr:to>
      <xdr:col>19</xdr:col>
      <xdr:colOff>133350</xdr:colOff>
      <xdr:row>82</xdr:row>
      <xdr:rowOff>157259</xdr:rowOff>
    </xdr:to>
    <xdr:cxnSp macro="">
      <xdr:nvCxnSpPr>
        <xdr:cNvPr id="196" name="直線コネクタ 195">
          <a:extLst>
            <a:ext uri="{FF2B5EF4-FFF2-40B4-BE49-F238E27FC236}">
              <a16:creationId xmlns:a16="http://schemas.microsoft.com/office/drawing/2014/main" id="{6AB28375-720F-456D-AD56-7DCFC16F695A}"/>
            </a:ext>
          </a:extLst>
        </xdr:cNvPr>
        <xdr:cNvCxnSpPr/>
      </xdr:nvCxnSpPr>
      <xdr:spPr>
        <a:xfrm flipV="1">
          <a:off x="3225800" y="1420228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750448C9-1AEA-4BFB-8552-701B173861A9}"/>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AF405EFA-6E6A-4631-9E1F-CC1C32343BC8}"/>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157259</xdr:rowOff>
    </xdr:from>
    <xdr:to>
      <xdr:col>15</xdr:col>
      <xdr:colOff>82550</xdr:colOff>
      <xdr:row>83</xdr:row>
      <xdr:rowOff>48921</xdr:rowOff>
    </xdr:to>
    <xdr:cxnSp macro="">
      <xdr:nvCxnSpPr>
        <xdr:cNvPr id="199" name="直線コネクタ 198">
          <a:extLst>
            <a:ext uri="{FF2B5EF4-FFF2-40B4-BE49-F238E27FC236}">
              <a16:creationId xmlns:a16="http://schemas.microsoft.com/office/drawing/2014/main" id="{6BAE1848-8B57-4216-930E-0347E2EFFEC4}"/>
            </a:ext>
          </a:extLst>
        </xdr:cNvPr>
        <xdr:cNvCxnSpPr/>
      </xdr:nvCxnSpPr>
      <xdr:spPr>
        <a:xfrm flipV="1">
          <a:off x="2336800" y="14216159"/>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B3FA76F2-2E87-4930-9AB4-2E9BEE5C35C7}"/>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3AB7AC2F-6CDC-4C8A-AF88-594AC76DE721}"/>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48921</xdr:rowOff>
    </xdr:from>
    <xdr:to>
      <xdr:col>11</xdr:col>
      <xdr:colOff>31750</xdr:colOff>
      <xdr:row>83</xdr:row>
      <xdr:rowOff>48961</xdr:rowOff>
    </xdr:to>
    <xdr:cxnSp macro="">
      <xdr:nvCxnSpPr>
        <xdr:cNvPr id="202" name="直線コネクタ 201">
          <a:extLst>
            <a:ext uri="{FF2B5EF4-FFF2-40B4-BE49-F238E27FC236}">
              <a16:creationId xmlns:a16="http://schemas.microsoft.com/office/drawing/2014/main" id="{3C03C193-9A58-4BA6-863E-411FA78AB55C}"/>
            </a:ext>
          </a:extLst>
        </xdr:cNvPr>
        <xdr:cNvCxnSpPr/>
      </xdr:nvCxnSpPr>
      <xdr:spPr>
        <a:xfrm flipV="1">
          <a:off x="1447800" y="14279271"/>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62F2F0B3-0C34-433E-A8B2-CFFA69D4ECA5}"/>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92829D5A-14FD-431A-8E1A-192DFE7ADF94}"/>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C2F1B20B-E8BA-4951-9B49-767AA3D36A4B}"/>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6886942E-966D-448C-B88A-59F250D886DF}"/>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F571D8D-475B-45A2-AF39-1C070AD9996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DBA45FF-6060-449D-9C8A-8F723F18AEB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A77745C-F254-4422-857B-FB488ADDD34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7648D97-AE42-473F-8120-0C83825C6A9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8D9B0D4-F66F-4F88-9C2A-D19B4A8CFEB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103938</xdr:rowOff>
    </xdr:from>
    <xdr:to>
      <xdr:col>23</xdr:col>
      <xdr:colOff>184150</xdr:colOff>
      <xdr:row>83</xdr:row>
      <xdr:rowOff>34088</xdr:rowOff>
    </xdr:to>
    <xdr:sp macro="" textlink="">
      <xdr:nvSpPr>
        <xdr:cNvPr id="212" name="楕円 211">
          <a:extLst>
            <a:ext uri="{FF2B5EF4-FFF2-40B4-BE49-F238E27FC236}">
              <a16:creationId xmlns:a16="http://schemas.microsoft.com/office/drawing/2014/main" id="{B6D1F31E-D9F4-46E5-A3B8-C72D55C7E41C}"/>
            </a:ext>
          </a:extLst>
        </xdr:cNvPr>
        <xdr:cNvSpPr/>
      </xdr:nvSpPr>
      <xdr:spPr>
        <a:xfrm>
          <a:off x="4902200" y="141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120465</xdr:rowOff>
    </xdr:from>
    <xdr:ext cx="762000" cy="259045"/>
    <xdr:sp macro="" textlink="">
      <xdr:nvSpPr>
        <xdr:cNvPr id="213" name="人件費・物件費等の状況該当値テキスト">
          <a:extLst>
            <a:ext uri="{FF2B5EF4-FFF2-40B4-BE49-F238E27FC236}">
              <a16:creationId xmlns:a16="http://schemas.microsoft.com/office/drawing/2014/main" id="{5C249615-D7E1-49E4-835A-21D69D2CAB90}"/>
            </a:ext>
          </a:extLst>
        </xdr:cNvPr>
        <xdr:cNvSpPr txBox="1"/>
      </xdr:nvSpPr>
      <xdr:spPr>
        <a:xfrm>
          <a:off x="5041900" y="1400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92583</xdr:rowOff>
    </xdr:from>
    <xdr:to>
      <xdr:col>19</xdr:col>
      <xdr:colOff>184150</xdr:colOff>
      <xdr:row>83</xdr:row>
      <xdr:rowOff>22733</xdr:rowOff>
    </xdr:to>
    <xdr:sp macro="" textlink="">
      <xdr:nvSpPr>
        <xdr:cNvPr id="214" name="楕円 213">
          <a:extLst>
            <a:ext uri="{FF2B5EF4-FFF2-40B4-BE49-F238E27FC236}">
              <a16:creationId xmlns:a16="http://schemas.microsoft.com/office/drawing/2014/main" id="{8DD575F9-4589-4C28-AEA2-2E4CBE67878A}"/>
            </a:ext>
          </a:extLst>
        </xdr:cNvPr>
        <xdr:cNvSpPr/>
      </xdr:nvSpPr>
      <xdr:spPr>
        <a:xfrm>
          <a:off x="4064000" y="141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32910</xdr:rowOff>
    </xdr:from>
    <xdr:ext cx="736600" cy="259045"/>
    <xdr:sp macro="" textlink="">
      <xdr:nvSpPr>
        <xdr:cNvPr id="215" name="テキスト ボックス 214">
          <a:extLst>
            <a:ext uri="{FF2B5EF4-FFF2-40B4-BE49-F238E27FC236}">
              <a16:creationId xmlns:a16="http://schemas.microsoft.com/office/drawing/2014/main" id="{49AF2ABA-1843-42E5-97E2-527B5D201B5D}"/>
            </a:ext>
          </a:extLst>
        </xdr:cNvPr>
        <xdr:cNvSpPr txBox="1"/>
      </xdr:nvSpPr>
      <xdr:spPr>
        <a:xfrm>
          <a:off x="3733800" y="1392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106459</xdr:rowOff>
    </xdr:from>
    <xdr:to>
      <xdr:col>15</xdr:col>
      <xdr:colOff>133350</xdr:colOff>
      <xdr:row>83</xdr:row>
      <xdr:rowOff>36609</xdr:rowOff>
    </xdr:to>
    <xdr:sp macro="" textlink="">
      <xdr:nvSpPr>
        <xdr:cNvPr id="216" name="楕円 215">
          <a:extLst>
            <a:ext uri="{FF2B5EF4-FFF2-40B4-BE49-F238E27FC236}">
              <a16:creationId xmlns:a16="http://schemas.microsoft.com/office/drawing/2014/main" id="{2EE10A3D-DFD1-4E1F-A9A9-98C73889ADC7}"/>
            </a:ext>
          </a:extLst>
        </xdr:cNvPr>
        <xdr:cNvSpPr/>
      </xdr:nvSpPr>
      <xdr:spPr>
        <a:xfrm>
          <a:off x="3175000" y="141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46786</xdr:rowOff>
    </xdr:from>
    <xdr:ext cx="762000" cy="259045"/>
    <xdr:sp macro="" textlink="">
      <xdr:nvSpPr>
        <xdr:cNvPr id="217" name="テキスト ボックス 216">
          <a:extLst>
            <a:ext uri="{FF2B5EF4-FFF2-40B4-BE49-F238E27FC236}">
              <a16:creationId xmlns:a16="http://schemas.microsoft.com/office/drawing/2014/main" id="{62B54A85-70F4-4094-8271-21A9CC430B45}"/>
            </a:ext>
          </a:extLst>
        </xdr:cNvPr>
        <xdr:cNvSpPr txBox="1"/>
      </xdr:nvSpPr>
      <xdr:spPr>
        <a:xfrm>
          <a:off x="2844800" y="139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169571</xdr:rowOff>
    </xdr:from>
    <xdr:to>
      <xdr:col>11</xdr:col>
      <xdr:colOff>82550</xdr:colOff>
      <xdr:row>83</xdr:row>
      <xdr:rowOff>99721</xdr:rowOff>
    </xdr:to>
    <xdr:sp macro="" textlink="">
      <xdr:nvSpPr>
        <xdr:cNvPr id="218" name="楕円 217">
          <a:extLst>
            <a:ext uri="{FF2B5EF4-FFF2-40B4-BE49-F238E27FC236}">
              <a16:creationId xmlns:a16="http://schemas.microsoft.com/office/drawing/2014/main" id="{0C6B38B2-C8EF-47FA-B752-811FF6595E32}"/>
            </a:ext>
          </a:extLst>
        </xdr:cNvPr>
        <xdr:cNvSpPr/>
      </xdr:nvSpPr>
      <xdr:spPr>
        <a:xfrm>
          <a:off x="2286000" y="142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109898</xdr:rowOff>
    </xdr:from>
    <xdr:ext cx="762000" cy="259045"/>
    <xdr:sp macro="" textlink="">
      <xdr:nvSpPr>
        <xdr:cNvPr id="219" name="テキスト ボックス 218">
          <a:extLst>
            <a:ext uri="{FF2B5EF4-FFF2-40B4-BE49-F238E27FC236}">
              <a16:creationId xmlns:a16="http://schemas.microsoft.com/office/drawing/2014/main" id="{3EEDAD4B-1447-4324-8B6F-BB44C560237A}"/>
            </a:ext>
          </a:extLst>
        </xdr:cNvPr>
        <xdr:cNvSpPr txBox="1"/>
      </xdr:nvSpPr>
      <xdr:spPr>
        <a:xfrm>
          <a:off x="1955800" y="1399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169611</xdr:rowOff>
    </xdr:from>
    <xdr:to>
      <xdr:col>7</xdr:col>
      <xdr:colOff>31750</xdr:colOff>
      <xdr:row>83</xdr:row>
      <xdr:rowOff>99761</xdr:rowOff>
    </xdr:to>
    <xdr:sp macro="" textlink="">
      <xdr:nvSpPr>
        <xdr:cNvPr id="220" name="楕円 219">
          <a:extLst>
            <a:ext uri="{FF2B5EF4-FFF2-40B4-BE49-F238E27FC236}">
              <a16:creationId xmlns:a16="http://schemas.microsoft.com/office/drawing/2014/main" id="{7766628D-4542-42AA-A8E0-F853F2508C55}"/>
            </a:ext>
          </a:extLst>
        </xdr:cNvPr>
        <xdr:cNvSpPr/>
      </xdr:nvSpPr>
      <xdr:spPr>
        <a:xfrm>
          <a:off x="1397000" y="142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109938</xdr:rowOff>
    </xdr:from>
    <xdr:ext cx="762000" cy="259045"/>
    <xdr:sp macro="" textlink="">
      <xdr:nvSpPr>
        <xdr:cNvPr id="221" name="テキスト ボックス 220">
          <a:extLst>
            <a:ext uri="{FF2B5EF4-FFF2-40B4-BE49-F238E27FC236}">
              <a16:creationId xmlns:a16="http://schemas.microsoft.com/office/drawing/2014/main" id="{055E1F8A-68CD-4A1A-8F76-E21C01685CAE}"/>
            </a:ext>
          </a:extLst>
        </xdr:cNvPr>
        <xdr:cNvSpPr txBox="1"/>
      </xdr:nvSpPr>
      <xdr:spPr>
        <a:xfrm>
          <a:off x="1066800" y="139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3BD5AF2-A953-463D-A04E-1F5509FF61C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B886AB2-2273-49C7-9C7C-1D60B41B283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F79FAA3-9708-419E-A1C4-554E2A32B5E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14328C3-B3FB-4ACA-9798-F09F34D4E64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152F893-C6E1-4764-AA24-578F2E5C1B3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FE2F9D0-AE42-45E3-97EE-6AD6EBD566F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4B0C7FA-FB79-41A4-AB6D-03A51D06199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6FC27DB-A5C7-44C1-B3DE-B53A89EB980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34B47C7-9858-42FA-9C6D-B5E23FE8E26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0AEF4CB-08E2-4507-B587-53FC86A85E2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067B81D-3AAB-4E68-AEF6-FCBAB3B5652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1F5106B-BEB8-4CD2-8DF3-7F4BFFE440C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5321523-988E-4FE2-AE21-9A437F022A6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ラスパイレス指数は類似団体平均と同水準にある。国と比べ初任給が高い若年層の人数比率が高くなったことや５５歳以上の職員について昇給していることなどから、ラスパイレス指数が０．３ポイント上昇した。</a:t>
          </a:r>
        </a:p>
        <a:p>
          <a:r>
            <a:rPr kumimoji="1" lang="ja-JP" altLang="en-US" sz="1200">
              <a:latin typeface="ＭＳ Ｐゴシック" panose="020B0600070205080204" pitchFamily="50" charset="-128"/>
              <a:ea typeface="ＭＳ Ｐゴシック" panose="020B0600070205080204" pitchFamily="50" charset="-128"/>
            </a:rPr>
            <a:t>　今後も引き続き適正化に努める。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4806E7D-20F5-4658-B6C5-FD125B82D6F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815B517-68BA-40ED-AA23-7A032C30AFA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CACD007F-2B12-499F-AB95-ADE86E5D4FC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C02E7A2A-8BD2-474D-B793-1CF4BDF72E78}"/>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8027BE19-0EDD-41CA-BFC0-71F42662861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24469B67-A0E3-48B3-8A32-3A79723B8EA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FE0C4F09-AE26-490B-BD98-8ACA27DF972A}"/>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5F5827F1-4B06-4753-866E-D88B2DFDA2A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440D52B8-743F-4822-919F-DC72A07FC597}"/>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3263F9FC-F531-46A5-9BCB-A0AD1EE0787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253EC287-68FC-4962-94A3-B95C832F601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B7BD6B78-4850-4E16-8BF9-44B676B98A0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25C85165-C900-4F42-9EB7-3C791165414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2636A767-A609-4555-9193-900B38FFB9F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1C90FF9A-0B1D-4D08-A5C9-4E7997A6891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4D0C93D-B9FE-46F5-9FC0-660B41D1C66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4C7A73FA-BA4A-4DF3-8451-FA2A80E3C31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16EB8D99-F668-4503-9E95-C5A9588D5BAE}"/>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9515DE25-AF4B-46E2-953B-A8C850E14C8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49874B4F-CA8B-4F78-9051-A77B5DD8280C}"/>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CEE422C-F94C-423E-83FB-DEA20E171A69}"/>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E3DC2683-061A-4657-888C-52D35790E99B}"/>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118836</xdr:rowOff>
    </xdr:to>
    <xdr:cxnSp macro="">
      <xdr:nvCxnSpPr>
        <xdr:cNvPr id="257" name="直線コネクタ 256">
          <a:extLst>
            <a:ext uri="{FF2B5EF4-FFF2-40B4-BE49-F238E27FC236}">
              <a16:creationId xmlns:a16="http://schemas.microsoft.com/office/drawing/2014/main" id="{9FD2F060-01C0-456E-84D3-78A26A96CAB6}"/>
            </a:ext>
          </a:extLst>
        </xdr:cNvPr>
        <xdr:cNvCxnSpPr/>
      </xdr:nvCxnSpPr>
      <xdr:spPr>
        <a:xfrm>
          <a:off x="16179800" y="148118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E720D51D-9336-4DE5-AFCF-D0E7B17BB089}"/>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3CAD0A59-8E74-4452-9F69-8DC0BC3DFD71}"/>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67129</xdr:rowOff>
    </xdr:to>
    <xdr:cxnSp macro="">
      <xdr:nvCxnSpPr>
        <xdr:cNvPr id="260" name="直線コネクタ 259">
          <a:extLst>
            <a:ext uri="{FF2B5EF4-FFF2-40B4-BE49-F238E27FC236}">
              <a16:creationId xmlns:a16="http://schemas.microsoft.com/office/drawing/2014/main" id="{74F2AF87-3494-4F91-9D2F-1D842F2DD719}"/>
            </a:ext>
          </a:extLst>
        </xdr:cNvPr>
        <xdr:cNvCxnSpPr/>
      </xdr:nvCxnSpPr>
      <xdr:spPr>
        <a:xfrm>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8047DD32-1767-4C39-8939-B72BCE7CA51F}"/>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89A46259-13AE-4911-9585-7E9220DD105E}"/>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63" name="直線コネクタ 262">
          <a:extLst>
            <a:ext uri="{FF2B5EF4-FFF2-40B4-BE49-F238E27FC236}">
              <a16:creationId xmlns:a16="http://schemas.microsoft.com/office/drawing/2014/main" id="{7EE78BBE-9A72-4DB6-9ECB-ECF877EE12C2}"/>
            </a:ext>
          </a:extLst>
        </xdr:cNvPr>
        <xdr:cNvCxnSpPr/>
      </xdr:nvCxnSpPr>
      <xdr:spPr>
        <a:xfrm>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F85F99F-61C7-4942-AED3-000B57C7FBD2}"/>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DA999F79-1BC6-41A2-8019-30FA36BFC7E8}"/>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135164</xdr:rowOff>
    </xdr:to>
    <xdr:cxnSp macro="">
      <xdr:nvCxnSpPr>
        <xdr:cNvPr id="266" name="直線コネクタ 265">
          <a:extLst>
            <a:ext uri="{FF2B5EF4-FFF2-40B4-BE49-F238E27FC236}">
              <a16:creationId xmlns:a16="http://schemas.microsoft.com/office/drawing/2014/main" id="{524AA87D-AB96-4B3A-BB3D-E495E860A849}"/>
            </a:ext>
          </a:extLst>
        </xdr:cNvPr>
        <xdr:cNvCxnSpPr/>
      </xdr:nvCxnSpPr>
      <xdr:spPr>
        <a:xfrm>
          <a:off x="13512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A81C7FA0-4F59-4D7C-B2EA-F0A293865ED5}"/>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ABD40932-ECCE-4FD7-BC62-17941E4DB92C}"/>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AB6725B2-AC9D-4465-BBFF-49DF327E90DA}"/>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E6183D22-43D7-4CB9-90BA-F49302402EB4}"/>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A7D35EC-0A2A-49B5-A3EE-60230E7CA89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F8CEFBE-B30A-4034-885A-E967506B65D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DA38CC5-E12E-4B0E-98D4-E7E973DFD34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339F479-BE5E-490C-BC93-F08F6AC16BE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04312C1-A2B8-432A-9CD3-3D8293F9006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a:extLst>
            <a:ext uri="{FF2B5EF4-FFF2-40B4-BE49-F238E27FC236}">
              <a16:creationId xmlns:a16="http://schemas.microsoft.com/office/drawing/2014/main" id="{CCB3333A-FF77-4B92-8522-EF84C0A56381}"/>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a:extLst>
            <a:ext uri="{FF2B5EF4-FFF2-40B4-BE49-F238E27FC236}">
              <a16:creationId xmlns:a16="http://schemas.microsoft.com/office/drawing/2014/main" id="{F340E6DD-0C5C-4579-B9F7-87D702A86668}"/>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BC6783A6-64B8-433C-940E-D65547261D3D}"/>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9" name="テキスト ボックス 278">
          <a:extLst>
            <a:ext uri="{FF2B5EF4-FFF2-40B4-BE49-F238E27FC236}">
              <a16:creationId xmlns:a16="http://schemas.microsoft.com/office/drawing/2014/main" id="{1388CE7F-E4C0-4D35-B410-EAD9AE43DE4A}"/>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a16="http://schemas.microsoft.com/office/drawing/2014/main" id="{06F58EB6-F69C-47E1-9B9F-0B2737A02E36}"/>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1" name="テキスト ボックス 280">
          <a:extLst>
            <a:ext uri="{FF2B5EF4-FFF2-40B4-BE49-F238E27FC236}">
              <a16:creationId xmlns:a16="http://schemas.microsoft.com/office/drawing/2014/main" id="{32EE21B0-5BA8-403B-950B-3E22FB78062C}"/>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a:extLst>
            <a:ext uri="{FF2B5EF4-FFF2-40B4-BE49-F238E27FC236}">
              <a16:creationId xmlns:a16="http://schemas.microsoft.com/office/drawing/2014/main" id="{E36DF642-E42F-4410-A071-D79983CE1246}"/>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3" name="テキスト ボックス 282">
          <a:extLst>
            <a:ext uri="{FF2B5EF4-FFF2-40B4-BE49-F238E27FC236}">
              <a16:creationId xmlns:a16="http://schemas.microsoft.com/office/drawing/2014/main" id="{29A5AEC4-B19C-4715-BBC6-C78014BB1FFC}"/>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CCB887B5-14CC-46E9-A2D9-0A422344F8A6}"/>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BF890FEB-B60A-45E8-8997-6A03CC398615}"/>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B0C857E-04B5-47E1-8B85-DE5899907E2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84E593C6-05CB-433C-9A47-6699CA7F71B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C9C211C2-6EED-4890-AA29-524149C6B3D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E6CE55D6-6BA8-4100-B394-1E2C3D2EB18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68B092C2-8512-464D-AEAE-307C8A5CBE5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BA8E6B49-9278-470F-9F5F-A863A5BCAB1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79FE3B82-AE2A-4353-9A39-DBDB60D7303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6AFFD668-6FB6-49D5-9A92-5FBACC7C173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B8EE99E7-2516-4B16-A0B1-3543E3B4341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5FBBC448-136E-4689-8AE5-27968B1B6D3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85DCC893-AC72-4F3E-B2FE-B8C6EF1C7AE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4F5207A0-6CA2-41FE-A4CC-9D96376C5C2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9FDD95B0-7A99-4FE5-AA36-6DC803AC633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本市の職員数は全国の類似団体と比較し、平均を下回っているが、人口急増期に大量に職員を採用し、その後に職員数を削減するために極端な採用抑制を行った結果、年齢構成は不均整なものとなっている。</a:t>
          </a:r>
        </a:p>
        <a:p>
          <a:r>
            <a:rPr kumimoji="1" lang="ja-JP" altLang="en-US" sz="1200">
              <a:latin typeface="ＭＳ Ｐゴシック" panose="020B0600070205080204" pitchFamily="50" charset="-128"/>
              <a:ea typeface="ＭＳ Ｐゴシック" panose="020B0600070205080204" pitchFamily="50" charset="-128"/>
            </a:rPr>
            <a:t>　今後は鶴ヶ島市職員定員管理計画に基づき、退職者や再任用職員を考慮しながら継続的な職員採用を行い、年齢構成における不均整の解消と、適正な職員数管理に努める。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CECD32AF-894E-4FA7-8338-8629B29F85C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44D27551-CB84-4C54-8A0C-9DAF04E5ACB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A0820BEA-99CA-4884-8BC7-797F854D9A7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3E4A0E7-02C8-4B50-B2AA-63E3844016B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B20A6E89-C5D1-4812-B4E7-010BEA0FCB9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F7FB2082-C1A2-402C-AFCA-0D3FEE05ED3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9B281E3A-717E-4DF0-908A-15E87F85BE8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7D193707-0715-4C20-883F-ABF41C46AFB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B794E6F-8D78-4AC2-91CE-E3194154CA0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16BBA9E9-8B81-4E3A-BA37-D857D7C3BA6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E4192FA3-BFF4-46B4-AF4F-144E77533EC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396861C4-92FF-4DAF-A578-15C34E9951B4}"/>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5F4D3D74-81A6-4CFF-8412-EED58431A6B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6C296FC4-B7D6-48BA-8EA7-0C0B25B8ADF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B00A481-389F-4BA9-AE3C-72F87B972DD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623D48CC-2AC9-4379-ABC4-EDD9ECD710D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34A4DB37-CFAD-4654-B68F-45AF52DAD676}"/>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DE4761DE-9717-4ED4-BE2B-A29C1471B593}"/>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6A1C9AD0-E965-4A03-B41F-240CD014AAB5}"/>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7FF46390-D81C-4560-9E0D-345120223697}"/>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EA8853F3-2668-4E0D-AEF2-85587996DF99}"/>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116417</xdr:rowOff>
    </xdr:to>
    <xdr:cxnSp macro="">
      <xdr:nvCxnSpPr>
        <xdr:cNvPr id="320" name="直線コネクタ 319">
          <a:extLst>
            <a:ext uri="{FF2B5EF4-FFF2-40B4-BE49-F238E27FC236}">
              <a16:creationId xmlns:a16="http://schemas.microsoft.com/office/drawing/2014/main" id="{D9CB5B4E-3F99-4675-BAE5-9AB819C56605}"/>
            </a:ext>
          </a:extLst>
        </xdr:cNvPr>
        <xdr:cNvCxnSpPr/>
      </xdr:nvCxnSpPr>
      <xdr:spPr>
        <a:xfrm flipV="1">
          <a:off x="16179800" y="1022794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22583265-D7FC-444C-9137-792ECCFB773A}"/>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F4D0081A-F767-465A-AF13-326FFD1341F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124460</xdr:rowOff>
    </xdr:to>
    <xdr:cxnSp macro="">
      <xdr:nvCxnSpPr>
        <xdr:cNvPr id="323" name="直線コネクタ 322">
          <a:extLst>
            <a:ext uri="{FF2B5EF4-FFF2-40B4-BE49-F238E27FC236}">
              <a16:creationId xmlns:a16="http://schemas.microsoft.com/office/drawing/2014/main" id="{95D76D6F-2425-40C5-B4D4-8FEE337435C1}"/>
            </a:ext>
          </a:extLst>
        </xdr:cNvPr>
        <xdr:cNvCxnSpPr/>
      </xdr:nvCxnSpPr>
      <xdr:spPr>
        <a:xfrm flipV="1">
          <a:off x="15290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86032050-19E2-425B-B985-71845DF3BC69}"/>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4051044B-156D-4D1E-AACD-263F305B6D29}"/>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128481</xdr:rowOff>
    </xdr:to>
    <xdr:cxnSp macro="">
      <xdr:nvCxnSpPr>
        <xdr:cNvPr id="326" name="直線コネクタ 325">
          <a:extLst>
            <a:ext uri="{FF2B5EF4-FFF2-40B4-BE49-F238E27FC236}">
              <a16:creationId xmlns:a16="http://schemas.microsoft.com/office/drawing/2014/main" id="{E5D9D287-E23C-48F2-8AD6-5DEE17BA8660}"/>
            </a:ext>
          </a:extLst>
        </xdr:cNvPr>
        <xdr:cNvCxnSpPr/>
      </xdr:nvCxnSpPr>
      <xdr:spPr>
        <a:xfrm flipV="1">
          <a:off x="14401800" y="102400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84013D2E-2CB7-4FFF-9B24-6DB63025EAB9}"/>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4D1375D-9977-4491-8953-DDCB3F05F8BF}"/>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128481</xdr:rowOff>
    </xdr:from>
    <xdr:to>
      <xdr:col>68</xdr:col>
      <xdr:colOff>152400</xdr:colOff>
      <xdr:row>60</xdr:row>
      <xdr:rowOff>7303</xdr:rowOff>
    </xdr:to>
    <xdr:cxnSp macro="">
      <xdr:nvCxnSpPr>
        <xdr:cNvPr id="329" name="直線コネクタ 328">
          <a:extLst>
            <a:ext uri="{FF2B5EF4-FFF2-40B4-BE49-F238E27FC236}">
              <a16:creationId xmlns:a16="http://schemas.microsoft.com/office/drawing/2014/main" id="{B7A14BF1-CDCC-42EE-AE24-818B42053D94}"/>
            </a:ext>
          </a:extLst>
        </xdr:cNvPr>
        <xdr:cNvCxnSpPr/>
      </xdr:nvCxnSpPr>
      <xdr:spPr>
        <a:xfrm flipV="1">
          <a:off x="13512800" y="1024403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37BE12A3-81A6-4512-A1F2-F2CC9B6F55C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8DC7016F-4B95-470C-B579-106DD691DD64}"/>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A72B46DD-6BD8-4F92-9BB3-9213673D8F1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80350A13-10DA-4290-99CB-8BD3C6CEC587}"/>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173A801-D3D5-4E04-AB2A-A9B038B4D25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E1EEEA2-6BA3-47A2-B48F-99D47731197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305F65A-1B8A-4D31-9756-5610816F555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69132C9-838D-40BB-B332-A1C11CCB712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68D1DED-D512-4403-A5CC-DB7CCD9D227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9" name="楕円 338">
          <a:extLst>
            <a:ext uri="{FF2B5EF4-FFF2-40B4-BE49-F238E27FC236}">
              <a16:creationId xmlns:a16="http://schemas.microsoft.com/office/drawing/2014/main" id="{73D0CE61-D252-4E10-A3C1-72ABEE6502CA}"/>
            </a:ext>
          </a:extLst>
        </xdr:cNvPr>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40" name="定員管理の状況該当値テキスト">
          <a:extLst>
            <a:ext uri="{FF2B5EF4-FFF2-40B4-BE49-F238E27FC236}">
              <a16:creationId xmlns:a16="http://schemas.microsoft.com/office/drawing/2014/main" id="{AF744824-ABDC-43EA-8CE2-9A4C825703FF}"/>
            </a:ext>
          </a:extLst>
        </xdr:cNvPr>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65617</xdr:rowOff>
    </xdr:from>
    <xdr:to>
      <xdr:col>77</xdr:col>
      <xdr:colOff>95250</xdr:colOff>
      <xdr:row>59</xdr:row>
      <xdr:rowOff>167217</xdr:rowOff>
    </xdr:to>
    <xdr:sp macro="" textlink="">
      <xdr:nvSpPr>
        <xdr:cNvPr id="341" name="楕円 340">
          <a:extLst>
            <a:ext uri="{FF2B5EF4-FFF2-40B4-BE49-F238E27FC236}">
              <a16:creationId xmlns:a16="http://schemas.microsoft.com/office/drawing/2014/main" id="{15A77938-7BAC-42E4-8A5E-D293C36D9E7A}"/>
            </a:ext>
          </a:extLst>
        </xdr:cNvPr>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5944</xdr:rowOff>
    </xdr:from>
    <xdr:ext cx="736600" cy="259045"/>
    <xdr:sp macro="" textlink="">
      <xdr:nvSpPr>
        <xdr:cNvPr id="342" name="テキスト ボックス 341">
          <a:extLst>
            <a:ext uri="{FF2B5EF4-FFF2-40B4-BE49-F238E27FC236}">
              <a16:creationId xmlns:a16="http://schemas.microsoft.com/office/drawing/2014/main" id="{41639747-529F-4319-AE6A-26E4A3DBEF11}"/>
            </a:ext>
          </a:extLst>
        </xdr:cNvPr>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a:extLst>
            <a:ext uri="{FF2B5EF4-FFF2-40B4-BE49-F238E27FC236}">
              <a16:creationId xmlns:a16="http://schemas.microsoft.com/office/drawing/2014/main" id="{75090480-5CAF-407C-9171-4C0311CED626}"/>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a:extLst>
            <a:ext uri="{FF2B5EF4-FFF2-40B4-BE49-F238E27FC236}">
              <a16:creationId xmlns:a16="http://schemas.microsoft.com/office/drawing/2014/main" id="{74F9A347-FBD9-499C-A6B1-BC9614834FB4}"/>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77681</xdr:rowOff>
    </xdr:from>
    <xdr:to>
      <xdr:col>68</xdr:col>
      <xdr:colOff>203200</xdr:colOff>
      <xdr:row>60</xdr:row>
      <xdr:rowOff>7831</xdr:rowOff>
    </xdr:to>
    <xdr:sp macro="" textlink="">
      <xdr:nvSpPr>
        <xdr:cNvPr id="345" name="楕円 344">
          <a:extLst>
            <a:ext uri="{FF2B5EF4-FFF2-40B4-BE49-F238E27FC236}">
              <a16:creationId xmlns:a16="http://schemas.microsoft.com/office/drawing/2014/main" id="{5F768373-41AA-4151-AC89-0CBBCFEA3430}"/>
            </a:ext>
          </a:extLst>
        </xdr:cNvPr>
        <xdr:cNvSpPr/>
      </xdr:nvSpPr>
      <xdr:spPr>
        <a:xfrm>
          <a:off x="14351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18008</xdr:rowOff>
    </xdr:from>
    <xdr:ext cx="762000" cy="259045"/>
    <xdr:sp macro="" textlink="">
      <xdr:nvSpPr>
        <xdr:cNvPr id="346" name="テキスト ボックス 345">
          <a:extLst>
            <a:ext uri="{FF2B5EF4-FFF2-40B4-BE49-F238E27FC236}">
              <a16:creationId xmlns:a16="http://schemas.microsoft.com/office/drawing/2014/main" id="{68F838ED-42A8-4640-81A4-1758E92C0DE3}"/>
            </a:ext>
          </a:extLst>
        </xdr:cNvPr>
        <xdr:cNvSpPr txBox="1"/>
      </xdr:nvSpPr>
      <xdr:spPr>
        <a:xfrm>
          <a:off x="14020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47" name="楕円 346">
          <a:extLst>
            <a:ext uri="{FF2B5EF4-FFF2-40B4-BE49-F238E27FC236}">
              <a16:creationId xmlns:a16="http://schemas.microsoft.com/office/drawing/2014/main" id="{2D5C44C0-049A-450E-9A34-F1B46EF4354D}"/>
            </a:ext>
          </a:extLst>
        </xdr:cNvPr>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48" name="テキスト ボックス 347">
          <a:extLst>
            <a:ext uri="{FF2B5EF4-FFF2-40B4-BE49-F238E27FC236}">
              <a16:creationId xmlns:a16="http://schemas.microsoft.com/office/drawing/2014/main" id="{AD44F5E8-D252-448C-A723-BA396626F5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F9E37147-4104-4434-ADEB-B3A42EF3BD1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3A3C156-FC6C-4356-A8CA-01229A09C47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FFAF6F3-011B-4FA4-A5D6-7FC95B75AA3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FA241F6-9A93-40D3-80DE-60266BB7747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E902B265-A307-4C70-8740-1ACB1EAC066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572D327-E1EB-4B8E-AC0D-FC452F51A29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49A911B0-984B-4EC8-B61B-79B836B4A7E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E93D09B5-8779-4553-8786-44D9FE7B27B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09D0978-A3F8-44DE-A3D8-15BF672517F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334AE06-E31B-467C-ABBC-DE3A4385F4E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50D072D-051E-43A9-9088-EE3ADEDC3FC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7F24FE81-CA5D-494F-B208-0285778FAEA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C8D9700-D7EB-4C21-8F4E-6FD4D5B7B24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実質公債費比率については、平成３０年度（３か年平均）は前年度比０．２ポイント悪化しており、類似団体平均に比べても１．３ポイント悪化となった。</a:t>
          </a:r>
        </a:p>
        <a:p>
          <a:r>
            <a:rPr kumimoji="1" lang="ja-JP" altLang="en-US" sz="900">
              <a:latin typeface="ＭＳ Ｐゴシック" panose="020B0600070205080204" pitchFamily="50" charset="-128"/>
              <a:ea typeface="ＭＳ Ｐゴシック" panose="020B0600070205080204" pitchFamily="50" charset="-128"/>
            </a:rPr>
            <a:t>　平成３０年度単年度では、一部事務組合等負担金の増により準元利償還金が増したものの、分子の控除要因である特定財源が増したほか、定時償還が進んだことから元利償還金が減したことにより、比率が改善した。</a:t>
          </a:r>
        </a:p>
        <a:p>
          <a:r>
            <a:rPr kumimoji="1" lang="ja-JP" altLang="en-US" sz="900">
              <a:latin typeface="ＭＳ Ｐゴシック" panose="020B0600070205080204" pitchFamily="50" charset="-128"/>
              <a:ea typeface="ＭＳ Ｐゴシック" panose="020B0600070205080204" pitchFamily="50" charset="-128"/>
            </a:rPr>
            <a:t>　しかし、３か年平均の数値であるため、平成２７年度単年度と平成３０年度単年度で比較すると、元利償還金が大幅に増加していることから、平均値としては比率が悪化したものである。</a:t>
          </a:r>
        </a:p>
        <a:p>
          <a:r>
            <a:rPr kumimoji="1" lang="ja-JP" altLang="en-US" sz="900">
              <a:latin typeface="ＭＳ Ｐゴシック" panose="020B0600070205080204" pitchFamily="50" charset="-128"/>
              <a:ea typeface="ＭＳ Ｐゴシック" panose="020B0600070205080204" pitchFamily="50" charset="-128"/>
            </a:rPr>
            <a:t>　今後は、一部事務組合による施設整備事業に対する負担に加え、埼玉県による圏央鶴ヶ島インターチェンジ東側土地区画整理事業と連動した道路整備をはじめとした都市基盤整備や学校施設等の老朽化対策などに対する財源として地方債を活用することが見込まれることから、実質公債費比率については一時的に上昇することが見込まれるため、年次償還額の規模に注視し、健全な管理運営に努めて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6CA33F9D-5061-44A3-A9C1-DE2EBC4E415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6F891300-5D31-4CED-9970-E16607D69BC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659745B-6399-4DDD-AF58-1AFCB7A4E07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5001621C-E30E-4EDF-9EAF-DFC7F2CC73F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803B4BF3-AF6D-4F73-B6DA-B0911A83E567}"/>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E816F575-16B3-420A-BFBF-A60352F5FD08}"/>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B4EE1A91-97E8-4F91-9DEB-7102B6CA1B3B}"/>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E25ABF84-8B3E-4988-BF34-3C28B062997A}"/>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18D8566E-2954-4F18-B28A-8D4205B1867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15873033-9510-4FB7-BA78-8CF83AE151A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9594515-244E-4F66-A3C3-91DA822D27F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D1FAEE2-A0AA-49D2-A885-1D51D1CB491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B11E3BF6-BBCC-4721-BE48-F88BD4C26D65}"/>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A61FE62D-6BFF-4A0D-878E-46DDA449E951}"/>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F7D5336-BE60-4B44-9796-9AE8E396C265}"/>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5257EF0F-E4F2-4AE9-9B17-2ACF686DD9E2}"/>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3B2C7619-74B4-4EB8-BC18-C894ED2ED3F2}"/>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85852</xdr:rowOff>
    </xdr:to>
    <xdr:cxnSp macro="">
      <xdr:nvCxnSpPr>
        <xdr:cNvPr id="379" name="直線コネクタ 378">
          <a:extLst>
            <a:ext uri="{FF2B5EF4-FFF2-40B4-BE49-F238E27FC236}">
              <a16:creationId xmlns:a16="http://schemas.microsoft.com/office/drawing/2014/main" id="{E272B527-DE58-404E-8843-A02E676644D3}"/>
            </a:ext>
          </a:extLst>
        </xdr:cNvPr>
        <xdr:cNvCxnSpPr/>
      </xdr:nvCxnSpPr>
      <xdr:spPr>
        <a:xfrm>
          <a:off x="16179800" y="71056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455065C7-5712-4B5A-A8AA-908D4C73C9BF}"/>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855D76A7-7641-4B71-8A5B-355CFFA998E8}"/>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76200</xdr:rowOff>
    </xdr:to>
    <xdr:cxnSp macro="">
      <xdr:nvCxnSpPr>
        <xdr:cNvPr id="382" name="直線コネクタ 381">
          <a:extLst>
            <a:ext uri="{FF2B5EF4-FFF2-40B4-BE49-F238E27FC236}">
              <a16:creationId xmlns:a16="http://schemas.microsoft.com/office/drawing/2014/main" id="{94C4D4D3-2992-4067-B61D-BFBE43C3FDBB}"/>
            </a:ext>
          </a:extLst>
        </xdr:cNvPr>
        <xdr:cNvCxnSpPr/>
      </xdr:nvCxnSpPr>
      <xdr:spPr>
        <a:xfrm>
          <a:off x="15290800" y="709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89F42D33-A633-4EC0-A4A4-4CA3C34AA968}"/>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E1950294-0A72-42BC-9FEC-713DD4803F84}"/>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61722</xdr:rowOff>
    </xdr:to>
    <xdr:cxnSp macro="">
      <xdr:nvCxnSpPr>
        <xdr:cNvPr id="385" name="直線コネクタ 384">
          <a:extLst>
            <a:ext uri="{FF2B5EF4-FFF2-40B4-BE49-F238E27FC236}">
              <a16:creationId xmlns:a16="http://schemas.microsoft.com/office/drawing/2014/main" id="{8EEA1077-DEA0-45B4-B9F6-0258D5908639}"/>
            </a:ext>
          </a:extLst>
        </xdr:cNvPr>
        <xdr:cNvCxnSpPr/>
      </xdr:nvCxnSpPr>
      <xdr:spPr>
        <a:xfrm>
          <a:off x="14401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343CC555-832A-496F-BF50-C9665CC4A7B9}"/>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DC1D87EE-BFD8-467E-AFFA-272D56C1F206}"/>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71374</xdr:rowOff>
    </xdr:to>
    <xdr:cxnSp macro="">
      <xdr:nvCxnSpPr>
        <xdr:cNvPr id="388" name="直線コネクタ 387">
          <a:extLst>
            <a:ext uri="{FF2B5EF4-FFF2-40B4-BE49-F238E27FC236}">
              <a16:creationId xmlns:a16="http://schemas.microsoft.com/office/drawing/2014/main" id="{9E6DEAC5-C3D9-47FD-97D0-66D8536623D3}"/>
            </a:ext>
          </a:extLst>
        </xdr:cNvPr>
        <xdr:cNvCxnSpPr/>
      </xdr:nvCxnSpPr>
      <xdr:spPr>
        <a:xfrm flipV="1">
          <a:off x="13512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895D6412-75F5-4F50-A4D3-5ADA61829466}"/>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9A4D1F80-95FB-48FE-9999-6EC00E58818B}"/>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2B20F6FA-A41E-4EC4-B686-20D59EE44653}"/>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7F10E827-7990-49FE-86EC-A56232C47ED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266AE84-1DF8-4BC4-80C1-4DCC96762BA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074D937-26BD-450B-8A5C-43635661900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2DDCA68-6E8F-40D7-8C60-071EAF3587E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CC0EF21-62D5-4DE1-B8D4-D563B26898B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95F1D33-8615-40C5-8985-8EDEBC53C82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8" name="楕円 397">
          <a:extLst>
            <a:ext uri="{FF2B5EF4-FFF2-40B4-BE49-F238E27FC236}">
              <a16:creationId xmlns:a16="http://schemas.microsoft.com/office/drawing/2014/main" id="{74812E52-9AF2-4EBD-9A57-7AA68EF8C00E}"/>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7129</xdr:rowOff>
    </xdr:from>
    <xdr:ext cx="762000" cy="259045"/>
    <xdr:sp macro="" textlink="">
      <xdr:nvSpPr>
        <xdr:cNvPr id="399" name="公債費負担の状況該当値テキスト">
          <a:extLst>
            <a:ext uri="{FF2B5EF4-FFF2-40B4-BE49-F238E27FC236}">
              <a16:creationId xmlns:a16="http://schemas.microsoft.com/office/drawing/2014/main" id="{F314CF0C-F520-49D5-A207-0A2E8853AC7A}"/>
            </a:ext>
          </a:extLst>
        </xdr:cNvPr>
        <xdr:cNvSpPr txBox="1"/>
      </xdr:nvSpPr>
      <xdr:spPr>
        <a:xfrm>
          <a:off x="17106900" y="703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a:extLst>
            <a:ext uri="{FF2B5EF4-FFF2-40B4-BE49-F238E27FC236}">
              <a16:creationId xmlns:a16="http://schemas.microsoft.com/office/drawing/2014/main" id="{E8F61424-5ECE-4925-B8EA-70B4E539881F}"/>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1" name="テキスト ボックス 400">
          <a:extLst>
            <a:ext uri="{FF2B5EF4-FFF2-40B4-BE49-F238E27FC236}">
              <a16:creationId xmlns:a16="http://schemas.microsoft.com/office/drawing/2014/main" id="{301C6393-6D63-4F47-863E-4701E3DF47AD}"/>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2" name="楕円 401">
          <a:extLst>
            <a:ext uri="{FF2B5EF4-FFF2-40B4-BE49-F238E27FC236}">
              <a16:creationId xmlns:a16="http://schemas.microsoft.com/office/drawing/2014/main" id="{9BE60C0C-9634-4094-BC6A-F219F875ADAD}"/>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403" name="テキスト ボックス 402">
          <a:extLst>
            <a:ext uri="{FF2B5EF4-FFF2-40B4-BE49-F238E27FC236}">
              <a16:creationId xmlns:a16="http://schemas.microsoft.com/office/drawing/2014/main" id="{5C12B038-C676-4388-B862-9A4443904F52}"/>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4" name="楕円 403">
          <a:extLst>
            <a:ext uri="{FF2B5EF4-FFF2-40B4-BE49-F238E27FC236}">
              <a16:creationId xmlns:a16="http://schemas.microsoft.com/office/drawing/2014/main" id="{429C120C-85D6-460C-B22A-1F59DEF1B1E9}"/>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5" name="テキスト ボックス 404">
          <a:extLst>
            <a:ext uri="{FF2B5EF4-FFF2-40B4-BE49-F238E27FC236}">
              <a16:creationId xmlns:a16="http://schemas.microsoft.com/office/drawing/2014/main" id="{4CFE00E5-4AEA-4531-BB21-D20583783DA3}"/>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6" name="楕円 405">
          <a:extLst>
            <a:ext uri="{FF2B5EF4-FFF2-40B4-BE49-F238E27FC236}">
              <a16:creationId xmlns:a16="http://schemas.microsoft.com/office/drawing/2014/main" id="{B2155811-C226-4F82-BEB3-8AD1151DFBE3}"/>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7" name="テキスト ボックス 406">
          <a:extLst>
            <a:ext uri="{FF2B5EF4-FFF2-40B4-BE49-F238E27FC236}">
              <a16:creationId xmlns:a16="http://schemas.microsoft.com/office/drawing/2014/main" id="{AFA02F67-3646-4E5F-9B55-3995FDB6D7A2}"/>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717D418-595D-422A-982B-39793F1D4A2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578E5D7-3491-4105-98C8-796E87FC2A3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2657FD03-B35B-4C3E-B315-50B974A4D18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57F397E2-C40C-4013-BBF3-6D79DD44761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81DD34B-9D47-45C2-8332-2738E9CA70B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4E69861A-A0AD-4466-AF0B-82F644BC89E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4FC09D89-82CE-462C-98C7-C99BB131967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AC4D3A06-913B-44D9-AEF5-2761123D674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3F6E370-821B-447F-BB97-41308506FED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16808377-65AE-4BF5-996A-5E6EC503950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ACDD1057-AFD0-4602-95C9-79F64D3937B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F77885EE-436D-43CE-8F74-BCBE4067807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F1EBE9B7-44A6-4DFC-A71A-0F45C16C79C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将来負担比率は、現在の比較分析表となって以来、各年度とも類似団体平均を下回っている。また、平成３０年度においては、算定開始以来はじめて比率が発生しなかった。</a:t>
          </a:r>
        </a:p>
        <a:p>
          <a:r>
            <a:rPr kumimoji="1" lang="ja-JP" altLang="en-US" sz="1050">
              <a:latin typeface="ＭＳ Ｐゴシック" panose="020B0600070205080204" pitchFamily="50" charset="-128"/>
              <a:ea typeface="ＭＳ Ｐゴシック" panose="020B0600070205080204" pitchFamily="50" charset="-128"/>
            </a:rPr>
            <a:t>　主な要因として、充当可能特定歳入が減したものの、介護保険給付費準備基金等の積立により充当可能基金が増したことなどから、全体として比率が改善したことによる。</a:t>
          </a:r>
        </a:p>
        <a:p>
          <a:r>
            <a:rPr kumimoji="1" lang="ja-JP" altLang="en-US" sz="1050">
              <a:latin typeface="ＭＳ Ｐゴシック" panose="020B0600070205080204" pitchFamily="50" charset="-128"/>
              <a:ea typeface="ＭＳ Ｐゴシック" panose="020B0600070205080204" pitchFamily="50" charset="-128"/>
            </a:rPr>
            <a:t>　しかし、今後、川越鶴ヶ島線及び鶴ヶ島南通り線の両都市計画道路整備をはじめとした大規模事業や、一部事務組合の埼玉西部環境保全組合で実施する「新ごみ焼却施設整備事業」に対する負担などが見込まれていることから、今後も事業の実施に当たっては、市の財政状況に見合った事業規模の適正化を図るなど、財政の健全化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E6D155EC-6DF0-4141-B4CE-A42049EFDE6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5BCA7F6-B176-4892-B773-9902EC5F895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C83375A0-698D-492E-8A3B-2431B64C0B5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6F922C80-0876-439E-B124-4B2238F94C52}"/>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CEFA25F8-1B2D-4FC0-AB21-BE0343D3F05B}"/>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FBC01E67-2C35-495D-9876-BE10D6B57A9B}"/>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62D5D7AD-A4F3-4B30-B4F2-14C87686E22B}"/>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C0DA8FE7-EFF2-4F2B-AB50-1D642FFCCED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8948BDE-780D-458D-BF18-C2E905334EA3}"/>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131B45E8-B89C-48E9-81A6-C86A3EEAD685}"/>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EE8AA2D4-2972-46CD-A06F-30959BD96559}"/>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CABD517A-DD96-4904-8224-337DE1FDFA6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8B64172A-A492-4E2E-B86B-5FFE0E0DED5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E2AE68AC-0195-4EB8-83BB-3724006BD207}"/>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151A4B49-7BFF-49A9-8957-5B78E9A06AEA}"/>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C2EC9E2A-1187-42C3-B428-D96515C572C1}"/>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AC261171-B7BB-4611-BEE3-4FA1C12E37F2}"/>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E09D864C-5EB9-4ECD-BCE6-AEEE5286F72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71069</xdr:rowOff>
    </xdr:from>
    <xdr:to>
      <xdr:col>77</xdr:col>
      <xdr:colOff>44450</xdr:colOff>
      <xdr:row>14</xdr:row>
      <xdr:rowOff>101956</xdr:rowOff>
    </xdr:to>
    <xdr:cxnSp macro="">
      <xdr:nvCxnSpPr>
        <xdr:cNvPr id="439" name="直線コネクタ 438">
          <a:extLst>
            <a:ext uri="{FF2B5EF4-FFF2-40B4-BE49-F238E27FC236}">
              <a16:creationId xmlns:a16="http://schemas.microsoft.com/office/drawing/2014/main" id="{72A2BBAB-37DA-46C6-AD5E-60061F0C6CEE}"/>
            </a:ext>
          </a:extLst>
        </xdr:cNvPr>
        <xdr:cNvCxnSpPr/>
      </xdr:nvCxnSpPr>
      <xdr:spPr>
        <a:xfrm flipV="1">
          <a:off x="15290800" y="2471369"/>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a:extLst>
            <a:ext uri="{FF2B5EF4-FFF2-40B4-BE49-F238E27FC236}">
              <a16:creationId xmlns:a16="http://schemas.microsoft.com/office/drawing/2014/main" id="{DA449382-39B5-4687-A485-E50D33866DAA}"/>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2AB4104-BA54-4A44-8931-7932910A999D}"/>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101956</xdr:rowOff>
    </xdr:from>
    <xdr:to>
      <xdr:col>72</xdr:col>
      <xdr:colOff>203200</xdr:colOff>
      <xdr:row>15</xdr:row>
      <xdr:rowOff>21234</xdr:rowOff>
    </xdr:to>
    <xdr:cxnSp macro="">
      <xdr:nvCxnSpPr>
        <xdr:cNvPr id="442" name="直線コネクタ 441">
          <a:extLst>
            <a:ext uri="{FF2B5EF4-FFF2-40B4-BE49-F238E27FC236}">
              <a16:creationId xmlns:a16="http://schemas.microsoft.com/office/drawing/2014/main" id="{DF023DCD-D87E-403C-BC4A-915A596C70B2}"/>
            </a:ext>
          </a:extLst>
        </xdr:cNvPr>
        <xdr:cNvCxnSpPr/>
      </xdr:nvCxnSpPr>
      <xdr:spPr>
        <a:xfrm flipV="1">
          <a:off x="14401800" y="2502256"/>
          <a:ext cx="889000" cy="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AC18D127-92D4-4604-B728-1A44F7AE5F06}"/>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a:extLst>
            <a:ext uri="{FF2B5EF4-FFF2-40B4-BE49-F238E27FC236}">
              <a16:creationId xmlns:a16="http://schemas.microsoft.com/office/drawing/2014/main" id="{9F02742A-5C7F-462A-B520-8127E196C201}"/>
            </a:ext>
          </a:extLst>
        </xdr:cNvPr>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21234</xdr:rowOff>
    </xdr:from>
    <xdr:to>
      <xdr:col>68</xdr:col>
      <xdr:colOff>152400</xdr:colOff>
      <xdr:row>15</xdr:row>
      <xdr:rowOff>75286</xdr:rowOff>
    </xdr:to>
    <xdr:cxnSp macro="">
      <xdr:nvCxnSpPr>
        <xdr:cNvPr id="445" name="直線コネクタ 444">
          <a:extLst>
            <a:ext uri="{FF2B5EF4-FFF2-40B4-BE49-F238E27FC236}">
              <a16:creationId xmlns:a16="http://schemas.microsoft.com/office/drawing/2014/main" id="{93D7F797-45DD-44F9-8643-E34A093DCCBF}"/>
            </a:ext>
          </a:extLst>
        </xdr:cNvPr>
        <xdr:cNvCxnSpPr/>
      </xdr:nvCxnSpPr>
      <xdr:spPr>
        <a:xfrm flipV="1">
          <a:off x="13512800" y="2592984"/>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8AABAE8A-79BB-4702-9D7A-77FCA74188F9}"/>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a:extLst>
            <a:ext uri="{FF2B5EF4-FFF2-40B4-BE49-F238E27FC236}">
              <a16:creationId xmlns:a16="http://schemas.microsoft.com/office/drawing/2014/main" id="{9DE8DF72-0157-48F3-A202-777A3EA14172}"/>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8" name="フローチャート: 判断 447">
          <a:extLst>
            <a:ext uri="{FF2B5EF4-FFF2-40B4-BE49-F238E27FC236}">
              <a16:creationId xmlns:a16="http://schemas.microsoft.com/office/drawing/2014/main" id="{1039C039-0491-4D92-9016-32C8C211D71E}"/>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49" name="テキスト ボックス 448">
          <a:extLst>
            <a:ext uri="{FF2B5EF4-FFF2-40B4-BE49-F238E27FC236}">
              <a16:creationId xmlns:a16="http://schemas.microsoft.com/office/drawing/2014/main" id="{0F20518D-8F01-48C5-A207-690E36F75852}"/>
            </a:ext>
          </a:extLst>
        </xdr:cNvPr>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0" name="フローチャート: 判断 449">
          <a:extLst>
            <a:ext uri="{FF2B5EF4-FFF2-40B4-BE49-F238E27FC236}">
              <a16:creationId xmlns:a16="http://schemas.microsoft.com/office/drawing/2014/main" id="{4F619BA4-998F-4B2A-89E3-1CA948DE8326}"/>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1" name="テキスト ボックス 450">
          <a:extLst>
            <a:ext uri="{FF2B5EF4-FFF2-40B4-BE49-F238E27FC236}">
              <a16:creationId xmlns:a16="http://schemas.microsoft.com/office/drawing/2014/main" id="{11C17AE4-2A81-45B4-80E2-B76EB6EA70E4}"/>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8A78EDB-5FA9-42F7-BC3B-7B5C98E5CE3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90EB51F-E974-4131-86C7-B592928BED5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850B08F-981F-4DEB-A66A-01D7810024F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868ECEB-3210-4E89-9CC1-DEBA17810D7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326A6BA-A5F6-4926-9A90-15C6DD91576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20269</xdr:rowOff>
    </xdr:from>
    <xdr:to>
      <xdr:col>77</xdr:col>
      <xdr:colOff>95250</xdr:colOff>
      <xdr:row>14</xdr:row>
      <xdr:rowOff>121869</xdr:rowOff>
    </xdr:to>
    <xdr:sp macro="" textlink="">
      <xdr:nvSpPr>
        <xdr:cNvPr id="457" name="楕円 456">
          <a:extLst>
            <a:ext uri="{FF2B5EF4-FFF2-40B4-BE49-F238E27FC236}">
              <a16:creationId xmlns:a16="http://schemas.microsoft.com/office/drawing/2014/main" id="{4D834442-DB27-4D94-AE9E-44AB4A18D092}"/>
            </a:ext>
          </a:extLst>
        </xdr:cNvPr>
        <xdr:cNvSpPr/>
      </xdr:nvSpPr>
      <xdr:spPr>
        <a:xfrm>
          <a:off x="16129000" y="24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132046</xdr:rowOff>
    </xdr:from>
    <xdr:ext cx="736600" cy="259045"/>
    <xdr:sp macro="" textlink="">
      <xdr:nvSpPr>
        <xdr:cNvPr id="458" name="テキスト ボックス 457">
          <a:extLst>
            <a:ext uri="{FF2B5EF4-FFF2-40B4-BE49-F238E27FC236}">
              <a16:creationId xmlns:a16="http://schemas.microsoft.com/office/drawing/2014/main" id="{2A46AA51-64E4-46EE-965F-8E1922ABAB73}"/>
            </a:ext>
          </a:extLst>
        </xdr:cNvPr>
        <xdr:cNvSpPr txBox="1"/>
      </xdr:nvSpPr>
      <xdr:spPr>
        <a:xfrm>
          <a:off x="15798800" y="218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51156</xdr:rowOff>
    </xdr:from>
    <xdr:to>
      <xdr:col>73</xdr:col>
      <xdr:colOff>44450</xdr:colOff>
      <xdr:row>14</xdr:row>
      <xdr:rowOff>152756</xdr:rowOff>
    </xdr:to>
    <xdr:sp macro="" textlink="">
      <xdr:nvSpPr>
        <xdr:cNvPr id="459" name="楕円 458">
          <a:extLst>
            <a:ext uri="{FF2B5EF4-FFF2-40B4-BE49-F238E27FC236}">
              <a16:creationId xmlns:a16="http://schemas.microsoft.com/office/drawing/2014/main" id="{BA4BD1DC-37BA-4C70-B331-7C677B6A1289}"/>
            </a:ext>
          </a:extLst>
        </xdr:cNvPr>
        <xdr:cNvSpPr/>
      </xdr:nvSpPr>
      <xdr:spPr>
        <a:xfrm>
          <a:off x="15240000" y="24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162933</xdr:rowOff>
    </xdr:from>
    <xdr:ext cx="762000" cy="259045"/>
    <xdr:sp macro="" textlink="">
      <xdr:nvSpPr>
        <xdr:cNvPr id="460" name="テキスト ボックス 459">
          <a:extLst>
            <a:ext uri="{FF2B5EF4-FFF2-40B4-BE49-F238E27FC236}">
              <a16:creationId xmlns:a16="http://schemas.microsoft.com/office/drawing/2014/main" id="{259BD8ED-4470-4E1C-ADF4-54054BCA44B0}"/>
            </a:ext>
          </a:extLst>
        </xdr:cNvPr>
        <xdr:cNvSpPr txBox="1"/>
      </xdr:nvSpPr>
      <xdr:spPr>
        <a:xfrm>
          <a:off x="14909800" y="222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141884</xdr:rowOff>
    </xdr:from>
    <xdr:to>
      <xdr:col>68</xdr:col>
      <xdr:colOff>203200</xdr:colOff>
      <xdr:row>15</xdr:row>
      <xdr:rowOff>72034</xdr:rowOff>
    </xdr:to>
    <xdr:sp macro="" textlink="">
      <xdr:nvSpPr>
        <xdr:cNvPr id="461" name="楕円 460">
          <a:extLst>
            <a:ext uri="{FF2B5EF4-FFF2-40B4-BE49-F238E27FC236}">
              <a16:creationId xmlns:a16="http://schemas.microsoft.com/office/drawing/2014/main" id="{1B6E1942-AD40-425E-B228-73DF1F9E97DB}"/>
            </a:ext>
          </a:extLst>
        </xdr:cNvPr>
        <xdr:cNvSpPr/>
      </xdr:nvSpPr>
      <xdr:spPr>
        <a:xfrm>
          <a:off x="14351000" y="25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82211</xdr:rowOff>
    </xdr:from>
    <xdr:ext cx="762000" cy="259045"/>
    <xdr:sp macro="" textlink="">
      <xdr:nvSpPr>
        <xdr:cNvPr id="462" name="テキスト ボックス 461">
          <a:extLst>
            <a:ext uri="{FF2B5EF4-FFF2-40B4-BE49-F238E27FC236}">
              <a16:creationId xmlns:a16="http://schemas.microsoft.com/office/drawing/2014/main" id="{54BFD941-F188-478D-96BD-B3CC4F4DAC86}"/>
            </a:ext>
          </a:extLst>
        </xdr:cNvPr>
        <xdr:cNvSpPr txBox="1"/>
      </xdr:nvSpPr>
      <xdr:spPr>
        <a:xfrm>
          <a:off x="14020800" y="231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24486</xdr:rowOff>
    </xdr:from>
    <xdr:to>
      <xdr:col>64</xdr:col>
      <xdr:colOff>152400</xdr:colOff>
      <xdr:row>15</xdr:row>
      <xdr:rowOff>126086</xdr:rowOff>
    </xdr:to>
    <xdr:sp macro="" textlink="">
      <xdr:nvSpPr>
        <xdr:cNvPr id="463" name="楕円 462">
          <a:extLst>
            <a:ext uri="{FF2B5EF4-FFF2-40B4-BE49-F238E27FC236}">
              <a16:creationId xmlns:a16="http://schemas.microsoft.com/office/drawing/2014/main" id="{C20C6BF4-A621-4243-8A04-1C292DACA6B6}"/>
            </a:ext>
          </a:extLst>
        </xdr:cNvPr>
        <xdr:cNvSpPr/>
      </xdr:nvSpPr>
      <xdr:spPr>
        <a:xfrm>
          <a:off x="13462000" y="25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136263</xdr:rowOff>
    </xdr:from>
    <xdr:ext cx="762000" cy="259045"/>
    <xdr:sp macro="" textlink="">
      <xdr:nvSpPr>
        <xdr:cNvPr id="464" name="テキスト ボックス 463">
          <a:extLst>
            <a:ext uri="{FF2B5EF4-FFF2-40B4-BE49-F238E27FC236}">
              <a16:creationId xmlns:a16="http://schemas.microsoft.com/office/drawing/2014/main" id="{0DF1CB03-5A55-4B7C-92E8-05DE032B6C2D}"/>
            </a:ext>
          </a:extLst>
        </xdr:cNvPr>
        <xdr:cNvSpPr txBox="1"/>
      </xdr:nvSpPr>
      <xdr:spPr>
        <a:xfrm>
          <a:off x="13131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9327D194-97EC-40DF-8554-8DAE27A30D8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3795BF5-3AC9-488A-A7FB-C16E1D5E45D8}"/>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8370AC7-18C2-477A-88F9-BF066558289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43508FE-62B3-45DC-9F3F-8EB60FEB0A8F}"/>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26A4D63-DE43-47F8-880C-E258DB88B14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36B55A7-C23E-411F-9092-AC27ED23184E}"/>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07CAD67-F14E-472E-960E-0CD3535D447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7DE9EA1-BBC3-4DB8-9610-413E07A2E5A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817560F-ECA8-4DC3-B4D8-38C5795E86C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B1E6420-E4E4-43EC-955F-ADE73BB2F76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4B4F379-9DC5-4249-8B01-1D6CADD173B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70,144
68,878
17.65
22,182,829
21,206,780
915,792
12,934,176
17,455,069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D47F6B0-2085-475B-8495-10122204F13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16A8C99-C270-44B0-ACFB-7C3F57A035F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9760E64-D0D0-4818-9F88-D5C6AFCA35C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6CD7079-F963-4B24-8EAC-96037B8624EC}"/>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D3B9F25-5AED-4096-BB0B-FE8D46133CB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30B2D452-F727-4B03-9AFF-D7FE73F6EC7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7773E63-DF03-4F9C-8816-FB45A2467C9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0198332-B29E-4E1D-B8F6-CADDBB9F126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D9D6946-BDCA-4B3A-AFA0-52C60B62911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7F409E4-1C72-4F27-A8BB-916F7F117A97}"/>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74C0B65-D154-4FC4-A137-53D2037C7F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9117E7B7-FC0A-4A80-9115-AE9FCEFD557D}"/>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98A2988-1C72-4A96-A255-C6B0CED129F9}"/>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9D050951-0B1C-41E7-AA78-C5BC1521BA7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EB9891F5-D8AB-4943-A3D6-4E870C7DE54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84F3F27-4D0F-418C-96CC-B392AF01DFF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13730268-6F3D-4166-9FCC-184237433EC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25354EC-C249-42A2-8CFF-B9C7D29E951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98D6952-B114-4820-A56B-FA2457DB1B2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C868D5AC-79A8-4938-BEA5-3D641515C1D2}"/>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D613AF12-C430-4DE0-8C9E-266D223F6F6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BB11D0C-1BD8-45CD-B712-2D6139A781C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F91C1B23-C7C2-46BA-A375-A0F023825105}"/>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B4D5142-6730-45DA-9989-5820709285ED}"/>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1AA699C-9012-4196-8158-A9407E18D8E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2EF2B62-F4E6-4E7A-980A-22AE06795FD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EB3F84D-9D0A-4A20-9EBA-2BAA57936908}"/>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79A92AF-D34D-4EAE-ACC3-582A945D032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D8D9E45-327F-4A87-9B6E-3486096FA01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1A29F1A-0637-427A-8AAA-00182BFCBC3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AF30BEE-73D5-4B89-B0C8-0720DDD1535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35971B3-7D2F-49A8-9F73-2A86FB78003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全国の類似団体と比較し、職員の平均年齢が上位にあるため、職員一人あたりの人件費が高くなっている。</a:t>
          </a:r>
        </a:p>
        <a:p>
          <a:r>
            <a:rPr kumimoji="1" lang="ja-JP" altLang="en-US" sz="1200">
              <a:latin typeface="ＭＳ Ｐゴシック" panose="020B0600070205080204" pitchFamily="50" charset="-128"/>
              <a:ea typeface="ＭＳ Ｐゴシック" panose="020B0600070205080204" pitchFamily="50" charset="-128"/>
            </a:rPr>
            <a:t>　今後は、職員の平均年齢が下がることによる職員一人あたりの人件費の抑制のほか、行政改革推進計画における職員数の適正化、超過勤務の新たな縮減取組などの行財政改革への取組を通じて人件費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C9217A0-9513-4AAB-9299-6CED816ACD9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0DE35C4-1C17-4DDF-928A-9D3F4FB5F93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493F6CB-A63C-43D6-9013-7274AA88ED7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4660816B-BADF-45B6-9DE2-B1211E3F3722}"/>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9976862A-14E3-482B-B614-B166551B3032}"/>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96DFB737-155C-4ADE-8A2A-EB8503B97B1D}"/>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ED25F83F-DF76-4DB0-9F27-62EB02C3F567}"/>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D8E9FA0D-A3AC-482E-BA09-147882508D3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A718C803-EF7A-41B8-98EA-A6F690B34937}"/>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99A15F0C-079B-4EEA-8570-A72DE8E5459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94173EC2-D09E-495A-AAFB-3953E41068FC}"/>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E6682B37-AF9E-4B81-8684-63E1AED1C9A4}"/>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B20A5131-E487-4456-88EF-AD7E24FC600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46263801-8741-4AAB-B8E4-873AF370258B}"/>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B790582F-C36E-4AB8-926B-ED24F268670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4F7C568D-E297-4108-BC9A-99851C7DFF3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50AE659B-DF75-41F2-8316-F0A95EED750C}"/>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9C8E6851-3111-49DC-A937-E357908E1845}"/>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58F6C9D6-4F5C-4075-AA70-0DD78A9A3892}"/>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27932C68-05C5-445A-81FC-733BACB23947}"/>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EEA3DD4D-8697-4FA7-B10F-709B0E015CA4}"/>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62E06B85-B15C-48A7-8D8F-683DBF25D129}"/>
            </a:ext>
          </a:extLst>
        </xdr:cNvPr>
        <xdr:cNvCxnSpPr/>
      </xdr:nvCxnSpPr>
      <xdr:spPr>
        <a:xfrm flipV="1">
          <a:off x="3987800" y="6413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20475FBE-CB9F-4F50-B66B-A80574B3DE22}"/>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C30A1716-EE3C-47B1-AB26-B1B7BB048B6D}"/>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60B614CF-55AC-4BA8-953B-791312902907}"/>
            </a:ext>
          </a:extLst>
        </xdr:cNvPr>
        <xdr:cNvCxnSpPr/>
      </xdr:nvCxnSpPr>
      <xdr:spPr>
        <a:xfrm flipV="1">
          <a:off x="3098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BBE2BF36-AEDC-497D-94CD-7CAC7A094224}"/>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E1EA83F3-3656-40DF-9BB4-B378EC1501DB}"/>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3AE1AA0-CCE9-49A2-A1D9-DC06110D8FCE}"/>
            </a:ext>
          </a:extLst>
        </xdr:cNvPr>
        <xdr:cNvCxnSpPr/>
      </xdr:nvCxnSpPr>
      <xdr:spPr>
        <a:xfrm flipV="1">
          <a:off x="2209800" y="649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D10D3FE-60DC-4EB2-A217-AB1CDA9FA622}"/>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9B8DC5A8-52D0-4783-862E-0C81DC9A7078}"/>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58CE9B57-C0D3-4F41-A916-01CEEF5D19E3}"/>
            </a:ext>
          </a:extLst>
        </xdr:cNvPr>
        <xdr:cNvCxnSpPr/>
      </xdr:nvCxnSpPr>
      <xdr:spPr>
        <a:xfrm flipV="1">
          <a:off x="1320800" y="657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E22EDDBF-574C-4147-800C-641EEBAB576F}"/>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9EA049B6-964A-4BB0-940B-9BCD6822930A}"/>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34E9EB29-527E-4643-AD65-A66F5CB23F4B}"/>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17DC87F6-EDCE-46CB-A02E-67B5EAA07E4D}"/>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75D4A561-CF6A-4593-80C2-CAC7AACA6A2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A59ED525-0C9E-425C-A551-7307C35C5921}"/>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638D4789-91A8-416D-8B4F-C492439046A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3187CEAD-CD8A-4F0A-92B6-C276E590F1B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2F9EBC8A-1CF2-4EE1-8BFC-CA1B40BB734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64A7DA30-F287-43CD-8BE5-DBFB97CB6E12}"/>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A88EB2B6-2F60-4FF9-A6D9-398D0CBFD1DB}"/>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982B83E0-AC1D-4C99-B450-FA4D5C9A8C5D}"/>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95D4F4F2-AFDB-4A58-9D9A-242019C4CDD4}"/>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8A86ADF2-6A5D-4851-A865-D1A06E6AF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7FB7A726-A982-4D7B-B344-99B299EC02B7}"/>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49CC1A13-773D-4772-940D-793F8E36D57E}"/>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29791C37-7064-48C0-B15E-BE30C24E8189}"/>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ED686184-B8B8-4459-891A-C717FBC293E5}"/>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BC823A00-D971-4ECE-BC2D-908816093BFC}"/>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555B15B9-7E5E-47F2-87CC-1C7C566A5AD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5169683-CF58-40A3-BE2F-C1C7405D81A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539B109B-BCAA-4967-8BB2-6A30643B1DE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4D351217-237E-4022-A991-58165B6953A2}"/>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2811F4BE-CEE9-405E-95DF-4B35632F7B5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E94D4B3B-C5CE-48DD-8F5A-876FAC00F3E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2C50839C-AB42-4BF4-B03B-7F708563D78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831C0BFB-1B78-4274-BA2D-F083EFE9FDE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6D26F619-76A3-487D-A0B0-874D5BDFECE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6320C89B-DFE6-45AA-B59F-941D2E55185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4029F9E0-91EA-477B-BCBC-6A384BE84023}"/>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ポイント改善の</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％となり、類似団体平均を</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ふるさと納税の返礼率が下がった影響を受け、寄附額が減少したことに伴い、返礼品をはじめとした必要経費が減少したことなどにより、物件費が下がった。</a:t>
          </a:r>
        </a:p>
        <a:p>
          <a:r>
            <a:rPr kumimoji="1" lang="ja-JP" altLang="en-US" sz="1100">
              <a:latin typeface="ＭＳ Ｐゴシック" panose="020B0600070205080204" pitchFamily="50" charset="-128"/>
              <a:ea typeface="ＭＳ Ｐゴシック" panose="020B0600070205080204" pitchFamily="50" charset="-128"/>
            </a:rPr>
            <a:t>　今後は、窓口業務のアウトソーシングなど行政サービスの向上及び人件費の削減をしていくことが見込まれることから、トータルコストの圧縮は図れるが、物件費については委託料の増加に伴い伸びる見込み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7BE3AA6B-8D14-4D5A-BD26-DE53D42218F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CEC35F08-D801-40BE-A1D9-E951B0D0212D}"/>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E51FD8E8-C31C-423F-9112-5C0D859A37A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53F8C07-0E09-4C49-B492-F01AEA9AA4B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A826CA5C-AFD7-4BE9-95FD-D9C8603E9A37}"/>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4C73FAAA-1CBB-4119-A393-B384A0B7C91C}"/>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677CD507-6C4C-42A0-B814-0222C963B085}"/>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228B6E46-AAC4-460C-A145-C1D3A22008E2}"/>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5AB168D8-7FDA-4625-9860-2955D749752B}"/>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8E941F54-CD22-43D1-AABD-5CCA882DC6B3}"/>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80C2A48C-CBB0-4B0E-9CBA-ECF399669F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F7279D44-5077-4B2B-A4AB-9D5E72F6F7C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1114B1E2-DE26-49F1-9395-23BC14771437}"/>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7852B23C-55DD-42F4-BE60-9A40A50C0DB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97FB8341-E1B6-4F3A-9690-B1B0E50A991D}"/>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6286BE92-F07A-425F-80E7-BAC5CE30CF7F}"/>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8B2ABD25-28FA-4F17-81D9-CFD6BC8EB3D8}"/>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58E2DF72-868C-40B4-B8C4-341ECB2B3341}"/>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FB13792B-EBA3-4105-86D2-D98691E4255A}"/>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74422</xdr:rowOff>
    </xdr:to>
    <xdr:cxnSp macro="">
      <xdr:nvCxnSpPr>
        <xdr:cNvPr id="125" name="直線コネクタ 124">
          <a:extLst>
            <a:ext uri="{FF2B5EF4-FFF2-40B4-BE49-F238E27FC236}">
              <a16:creationId xmlns:a16="http://schemas.microsoft.com/office/drawing/2014/main" id="{A5341023-85E1-4C17-A675-057C7724A75A}"/>
            </a:ext>
          </a:extLst>
        </xdr:cNvPr>
        <xdr:cNvCxnSpPr/>
      </xdr:nvCxnSpPr>
      <xdr:spPr>
        <a:xfrm flipV="1">
          <a:off x="15671800" y="2637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BAB07468-E2D0-42FB-8A85-62551EB0F187}"/>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D1049806-F63A-4DB4-9D06-F9FCE58736BE}"/>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129286</xdr:rowOff>
    </xdr:to>
    <xdr:cxnSp macro="">
      <xdr:nvCxnSpPr>
        <xdr:cNvPr id="128" name="直線コネクタ 127">
          <a:extLst>
            <a:ext uri="{FF2B5EF4-FFF2-40B4-BE49-F238E27FC236}">
              <a16:creationId xmlns:a16="http://schemas.microsoft.com/office/drawing/2014/main" id="{331477EC-2011-4621-8959-896B860BD0C4}"/>
            </a:ext>
          </a:extLst>
        </xdr:cNvPr>
        <xdr:cNvCxnSpPr/>
      </xdr:nvCxnSpPr>
      <xdr:spPr>
        <a:xfrm flipV="1">
          <a:off x="14782800" y="2646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BBDA4BD8-CBF4-4AC5-9AD6-AC4BE22F9A87}"/>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7465AE7D-AFBB-4CA8-95DE-56C3E5AFAB81}"/>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129286</xdr:rowOff>
    </xdr:to>
    <xdr:cxnSp macro="">
      <xdr:nvCxnSpPr>
        <xdr:cNvPr id="131" name="直線コネクタ 130">
          <a:extLst>
            <a:ext uri="{FF2B5EF4-FFF2-40B4-BE49-F238E27FC236}">
              <a16:creationId xmlns:a16="http://schemas.microsoft.com/office/drawing/2014/main" id="{19E75C26-CD57-4FAA-8212-4A7BA6995004}"/>
            </a:ext>
          </a:extLst>
        </xdr:cNvPr>
        <xdr:cNvCxnSpPr/>
      </xdr:nvCxnSpPr>
      <xdr:spPr>
        <a:xfrm>
          <a:off x="13893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1732622C-7389-4C97-969D-6FCEFDBBBB2C}"/>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E9877C61-E956-4C90-9D84-CBF8821BFF21}"/>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138430</xdr:rowOff>
    </xdr:to>
    <xdr:cxnSp macro="">
      <xdr:nvCxnSpPr>
        <xdr:cNvPr id="134" name="直線コネクタ 133">
          <a:extLst>
            <a:ext uri="{FF2B5EF4-FFF2-40B4-BE49-F238E27FC236}">
              <a16:creationId xmlns:a16="http://schemas.microsoft.com/office/drawing/2014/main" id="{6400F727-A75A-4029-979E-22DE3D5952D7}"/>
            </a:ext>
          </a:extLst>
        </xdr:cNvPr>
        <xdr:cNvCxnSpPr/>
      </xdr:nvCxnSpPr>
      <xdr:spPr>
        <a:xfrm flipV="1">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79CE5B6D-3A85-4FDE-B39E-D9470016BD06}"/>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8275345F-AB94-4181-940B-F7A000BE0843}"/>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7B58EDFD-5860-4B5C-9FA3-E4323E9C59D5}"/>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AE1EF80D-1A02-4C61-8D9E-085D180BF081}"/>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DF4C7C7-DCD7-446C-A21D-08B78047AE0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E3BCDD15-6702-4692-B77C-8D350A2295B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549AA7E-A68F-4533-B48C-84E5A83099E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86E29E05-8E6F-4B8E-82ED-E819247292E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3EAAF106-3A29-4277-A459-A870AC30DB0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4" name="楕円 143">
          <a:extLst>
            <a:ext uri="{FF2B5EF4-FFF2-40B4-BE49-F238E27FC236}">
              <a16:creationId xmlns:a16="http://schemas.microsoft.com/office/drawing/2014/main" id="{5523D74B-B74D-44C5-AD63-72695553738D}"/>
            </a:ext>
          </a:extLst>
        </xdr:cNvPr>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5" name="物件費該当値テキスト">
          <a:extLst>
            <a:ext uri="{FF2B5EF4-FFF2-40B4-BE49-F238E27FC236}">
              <a16:creationId xmlns:a16="http://schemas.microsoft.com/office/drawing/2014/main" id="{CFB6E38B-CD60-428C-88BE-E6B7480741D8}"/>
            </a:ext>
          </a:extLst>
        </xdr:cNvPr>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6" name="楕円 145">
          <a:extLst>
            <a:ext uri="{FF2B5EF4-FFF2-40B4-BE49-F238E27FC236}">
              <a16:creationId xmlns:a16="http://schemas.microsoft.com/office/drawing/2014/main" id="{D19093DF-1ADC-4C69-9460-8F2E3A9205DC}"/>
            </a:ext>
          </a:extLst>
        </xdr:cNvPr>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7" name="テキスト ボックス 146">
          <a:extLst>
            <a:ext uri="{FF2B5EF4-FFF2-40B4-BE49-F238E27FC236}">
              <a16:creationId xmlns:a16="http://schemas.microsoft.com/office/drawing/2014/main" id="{C12B2219-B9E9-4059-BB3E-3BDEA1DAFE14}"/>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a:extLst>
            <a:ext uri="{FF2B5EF4-FFF2-40B4-BE49-F238E27FC236}">
              <a16:creationId xmlns:a16="http://schemas.microsoft.com/office/drawing/2014/main" id="{CAE48A3B-F142-4879-A76E-1763276DEB3A}"/>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9" name="テキスト ボックス 148">
          <a:extLst>
            <a:ext uri="{FF2B5EF4-FFF2-40B4-BE49-F238E27FC236}">
              <a16:creationId xmlns:a16="http://schemas.microsoft.com/office/drawing/2014/main" id="{69032D14-F240-41FC-8DA3-21E94FFD2666}"/>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1EAC89C6-1C5B-45A9-9EAF-49DDB729D0FA}"/>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3B080504-8170-439E-9A37-A6D4BCBF284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a:extLst>
            <a:ext uri="{FF2B5EF4-FFF2-40B4-BE49-F238E27FC236}">
              <a16:creationId xmlns:a16="http://schemas.microsoft.com/office/drawing/2014/main" id="{91AA7C4D-C40C-45C6-A935-EE2016A59D2E}"/>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30E72AD6-039B-415E-ADDF-8E100CE24083}"/>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6A2E5FED-5A93-4D02-8DF8-18E4DF3D7D2E}"/>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255CF074-673A-4C8F-A430-7193114BF049}"/>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A895C675-0D2F-4160-B4A8-EF578B510D6D}"/>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60261ABB-9F53-4391-A70D-37B3FE86110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66DD8657-901E-429C-8680-57C88A3C4498}"/>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D6CB7FCE-762D-489B-A6CA-379AD40117F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A61CB82A-F655-479D-A523-683B65F6C6C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CE77601E-05E0-48F8-AEDD-A89B3779ACF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7D0E6EA7-BE25-4D74-9832-34F703ECC1B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66D52DB9-7A00-462B-B139-88AB5E38780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9C6FCEBD-471C-4B9C-97EE-AC1EAFA4BA81}"/>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地域型保育事業等給付経費や民間保育所児童入所委託経費の増など保育環境の整備等に要する経費が増加したことにより、扶助費が伸びている。</a:t>
          </a:r>
        </a:p>
        <a:p>
          <a:r>
            <a:rPr kumimoji="1" lang="ja-JP" altLang="en-US" sz="1100">
              <a:latin typeface="ＭＳ Ｐゴシック" panose="020B0600070205080204" pitchFamily="50" charset="-128"/>
              <a:ea typeface="ＭＳ Ｐゴシック" panose="020B0600070205080204" pitchFamily="50" charset="-128"/>
            </a:rPr>
            <a:t>　また、高齢化に伴う介護給付や医療費の伸びについても見込まれることから、健康づくり・介護予防の取組や地域包括ケアシステム等を積極的に推進することで、伸び率の抑制に努める。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54853D22-0D50-4127-9D2B-A5E13FEB3549}"/>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C39A1AEC-FDD6-499F-A12E-99E8184A743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E8494EC2-29D5-4743-AAD9-A157FA000A8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AE656101-70C6-4AB3-99AB-139C4B8E04D1}"/>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724C1F-4476-4196-BBAF-F3E81499F5F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CE7F76B7-EB21-4D00-9A24-D4188805DB5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6D80FDB0-035E-4AC5-86C0-2DA7E40A53AC}"/>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7494463C-2416-494D-9EED-D39A80AC1953}"/>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19E4B477-E371-4E5E-A8E7-10D1552655A5}"/>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AEC003E4-B850-4124-9588-2FA356AA3672}"/>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C08D3C98-8B47-4260-B11C-9E3C76E44E28}"/>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1965D59A-971D-4F62-B3C2-B091D9B0690A}"/>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F336E415-1A19-4FDB-9C11-B61AF0F954A6}"/>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6983C48C-A4C4-4A52-8016-F467FD0DC60D}"/>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60D7F0AF-C1BD-46FF-A812-0B072FA6183F}"/>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FEF81BBB-9A2C-4558-9507-AEE8179DEC02}"/>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47081BD3-E29D-449F-9B80-3DE3C9C9E4D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4B7CA9C8-292C-499D-8D64-21EA02AAD04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6AA98703-B155-4E35-9637-1D339411CD11}"/>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77E3F508-2F2F-4BC3-B6E0-14808C672654}"/>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4A15714B-D6FC-49BC-95CD-5DA25E61914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B2089B6C-F99B-4205-8FF3-1F8BDFF31363}"/>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3E29A947-0469-445B-B444-8CEE92BD2A8D}"/>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A63D939C-BC6C-4B11-80B0-36E3BC1890D9}"/>
            </a:ext>
          </a:extLst>
        </xdr:cNvPr>
        <xdr:cNvCxnSpPr/>
      </xdr:nvCxnSpPr>
      <xdr:spPr>
        <a:xfrm>
          <a:off x="3987800" y="96683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62189685-68FE-4717-A016-898A95E18355}"/>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78CA0E7D-2A48-4CC5-BAB3-2E678E7BB47B}"/>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67128</xdr:rowOff>
    </xdr:to>
    <xdr:cxnSp macro="">
      <xdr:nvCxnSpPr>
        <xdr:cNvPr id="191" name="直線コネクタ 190">
          <a:extLst>
            <a:ext uri="{FF2B5EF4-FFF2-40B4-BE49-F238E27FC236}">
              <a16:creationId xmlns:a16="http://schemas.microsoft.com/office/drawing/2014/main" id="{5BB8EAC1-5EF4-498A-87B3-B3610CB39351}"/>
            </a:ext>
          </a:extLst>
        </xdr:cNvPr>
        <xdr:cNvCxnSpPr/>
      </xdr:nvCxnSpPr>
      <xdr:spPr>
        <a:xfrm>
          <a:off x="3098800" y="9668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EF7EDA67-D479-4CA0-A25C-F8BA35130478}"/>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3146B8AB-6AA8-4784-9830-179F41B5809D}"/>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67128</xdr:rowOff>
    </xdr:to>
    <xdr:cxnSp macro="">
      <xdr:nvCxnSpPr>
        <xdr:cNvPr id="194" name="直線コネクタ 193">
          <a:extLst>
            <a:ext uri="{FF2B5EF4-FFF2-40B4-BE49-F238E27FC236}">
              <a16:creationId xmlns:a16="http://schemas.microsoft.com/office/drawing/2014/main" id="{E099C279-6FED-409F-8849-08E9D1BBAA0C}"/>
            </a:ext>
          </a:extLst>
        </xdr:cNvPr>
        <xdr:cNvCxnSpPr/>
      </xdr:nvCxnSpPr>
      <xdr:spPr>
        <a:xfrm>
          <a:off x="2209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8AB553D2-B283-4BA5-9F92-9AAE951FFF92}"/>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1CAF44BF-12AF-460E-A8A5-A326DD14D3CE}"/>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162378</xdr:rowOff>
    </xdr:to>
    <xdr:cxnSp macro="">
      <xdr:nvCxnSpPr>
        <xdr:cNvPr id="197" name="直線コネクタ 196">
          <a:extLst>
            <a:ext uri="{FF2B5EF4-FFF2-40B4-BE49-F238E27FC236}">
              <a16:creationId xmlns:a16="http://schemas.microsoft.com/office/drawing/2014/main" id="{07344461-970D-47E5-A16D-C05AE20747E3}"/>
            </a:ext>
          </a:extLst>
        </xdr:cNvPr>
        <xdr:cNvCxnSpPr/>
      </xdr:nvCxnSpPr>
      <xdr:spPr>
        <a:xfrm>
          <a:off x="1320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4C64FA4E-DF0D-4D54-A699-C32EA38167CB}"/>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D08B9AA5-014E-45F0-B59E-593CD32B36A8}"/>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A9BEACBB-C9F3-4F48-9FBC-740B8646F914}"/>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E5511A46-2D2A-4E0A-9791-69DE685B10AD}"/>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315A4716-6720-4E14-A403-1CC24A234A59}"/>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2C0FFEDB-768C-44F7-8603-513486FF752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FFD05727-0CD9-44E6-96A9-675E43D47706}"/>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294E7BED-ACCC-481F-AE02-53F82E86426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766219D2-9BB0-4164-9B63-563FD15CB07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2FFFDCB4-32FF-4CF5-91B9-805D849BC32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62908C1B-193A-420D-A97C-70347AF3C962}"/>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a:extLst>
            <a:ext uri="{FF2B5EF4-FFF2-40B4-BE49-F238E27FC236}">
              <a16:creationId xmlns:a16="http://schemas.microsoft.com/office/drawing/2014/main" id="{67A0E0D2-3F83-45FE-9FCF-C0788C702B6D}"/>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a:extLst>
            <a:ext uri="{FF2B5EF4-FFF2-40B4-BE49-F238E27FC236}">
              <a16:creationId xmlns:a16="http://schemas.microsoft.com/office/drawing/2014/main" id="{90760A4E-DFE4-4398-A1C4-92668F2EFBF2}"/>
            </a:ext>
          </a:extLst>
        </xdr:cNvPr>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a:extLst>
            <a:ext uri="{FF2B5EF4-FFF2-40B4-BE49-F238E27FC236}">
              <a16:creationId xmlns:a16="http://schemas.microsoft.com/office/drawing/2014/main" id="{FF5E6DEA-76A8-4429-8217-BB4921864B0F}"/>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2" name="テキスト ボックス 211">
          <a:extLst>
            <a:ext uri="{FF2B5EF4-FFF2-40B4-BE49-F238E27FC236}">
              <a16:creationId xmlns:a16="http://schemas.microsoft.com/office/drawing/2014/main" id="{39AD14B0-3D6C-433B-A505-BCCCEC6F8C47}"/>
            </a:ext>
          </a:extLst>
        </xdr:cNvPr>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a:extLst>
            <a:ext uri="{FF2B5EF4-FFF2-40B4-BE49-F238E27FC236}">
              <a16:creationId xmlns:a16="http://schemas.microsoft.com/office/drawing/2014/main" id="{6D60D32E-14A0-473F-88A9-1C9EAC70E9E6}"/>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F55F862F-E195-4741-901E-4C104D89FC81}"/>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CE2C02FC-A175-4710-A0BA-6AA96DB6EA3F}"/>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a:extLst>
            <a:ext uri="{FF2B5EF4-FFF2-40B4-BE49-F238E27FC236}">
              <a16:creationId xmlns:a16="http://schemas.microsoft.com/office/drawing/2014/main" id="{467937D9-A535-4DC0-8349-25040B5FA2AF}"/>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A070B01A-C383-4AF8-AF58-BB45D2CA921A}"/>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C8A017E2-17D6-47D9-B506-B302C7E426E9}"/>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118DFCDC-B0A6-4843-96C4-3FFECE73C03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A02211EA-1476-4537-8AA2-A9C570F2CACC}"/>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5F25F84D-929A-4FE0-A250-DA6B978A538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68A410DF-56F2-4B4D-B408-5CD7CCDF0C2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9016206-9435-4CE9-A38D-E408D9F5FD9A}"/>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AF662AE6-D9C1-4783-81C5-A1168B27FC5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93B2B13D-09AD-4751-AEE0-2A9D8DBA56F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11D18B2-4B24-467A-8739-466C64A5BD8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CD9DC53C-5566-411B-B58E-12C1482F7D8E}"/>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その他に係る経常収支比率については、前年度と同ポイントとなったが、類似団体平均を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主な要因は、積立金では、公共施設保全基金積立金、都市施設整備基金積立金の増加によるものである。普通建設事業費では、小学校トイレ改修経費、都市計画道路整備経費の増加によるものである。</a:t>
          </a:r>
        </a:p>
        <a:p>
          <a:r>
            <a:rPr kumimoji="1" lang="ja-JP" altLang="en-US" sz="1100">
              <a:latin typeface="ＭＳ Ｐゴシック" panose="020B0600070205080204" pitchFamily="50" charset="-128"/>
              <a:ea typeface="ＭＳ Ｐゴシック" panose="020B0600070205080204" pitchFamily="50" charset="-128"/>
            </a:rPr>
            <a:t>　令和元年度から都市計画道路２路線の整備工事が予定されているほか、公共施設等総合管理計画に基づく施設の統廃合を伴う複合施設等の整備の可能性もあるが、事業の取捨選択を徹底することにより、事業費の圧縮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F56B8AB4-62A4-47F5-B825-F09564D16E7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C8D0ED4F-4DC0-4C9E-99B1-A38D204B5125}"/>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1CD4339F-1A82-44BD-A981-C5AAFB77AAD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82F47CEE-7D33-4046-910C-DB1C4B21383E}"/>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685F1F0E-1ABE-4884-9E5F-096CBAD18F42}"/>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9758E2C1-1513-4B5D-8E3B-8BAC291391AD}"/>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80077BF6-4A4F-4CEA-BEFF-2C2608A418D6}"/>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98E10280-6B3D-400D-B965-AE81FEA526A8}"/>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D93B05A-9949-47B9-9D09-040D3FE9D3FB}"/>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4DC7A331-4019-49F8-AF26-D0185F2B42C6}"/>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F96C4CFD-19EA-4D9F-8133-FE41C4DC89FD}"/>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E44BE164-8021-4CDF-B20A-79A9DB277F82}"/>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341AFDE2-98FB-41A5-9C01-B84E6D365FFF}"/>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51C4EBFA-05EF-4986-9442-3C3F1726928A}"/>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A0EE3082-BCBC-4C4F-AF9A-C184D1532D0E}"/>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2B8EE6A6-4243-4D91-BE4C-6122031C634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79FA9EBA-43D8-4F7F-9095-2D90C01B0888}"/>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6BFCA56D-BCCE-4C89-BB9D-3E9BD19996F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2026E33F-1DA9-49FF-B1AF-D85C486B3C2B}"/>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D939D10A-C412-435A-875B-6169C3C7C3A7}"/>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AAA09C46-EA0E-4EE6-91A7-9F753F9B0A6F}"/>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50D6890F-0D58-4F16-8241-BEF0958B6C98}"/>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F27A919D-4C80-4609-86C6-AE4E41528426}"/>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C6DC7B43-8B79-4FA7-B1A3-ACFD91EC9213}"/>
            </a:ext>
          </a:extLst>
        </xdr:cNvPr>
        <xdr:cNvCxnSpPr/>
      </xdr:nvCxnSpPr>
      <xdr:spPr>
        <a:xfrm>
          <a:off x="15671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B5C262D5-1334-4889-ADDF-2FDFB7BCC52A}"/>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6C657D17-2EBE-4DBF-85AB-45952761EDEC}"/>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45357</xdr:rowOff>
    </xdr:to>
    <xdr:cxnSp macro="">
      <xdr:nvCxnSpPr>
        <xdr:cNvPr id="254" name="直線コネクタ 253">
          <a:extLst>
            <a:ext uri="{FF2B5EF4-FFF2-40B4-BE49-F238E27FC236}">
              <a16:creationId xmlns:a16="http://schemas.microsoft.com/office/drawing/2014/main" id="{114B6FDA-8A53-42D3-8969-FE518ABD5429}"/>
            </a:ext>
          </a:extLst>
        </xdr:cNvPr>
        <xdr:cNvCxnSpPr/>
      </xdr:nvCxnSpPr>
      <xdr:spPr>
        <a:xfrm>
          <a:off x="14782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64CDD299-439D-4EF1-B0C5-BD0656156FC4}"/>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39E00C41-E7FB-4F21-B762-A06B2A02BCAC}"/>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151493</xdr:rowOff>
    </xdr:to>
    <xdr:cxnSp macro="">
      <xdr:nvCxnSpPr>
        <xdr:cNvPr id="257" name="直線コネクタ 256">
          <a:extLst>
            <a:ext uri="{FF2B5EF4-FFF2-40B4-BE49-F238E27FC236}">
              <a16:creationId xmlns:a16="http://schemas.microsoft.com/office/drawing/2014/main" id="{33FCA52C-B7E9-4690-B85C-11634A9E7481}"/>
            </a:ext>
          </a:extLst>
        </xdr:cNvPr>
        <xdr:cNvCxnSpPr/>
      </xdr:nvCxnSpPr>
      <xdr:spPr>
        <a:xfrm>
          <a:off x="13893800" y="9522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41981AC9-2C92-45EB-B856-0769182B384B}"/>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164FE347-0B70-490D-9094-D4B341F29D1E}"/>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92710</xdr:rowOff>
    </xdr:to>
    <xdr:cxnSp macro="">
      <xdr:nvCxnSpPr>
        <xdr:cNvPr id="260" name="直線コネクタ 259">
          <a:extLst>
            <a:ext uri="{FF2B5EF4-FFF2-40B4-BE49-F238E27FC236}">
              <a16:creationId xmlns:a16="http://schemas.microsoft.com/office/drawing/2014/main" id="{FD37B180-61FC-4B51-B9D9-23A5631C9C3B}"/>
            </a:ext>
          </a:extLst>
        </xdr:cNvPr>
        <xdr:cNvCxnSpPr/>
      </xdr:nvCxnSpPr>
      <xdr:spPr>
        <a:xfrm>
          <a:off x="13004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A91B6D38-9B26-4946-B72C-3CC7BF8AC32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6F7ED45D-5EAA-4641-B862-81B2FD27DDF9}"/>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C26025C4-B079-468B-89BF-7790AAEB6578}"/>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480AA952-C4DD-455B-AB22-7699CAA0D0E4}"/>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D613DA3B-65B2-4FF2-A49E-3BE778CA3A9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5553495B-1C4E-484C-A6C8-2C7D20AE022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772378AD-3075-46DB-931F-53F1700E6C6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B877BCE1-3137-4720-92DF-B69CBF7277C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5375A5E5-C10B-436C-8265-DA08DF1A6DD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a:extLst>
            <a:ext uri="{FF2B5EF4-FFF2-40B4-BE49-F238E27FC236}">
              <a16:creationId xmlns:a16="http://schemas.microsoft.com/office/drawing/2014/main" id="{476D51FB-EB07-4E11-B87E-1E10F1D5E4D5}"/>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138084</xdr:rowOff>
    </xdr:from>
    <xdr:ext cx="762000" cy="259045"/>
    <xdr:sp macro="" textlink="">
      <xdr:nvSpPr>
        <xdr:cNvPr id="271" name="その他該当値テキスト">
          <a:extLst>
            <a:ext uri="{FF2B5EF4-FFF2-40B4-BE49-F238E27FC236}">
              <a16:creationId xmlns:a16="http://schemas.microsoft.com/office/drawing/2014/main" id="{FF8542C0-0184-4A53-B3BF-9DA03E447C29}"/>
            </a:ext>
          </a:extLst>
        </xdr:cNvPr>
        <xdr:cNvSpPr txBox="1"/>
      </xdr:nvSpPr>
      <xdr:spPr>
        <a:xfrm>
          <a:off x="16598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a:extLst>
            <a:ext uri="{FF2B5EF4-FFF2-40B4-BE49-F238E27FC236}">
              <a16:creationId xmlns:a16="http://schemas.microsoft.com/office/drawing/2014/main" id="{83ACDC99-5F1B-4D93-A5E6-63B3B1300D05}"/>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a:extLst>
            <a:ext uri="{FF2B5EF4-FFF2-40B4-BE49-F238E27FC236}">
              <a16:creationId xmlns:a16="http://schemas.microsoft.com/office/drawing/2014/main" id="{15A138E5-9BDC-4964-BE21-097AC25FF399}"/>
            </a:ext>
          </a:extLst>
        </xdr:cNvPr>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a:extLst>
            <a:ext uri="{FF2B5EF4-FFF2-40B4-BE49-F238E27FC236}">
              <a16:creationId xmlns:a16="http://schemas.microsoft.com/office/drawing/2014/main" id="{A9074B05-7529-489E-9D53-459BB4ABDE2E}"/>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3E33B77C-E983-4315-8CE4-66FD9E946DE5}"/>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6" name="楕円 275">
          <a:extLst>
            <a:ext uri="{FF2B5EF4-FFF2-40B4-BE49-F238E27FC236}">
              <a16:creationId xmlns:a16="http://schemas.microsoft.com/office/drawing/2014/main" id="{EDD1C998-58CC-4BE0-BE1F-2677C0143833}"/>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7" name="テキスト ボックス 276">
          <a:extLst>
            <a:ext uri="{FF2B5EF4-FFF2-40B4-BE49-F238E27FC236}">
              <a16:creationId xmlns:a16="http://schemas.microsoft.com/office/drawing/2014/main" id="{B9485AC8-03E0-40B6-98CB-8748E1E7F12A}"/>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8" name="楕円 277">
          <a:extLst>
            <a:ext uri="{FF2B5EF4-FFF2-40B4-BE49-F238E27FC236}">
              <a16:creationId xmlns:a16="http://schemas.microsoft.com/office/drawing/2014/main" id="{4346631C-FBB7-4490-9E99-744B182C7FC6}"/>
            </a:ext>
          </a:extLst>
        </xdr:cNvPr>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9" name="テキスト ボックス 278">
          <a:extLst>
            <a:ext uri="{FF2B5EF4-FFF2-40B4-BE49-F238E27FC236}">
              <a16:creationId xmlns:a16="http://schemas.microsoft.com/office/drawing/2014/main" id="{96B9EA6D-683B-46D3-A128-D627BCDAB2B3}"/>
            </a:ext>
          </a:extLst>
        </xdr:cNvPr>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4BF4843E-B102-4949-9158-8E0DD23D0591}"/>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57DBED63-7A06-4A67-B454-612BDC90EDB1}"/>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53A39CA-547D-4BDB-A997-19EA07C6B1B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BB3F8387-EDF9-47AA-A24F-971348177B1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A887946A-CA49-4ED4-84E5-28A4029BB31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F6144D71-3AEF-40A1-A54B-33E54B6F42C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F2D6F857-5387-456A-A73D-1B702A932CED}"/>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757C6C10-BF8C-4939-BA7B-B6E0B169A05F}"/>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27C9AA33-9BFC-4D9B-88C2-88A2ED44B37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6467588-EA4A-48B1-B583-F13DDD1CCE66}"/>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28814741-0A40-4C9A-866F-A1D87F09A21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補助費等については、前年度比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％となったが、類似団体平均を</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消防やごみ処理、下水道など、近隣自治体との一部事務組合を</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つ構成しているため、各組合への負担金の多くが補助費等に計上されていることによるものである。</a:t>
          </a:r>
        </a:p>
        <a:p>
          <a:r>
            <a:rPr kumimoji="1" lang="ja-JP" altLang="en-US" sz="1100">
              <a:latin typeface="ＭＳ Ｐゴシック" panose="020B0600070205080204" pitchFamily="50" charset="-128"/>
              <a:ea typeface="ＭＳ Ｐゴシック" panose="020B0600070205080204" pitchFamily="50" charset="-128"/>
            </a:rPr>
            <a:t>　一部事務組合については、施設整備などの大規模事業による負担金の増額が見込まれるが、事業実施計画や予算編成時における合同ヒアリングにおいて、事務事業の見直しを徹底するなど、構成市町との連携を強化し、経常経費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F464FF1C-1B90-47F6-B7A5-089A449DD44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C6BF854A-AB79-411A-A937-E9476873E41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2F4C99E4-0C93-4404-B7C0-7DA6ECC20BD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CCD5D461-17DD-45A8-B3BE-19CF84F5CF77}"/>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1D5B12D4-4FF0-4705-8140-FC85FEA09A38}"/>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D0AFABCC-1073-4668-B0E7-C9F4D00DBB0C}"/>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1D4461CE-1171-4F58-AA9F-5BB16BD1B858}"/>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D846550E-5C43-49D2-AAD0-3D4DFD7C808A}"/>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418CB7A2-401C-47C6-A87F-45ED477CE422}"/>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A4CA23E0-3838-4C32-B56F-273385AD010C}"/>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E55BA41-5C34-438E-861F-3259F63D63BB}"/>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E9647D7E-7147-4151-8970-67DF95304024}"/>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8F2719C1-4BE2-4228-B0B3-DAA30131B5C2}"/>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7507C3DA-295B-44F6-98B6-C53D347C4F79}"/>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4E6BF36B-DAD1-49F8-923E-5F4F9E3460FF}"/>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C028C7DC-38DD-47CE-B984-8439B8A62E94}"/>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865529A6-A35F-4451-BE7B-722A5801641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1B198046-5B62-448D-8566-9E2BECB65518}"/>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4BF0600-04D2-4A3D-B495-0F206CBF9BCF}"/>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C879C2F-F875-423C-8728-FC0D6184B0EE}"/>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C34B4860-97EC-47F4-8F74-D17D8334A40B}"/>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F5B3B75-4520-4C05-A0EA-3BE68CDF822A}"/>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15966</xdr:rowOff>
    </xdr:from>
    <xdr:to>
      <xdr:col>82</xdr:col>
      <xdr:colOff>107950</xdr:colOff>
      <xdr:row>38</xdr:row>
      <xdr:rowOff>35560</xdr:rowOff>
    </xdr:to>
    <xdr:cxnSp macro="">
      <xdr:nvCxnSpPr>
        <xdr:cNvPr id="313" name="直線コネクタ 312">
          <a:extLst>
            <a:ext uri="{FF2B5EF4-FFF2-40B4-BE49-F238E27FC236}">
              <a16:creationId xmlns:a16="http://schemas.microsoft.com/office/drawing/2014/main" id="{6B9FE0E9-13A9-40B4-A075-74906A9F0540}"/>
            </a:ext>
          </a:extLst>
        </xdr:cNvPr>
        <xdr:cNvCxnSpPr/>
      </xdr:nvCxnSpPr>
      <xdr:spPr>
        <a:xfrm flipV="1">
          <a:off x="15671800" y="65310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BF3C382F-D752-4E34-AC37-C7EE763AC355}"/>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2BFE5C6E-D88E-46BE-8C02-699E3DE6A7F7}"/>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22497</xdr:rowOff>
    </xdr:from>
    <xdr:to>
      <xdr:col>78</xdr:col>
      <xdr:colOff>69850</xdr:colOff>
      <xdr:row>38</xdr:row>
      <xdr:rowOff>35560</xdr:rowOff>
    </xdr:to>
    <xdr:cxnSp macro="">
      <xdr:nvCxnSpPr>
        <xdr:cNvPr id="316" name="直線コネクタ 315">
          <a:extLst>
            <a:ext uri="{FF2B5EF4-FFF2-40B4-BE49-F238E27FC236}">
              <a16:creationId xmlns:a16="http://schemas.microsoft.com/office/drawing/2014/main" id="{786BEB00-F978-4428-B145-6DADA460F50E}"/>
            </a:ext>
          </a:extLst>
        </xdr:cNvPr>
        <xdr:cNvCxnSpPr/>
      </xdr:nvCxnSpPr>
      <xdr:spPr>
        <a:xfrm>
          <a:off x="14782800" y="65375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45B2B878-8569-44FF-81FD-C9EC3C3BBD48}"/>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529C6968-65EB-490F-B544-612CD7D5AEEF}"/>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22497</xdr:rowOff>
    </xdr:from>
    <xdr:to>
      <xdr:col>73</xdr:col>
      <xdr:colOff>180975</xdr:colOff>
      <xdr:row>38</xdr:row>
      <xdr:rowOff>42091</xdr:rowOff>
    </xdr:to>
    <xdr:cxnSp macro="">
      <xdr:nvCxnSpPr>
        <xdr:cNvPr id="319" name="直線コネクタ 318">
          <a:extLst>
            <a:ext uri="{FF2B5EF4-FFF2-40B4-BE49-F238E27FC236}">
              <a16:creationId xmlns:a16="http://schemas.microsoft.com/office/drawing/2014/main" id="{97AC199B-4E03-430D-B95B-E5C0490D8F4B}"/>
            </a:ext>
          </a:extLst>
        </xdr:cNvPr>
        <xdr:cNvCxnSpPr/>
      </xdr:nvCxnSpPr>
      <xdr:spPr>
        <a:xfrm flipV="1">
          <a:off x="13893800" y="65375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F20C213F-5717-4E49-B045-220E7D402872}"/>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57973AE0-C1D6-4B90-A0D3-F9794C0F921D}"/>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42091</xdr:rowOff>
    </xdr:from>
    <xdr:to>
      <xdr:col>69</xdr:col>
      <xdr:colOff>92075</xdr:colOff>
      <xdr:row>38</xdr:row>
      <xdr:rowOff>146594</xdr:rowOff>
    </xdr:to>
    <xdr:cxnSp macro="">
      <xdr:nvCxnSpPr>
        <xdr:cNvPr id="322" name="直線コネクタ 321">
          <a:extLst>
            <a:ext uri="{FF2B5EF4-FFF2-40B4-BE49-F238E27FC236}">
              <a16:creationId xmlns:a16="http://schemas.microsoft.com/office/drawing/2014/main" id="{49D1DEE2-7F06-4CA8-B9E2-87868DC529F7}"/>
            </a:ext>
          </a:extLst>
        </xdr:cNvPr>
        <xdr:cNvCxnSpPr/>
      </xdr:nvCxnSpPr>
      <xdr:spPr>
        <a:xfrm flipV="1">
          <a:off x="13004800" y="655719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C5AC9AA5-8487-477F-B160-A3788096F398}"/>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B91A2296-557B-4CD0-99DB-9862FC78208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2DF009A9-C5D9-4CEE-AB67-F25FE94B0A7A}"/>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2FAB59E-F74F-43A1-9E77-6EF12F7C38EA}"/>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F549C62-449B-4C2D-AD83-CB06BFF3E7F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3020CF8E-1540-4D44-8D5D-FFC0607F7B6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884BD7CF-1F52-4BAB-B670-76F7EB66D89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5CEBFDFE-C16C-495C-826B-E42D2A9892B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C33FA0B4-B765-4DC2-815A-B087124081D1}"/>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136616</xdr:rowOff>
    </xdr:from>
    <xdr:to>
      <xdr:col>82</xdr:col>
      <xdr:colOff>158750</xdr:colOff>
      <xdr:row>38</xdr:row>
      <xdr:rowOff>66766</xdr:rowOff>
    </xdr:to>
    <xdr:sp macro="" textlink="">
      <xdr:nvSpPr>
        <xdr:cNvPr id="332" name="楕円 331">
          <a:extLst>
            <a:ext uri="{FF2B5EF4-FFF2-40B4-BE49-F238E27FC236}">
              <a16:creationId xmlns:a16="http://schemas.microsoft.com/office/drawing/2014/main" id="{8AEBCC15-810D-46A3-9CD9-A940DD084363}"/>
            </a:ext>
          </a:extLst>
        </xdr:cNvPr>
        <xdr:cNvSpPr/>
      </xdr:nvSpPr>
      <xdr:spPr>
        <a:xfrm>
          <a:off x="164592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108693</xdr:rowOff>
    </xdr:from>
    <xdr:ext cx="762000" cy="259045"/>
    <xdr:sp macro="" textlink="">
      <xdr:nvSpPr>
        <xdr:cNvPr id="333" name="補助費等該当値テキスト">
          <a:extLst>
            <a:ext uri="{FF2B5EF4-FFF2-40B4-BE49-F238E27FC236}">
              <a16:creationId xmlns:a16="http://schemas.microsoft.com/office/drawing/2014/main" id="{66983AF2-D84B-4A50-9716-9014884D85C8}"/>
            </a:ext>
          </a:extLst>
        </xdr:cNvPr>
        <xdr:cNvSpPr txBox="1"/>
      </xdr:nvSpPr>
      <xdr:spPr>
        <a:xfrm>
          <a:off x="16598900" y="64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4" name="楕円 333">
          <a:extLst>
            <a:ext uri="{FF2B5EF4-FFF2-40B4-BE49-F238E27FC236}">
              <a16:creationId xmlns:a16="http://schemas.microsoft.com/office/drawing/2014/main" id="{594850D3-4689-4492-9333-2ACC80215811}"/>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5" name="テキスト ボックス 334">
          <a:extLst>
            <a:ext uri="{FF2B5EF4-FFF2-40B4-BE49-F238E27FC236}">
              <a16:creationId xmlns:a16="http://schemas.microsoft.com/office/drawing/2014/main" id="{7A487CC9-3149-493B-9C19-7737BFACD675}"/>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143147</xdr:rowOff>
    </xdr:from>
    <xdr:to>
      <xdr:col>74</xdr:col>
      <xdr:colOff>31750</xdr:colOff>
      <xdr:row>38</xdr:row>
      <xdr:rowOff>73297</xdr:rowOff>
    </xdr:to>
    <xdr:sp macro="" textlink="">
      <xdr:nvSpPr>
        <xdr:cNvPr id="336" name="楕円 335">
          <a:extLst>
            <a:ext uri="{FF2B5EF4-FFF2-40B4-BE49-F238E27FC236}">
              <a16:creationId xmlns:a16="http://schemas.microsoft.com/office/drawing/2014/main" id="{5BFC10AD-7EC2-4B74-9E29-268C909A6C1D}"/>
            </a:ext>
          </a:extLst>
        </xdr:cNvPr>
        <xdr:cNvSpPr/>
      </xdr:nvSpPr>
      <xdr:spPr>
        <a:xfrm>
          <a:off x="14732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58074</xdr:rowOff>
    </xdr:from>
    <xdr:ext cx="762000" cy="259045"/>
    <xdr:sp macro="" textlink="">
      <xdr:nvSpPr>
        <xdr:cNvPr id="337" name="テキスト ボックス 336">
          <a:extLst>
            <a:ext uri="{FF2B5EF4-FFF2-40B4-BE49-F238E27FC236}">
              <a16:creationId xmlns:a16="http://schemas.microsoft.com/office/drawing/2014/main" id="{ED07ED5B-F48E-4C9E-AED0-0F30925E58BE}"/>
            </a:ext>
          </a:extLst>
        </xdr:cNvPr>
        <xdr:cNvSpPr txBox="1"/>
      </xdr:nvSpPr>
      <xdr:spPr>
        <a:xfrm>
          <a:off x="14401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162741</xdr:rowOff>
    </xdr:from>
    <xdr:to>
      <xdr:col>69</xdr:col>
      <xdr:colOff>142875</xdr:colOff>
      <xdr:row>38</xdr:row>
      <xdr:rowOff>92891</xdr:rowOff>
    </xdr:to>
    <xdr:sp macro="" textlink="">
      <xdr:nvSpPr>
        <xdr:cNvPr id="338" name="楕円 337">
          <a:extLst>
            <a:ext uri="{FF2B5EF4-FFF2-40B4-BE49-F238E27FC236}">
              <a16:creationId xmlns:a16="http://schemas.microsoft.com/office/drawing/2014/main" id="{FAB84CA5-2D71-4760-8EC3-FE7317C4BCAB}"/>
            </a:ext>
          </a:extLst>
        </xdr:cNvPr>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77668</xdr:rowOff>
    </xdr:from>
    <xdr:ext cx="762000" cy="259045"/>
    <xdr:sp macro="" textlink="">
      <xdr:nvSpPr>
        <xdr:cNvPr id="339" name="テキスト ボックス 338">
          <a:extLst>
            <a:ext uri="{FF2B5EF4-FFF2-40B4-BE49-F238E27FC236}">
              <a16:creationId xmlns:a16="http://schemas.microsoft.com/office/drawing/2014/main" id="{BAE82775-005B-4DE7-89B0-4805A9C34598}"/>
            </a:ext>
          </a:extLst>
        </xdr:cNvPr>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95794</xdr:rowOff>
    </xdr:from>
    <xdr:to>
      <xdr:col>65</xdr:col>
      <xdr:colOff>53975</xdr:colOff>
      <xdr:row>39</xdr:row>
      <xdr:rowOff>25944</xdr:rowOff>
    </xdr:to>
    <xdr:sp macro="" textlink="">
      <xdr:nvSpPr>
        <xdr:cNvPr id="340" name="楕円 339">
          <a:extLst>
            <a:ext uri="{FF2B5EF4-FFF2-40B4-BE49-F238E27FC236}">
              <a16:creationId xmlns:a16="http://schemas.microsoft.com/office/drawing/2014/main" id="{2E6F8F35-1FA9-4711-A797-762D7091FAFF}"/>
            </a:ext>
          </a:extLst>
        </xdr:cNvPr>
        <xdr:cNvSpPr/>
      </xdr:nvSpPr>
      <xdr:spPr>
        <a:xfrm>
          <a:off x="12954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10721</xdr:rowOff>
    </xdr:from>
    <xdr:ext cx="762000" cy="259045"/>
    <xdr:sp macro="" textlink="">
      <xdr:nvSpPr>
        <xdr:cNvPr id="341" name="テキスト ボックス 340">
          <a:extLst>
            <a:ext uri="{FF2B5EF4-FFF2-40B4-BE49-F238E27FC236}">
              <a16:creationId xmlns:a16="http://schemas.microsoft.com/office/drawing/2014/main" id="{5E579B7E-143D-40DD-A827-3D9646B1FB5D}"/>
            </a:ext>
          </a:extLst>
        </xdr:cNvPr>
        <xdr:cNvSpPr txBox="1"/>
      </xdr:nvSpPr>
      <xdr:spPr>
        <a:xfrm>
          <a:off x="12623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D74A534E-660A-43B6-A2B0-96CF9CD41D2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F133E0D0-31D0-4799-BCF7-088583B2686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9F6FB477-F76D-4A02-BB94-CD86D370551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826071D9-F86C-4FCF-97E2-5A6848426DF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9151FA33-7C0F-48FA-B8A8-B7F286ECC378}"/>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349245F-5E23-4055-BEE6-196EE42C97F1}"/>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F06A3991-E1C4-49D9-B4A7-7860BC88DAF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198799AD-876A-405D-AC4C-07057BB01A72}"/>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126A3733-012E-4DF8-8C87-E05671B3345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3BC2E049-19C2-449E-900A-FB4CE1CC9AC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ED39685C-DDC5-4DB4-8B63-173D7B428C92}"/>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公債費については、前年度比</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ポイントの減となり、類似団体平均を下回っている。</a:t>
          </a:r>
        </a:p>
        <a:p>
          <a:r>
            <a:rPr kumimoji="1" lang="ja-JP" altLang="en-US" sz="1050">
              <a:latin typeface="ＭＳ Ｐゴシック" panose="020B0600070205080204" pitchFamily="50" charset="-128"/>
              <a:ea typeface="ＭＳ Ｐゴシック" panose="020B0600070205080204" pitchFamily="50" charset="-128"/>
            </a:rPr>
            <a:t>　土地開発公社用地取得事業（大字藤金地内）（平成１７年度借入）の償還が終了したものの、臨時財政対策債（平成２６年度借入）や富士見保育所改築事業（工事）（平成２６年度借入）の据置期間が終了し元金償還が開始した。</a:t>
          </a:r>
        </a:p>
        <a:p>
          <a:r>
            <a:rPr kumimoji="1" lang="ja-JP" altLang="en-US" sz="1050">
              <a:latin typeface="ＭＳ Ｐゴシック" panose="020B0600070205080204" pitchFamily="50" charset="-128"/>
              <a:ea typeface="ＭＳ Ｐゴシック" panose="020B0600070205080204" pitchFamily="50" charset="-128"/>
            </a:rPr>
            <a:t>　今後についても、公債費は高止まり傾向が続くと見込んでいる。そうした中、都市基盤整備や老朽化した公共施設の更新などの大規模事業が控えていることから、後年度の負担が過大にならないよう、起債管理を徹底し、健全な財政運営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270D5D47-CF6F-449A-8453-6957DB06321D}"/>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B9C46304-EBBD-4D50-8BE8-40A06D6693E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7EBC215-893C-420C-BFC9-602C85B5BB51}"/>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D27588A1-B0E9-462E-A78B-0F54115718D5}"/>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FF2C564C-A1B5-48C6-A44B-DAABA8386E4E}"/>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86AF1AD-F77F-4C0F-953F-FA62E75B9007}"/>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1A20506F-F8F2-49EE-8934-4BFE7F4650A1}"/>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F148ACC5-001E-4521-833F-15BBFB789251}"/>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1E267761-7ADE-4406-B1B1-E5D22682055A}"/>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6B20584C-DC3C-4D8E-B2A6-E91CA98CC1FE}"/>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98A366F-1246-408C-A249-6B707385D8EA}"/>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51AA62A8-C16A-4655-940B-095F9D061F9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77B4F0AE-2287-40CE-BD50-A9780178280D}"/>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5B1FBB79-04FD-4A9E-9027-C246D478BDE8}"/>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CE8F12B9-E4F1-4D90-AA0E-CB3490726756}"/>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7C6BB91E-7619-4E60-B148-CD8EA472420A}"/>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44268A5C-E674-4D50-A3BB-AC7DA08FF6D4}"/>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4E4DF482-C9F5-420F-BF7D-C08BC42E40FA}"/>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1270</xdr:rowOff>
    </xdr:to>
    <xdr:cxnSp macro="">
      <xdr:nvCxnSpPr>
        <xdr:cNvPr id="371" name="直線コネクタ 370">
          <a:extLst>
            <a:ext uri="{FF2B5EF4-FFF2-40B4-BE49-F238E27FC236}">
              <a16:creationId xmlns:a16="http://schemas.microsoft.com/office/drawing/2014/main" id="{A9B6CDDC-3291-4DC9-B262-6A24C60AFC76}"/>
            </a:ext>
          </a:extLst>
        </xdr:cNvPr>
        <xdr:cNvCxnSpPr/>
      </xdr:nvCxnSpPr>
      <xdr:spPr>
        <a:xfrm flipV="1">
          <a:off x="3987800" y="13189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A43FFDE2-8535-4CE9-8133-82EA64946BB4}"/>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60C517C4-B052-48D3-B1D7-A6BCEC8F977C}"/>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xdr:rowOff>
    </xdr:to>
    <xdr:cxnSp macro="">
      <xdr:nvCxnSpPr>
        <xdr:cNvPr id="374" name="直線コネクタ 373">
          <a:extLst>
            <a:ext uri="{FF2B5EF4-FFF2-40B4-BE49-F238E27FC236}">
              <a16:creationId xmlns:a16="http://schemas.microsoft.com/office/drawing/2014/main" id="{1161D90E-C4FE-4601-BC06-6A5E4337DEA4}"/>
            </a:ext>
          </a:extLst>
        </xdr:cNvPr>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735FE26A-AC1E-43BD-B7CE-E870F3F9948F}"/>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3F0BBD11-0B7A-4D08-ACAB-2031D7BF3F69}"/>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77</xdr:row>
      <xdr:rowOff>1270</xdr:rowOff>
    </xdr:to>
    <xdr:cxnSp macro="">
      <xdr:nvCxnSpPr>
        <xdr:cNvPr id="377" name="直線コネクタ 376">
          <a:extLst>
            <a:ext uri="{FF2B5EF4-FFF2-40B4-BE49-F238E27FC236}">
              <a16:creationId xmlns:a16="http://schemas.microsoft.com/office/drawing/2014/main" id="{FD14B9AD-BA5A-462D-AA02-A59D90B07671}"/>
            </a:ext>
          </a:extLst>
        </xdr:cNvPr>
        <xdr:cNvCxnSpPr/>
      </xdr:nvCxnSpPr>
      <xdr:spPr>
        <a:xfrm>
          <a:off x="2209800" y="131389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6FD9905B-F853-477A-9ECA-CFBCB6BA4F2A}"/>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E018673B-0B7D-4DFC-B523-C0394C1CDF3F}"/>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140715</xdr:rowOff>
    </xdr:to>
    <xdr:cxnSp macro="">
      <xdr:nvCxnSpPr>
        <xdr:cNvPr id="380" name="直線コネクタ 379">
          <a:extLst>
            <a:ext uri="{FF2B5EF4-FFF2-40B4-BE49-F238E27FC236}">
              <a16:creationId xmlns:a16="http://schemas.microsoft.com/office/drawing/2014/main" id="{5FCF50A6-8F58-4ACE-9292-CDD7CC6D4187}"/>
            </a:ext>
          </a:extLst>
        </xdr:cNvPr>
        <xdr:cNvCxnSpPr/>
      </xdr:nvCxnSpPr>
      <xdr:spPr>
        <a:xfrm flipV="1">
          <a:off x="1320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135CFC3D-A402-4CE2-B70E-5798D40A1F3A}"/>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ED4A509C-84BB-43F0-A904-9E7C6C0968E6}"/>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FD61BC8C-A9A1-4FC3-8B9C-1851B1CD87F3}"/>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D0234D9-BAB4-4451-BDAF-A4949C5A7409}"/>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93DC4BE3-E3A3-4D7C-B21D-CECDDC98028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2128D313-C8E4-4390-93AD-8759F7E43C57}"/>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96A238B-97F8-4840-A3D7-8FF7B0DFEC1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C47388EC-7C54-4D37-853F-86A0DF862AC5}"/>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78D4685A-5054-4AEE-A845-78424187BA36}"/>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90" name="楕円 389">
          <a:extLst>
            <a:ext uri="{FF2B5EF4-FFF2-40B4-BE49-F238E27FC236}">
              <a16:creationId xmlns:a16="http://schemas.microsoft.com/office/drawing/2014/main" id="{56AFE5D6-093B-4D08-97C5-D68BC3032D5D}"/>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1" name="公債費該当値テキスト">
          <a:extLst>
            <a:ext uri="{FF2B5EF4-FFF2-40B4-BE49-F238E27FC236}">
              <a16:creationId xmlns:a16="http://schemas.microsoft.com/office/drawing/2014/main" id="{7923506E-2E63-4C79-BD2F-7D2B1E149C6F}"/>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a:extLst>
            <a:ext uri="{FF2B5EF4-FFF2-40B4-BE49-F238E27FC236}">
              <a16:creationId xmlns:a16="http://schemas.microsoft.com/office/drawing/2014/main" id="{2C033F63-E692-4ECA-9916-0F1E272BB394}"/>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3" name="テキスト ボックス 392">
          <a:extLst>
            <a:ext uri="{FF2B5EF4-FFF2-40B4-BE49-F238E27FC236}">
              <a16:creationId xmlns:a16="http://schemas.microsoft.com/office/drawing/2014/main" id="{4DABF391-313F-4684-A2C7-05D2F7C23B62}"/>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4" name="楕円 393">
          <a:extLst>
            <a:ext uri="{FF2B5EF4-FFF2-40B4-BE49-F238E27FC236}">
              <a16:creationId xmlns:a16="http://schemas.microsoft.com/office/drawing/2014/main" id="{85E27B9F-4A6F-4DE3-BA78-F905930A1103}"/>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5" name="テキスト ボックス 394">
          <a:extLst>
            <a:ext uri="{FF2B5EF4-FFF2-40B4-BE49-F238E27FC236}">
              <a16:creationId xmlns:a16="http://schemas.microsoft.com/office/drawing/2014/main" id="{FC8B29B6-5BBE-49EF-95EC-8B3CE46D5C4E}"/>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6" name="楕円 395">
          <a:extLst>
            <a:ext uri="{FF2B5EF4-FFF2-40B4-BE49-F238E27FC236}">
              <a16:creationId xmlns:a16="http://schemas.microsoft.com/office/drawing/2014/main" id="{C6959ADA-7C7B-4F46-AE02-A9ACFA2EA5ED}"/>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7" name="テキスト ボックス 396">
          <a:extLst>
            <a:ext uri="{FF2B5EF4-FFF2-40B4-BE49-F238E27FC236}">
              <a16:creationId xmlns:a16="http://schemas.microsoft.com/office/drawing/2014/main" id="{A6FB997A-CF47-4364-B754-2F1B8821F992}"/>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8" name="楕円 397">
          <a:extLst>
            <a:ext uri="{FF2B5EF4-FFF2-40B4-BE49-F238E27FC236}">
              <a16:creationId xmlns:a16="http://schemas.microsoft.com/office/drawing/2014/main" id="{4832EC4B-F74A-4C62-93E5-AAEB13091B34}"/>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9" name="テキスト ボックス 398">
          <a:extLst>
            <a:ext uri="{FF2B5EF4-FFF2-40B4-BE49-F238E27FC236}">
              <a16:creationId xmlns:a16="http://schemas.microsoft.com/office/drawing/2014/main" id="{BD36CF03-558C-4D8C-B1F1-045393CA8A7D}"/>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6F63AEFB-9106-476D-88F0-50A6B2EC174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7318BF08-7E25-4601-A33A-9309E732EA6A}"/>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373692E8-43ED-4AAA-83E4-1526A23687F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503C7BEE-DD03-41A4-90AD-58376936D44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E483308C-23BB-4748-BBF2-982BE77C003D}"/>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821BA61A-0363-45BE-BE72-BA495A3D602B}"/>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B8DD0937-0AB9-4FC6-9B4D-9F6E80EFA47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4CE568E7-400F-4DD9-9182-64671A05043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A7EB110F-7379-463C-AF3F-C573B8E7994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5BC598CC-4B0A-477E-9A69-D12F281F292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7E86ED13-8E87-4322-9399-3D6F24B09F5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公債費以外に占める経常収支比率で、類似団体平均を上回っている主なものが、補助費等及び人件費である。</a:t>
          </a:r>
        </a:p>
        <a:p>
          <a:r>
            <a:rPr kumimoji="1" lang="ja-JP" altLang="en-US" sz="800">
              <a:latin typeface="ＭＳ Ｐゴシック" panose="020B0600070205080204" pitchFamily="50" charset="-128"/>
              <a:ea typeface="ＭＳ Ｐゴシック" panose="020B0600070205080204" pitchFamily="50" charset="-128"/>
            </a:rPr>
            <a:t>　主な要因は、補助費等では、その多くを一部事務組合への負担金が占めていることによるものである。</a:t>
          </a:r>
        </a:p>
        <a:p>
          <a:r>
            <a:rPr kumimoji="1" lang="ja-JP" altLang="en-US" sz="800">
              <a:latin typeface="ＭＳ Ｐゴシック" panose="020B0600070205080204" pitchFamily="50" charset="-128"/>
              <a:ea typeface="ＭＳ Ｐゴシック" panose="020B0600070205080204" pitchFamily="50" charset="-128"/>
            </a:rPr>
            <a:t>　人件費では、他団体では臨時職員として任用している非常勤職員を一般職非常勤職員として任用していること、また、図書館の指定管理や業務のアウトソーシングを進めているものの、直ちに職員数の削減に結びついていないこと等によるものである。</a:t>
          </a:r>
        </a:p>
        <a:p>
          <a:r>
            <a:rPr kumimoji="1" lang="ja-JP" altLang="en-US" sz="800">
              <a:latin typeface="ＭＳ Ｐゴシック" panose="020B0600070205080204" pitchFamily="50" charset="-128"/>
              <a:ea typeface="ＭＳ Ｐゴシック" panose="020B0600070205080204" pitchFamily="50" charset="-128"/>
            </a:rPr>
            <a:t>　今後、一部事務組合については、施設整備などの大規模事業による負担金の増額が見込まれるが、事業実施計画や予算編成時における合同ヒアリングにおいて、事務事業の見直しを徹底するなど、構成市町との連携を強化し、経常経費の抑制に努める。</a:t>
          </a:r>
        </a:p>
        <a:p>
          <a:r>
            <a:rPr kumimoji="1" lang="ja-JP" altLang="en-US" sz="800">
              <a:latin typeface="ＭＳ Ｐゴシック" panose="020B0600070205080204" pitchFamily="50" charset="-128"/>
              <a:ea typeface="ＭＳ Ｐゴシック" panose="020B0600070205080204" pitchFamily="50" charset="-128"/>
            </a:rPr>
            <a:t>　また、人件費については、引き続き、指定管理や業務のアウトソーシングを進めるとともに、鶴ヶ島市行政改革推進計画に基づき職員数の削減を計画的に進めるほか、超過勤務の新たな縮減取組などを通じて人件費の削減に努める。</a:t>
          </a:r>
        </a:p>
        <a:p>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ED7A67AF-8B11-4903-A457-1068D7FAEF2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97208F01-40D1-4AC3-A70C-B369EE2763F3}"/>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3A6CDBC9-BDD0-4B3D-A209-AAC9713FE669}"/>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5856430B-149D-4120-AF4B-00662748A3B7}"/>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15647DEC-D72A-4F07-BB91-D804F27CB9C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5D103967-8D70-4878-A553-885822BB8B41}"/>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969E1E01-4276-4BA8-8261-DF1AB8C80E4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DA27E88E-3FC8-4194-B439-62150BCC19B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B0B3B679-616B-4566-8E45-150372C85F4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B82D484A-E5CE-47B5-A46E-B6B89BF23E95}"/>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E02D15E5-D575-4971-A7AC-3C7F39E22A1A}"/>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DD467B42-85DC-4ADD-BFFC-61B6DB0FC8B6}"/>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E93E33C5-F56F-40F0-86A5-40CC50309B1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3FFC8C66-7BA3-40DB-BB1E-C5783EC97D8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40226747-35AE-42BB-8C37-2A08E4A60A27}"/>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54587882-7B77-44F5-8489-31AA490E7393}"/>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65485FBF-B504-4B7C-815F-8FBB064B4EB1}"/>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B10D5E5C-A096-487B-ABFF-5FF13DF280E7}"/>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D05A3EBA-8A79-4EE8-8B19-EA355A4AC494}"/>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78</xdr:row>
      <xdr:rowOff>140715</xdr:rowOff>
    </xdr:to>
    <xdr:cxnSp macro="">
      <xdr:nvCxnSpPr>
        <xdr:cNvPr id="430" name="直線コネクタ 429">
          <a:extLst>
            <a:ext uri="{FF2B5EF4-FFF2-40B4-BE49-F238E27FC236}">
              <a16:creationId xmlns:a16="http://schemas.microsoft.com/office/drawing/2014/main" id="{93970D5C-F3E5-4724-B5E8-4D5767298F99}"/>
            </a:ext>
          </a:extLst>
        </xdr:cNvPr>
        <xdr:cNvCxnSpPr/>
      </xdr:nvCxnSpPr>
      <xdr:spPr>
        <a:xfrm>
          <a:off x="15671800" y="135092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8F0AE5C5-02B8-44E9-AE73-3D1CBADEE863}"/>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8337A1A3-0F88-4F7E-997C-4C055FEDD3DF}"/>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78</xdr:row>
      <xdr:rowOff>140715</xdr:rowOff>
    </xdr:to>
    <xdr:cxnSp macro="">
      <xdr:nvCxnSpPr>
        <xdr:cNvPr id="433" name="直線コネクタ 432">
          <a:extLst>
            <a:ext uri="{FF2B5EF4-FFF2-40B4-BE49-F238E27FC236}">
              <a16:creationId xmlns:a16="http://schemas.microsoft.com/office/drawing/2014/main" id="{D6651912-7005-46F8-8093-BDCCF048D9D9}"/>
            </a:ext>
          </a:extLst>
        </xdr:cNvPr>
        <xdr:cNvCxnSpPr/>
      </xdr:nvCxnSpPr>
      <xdr:spPr>
        <a:xfrm flipV="1">
          <a:off x="14782800" y="135092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B5A73FEB-4458-4701-B53E-C8772CE7CFE8}"/>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7FFCDEA8-166B-42E3-B456-9822C8636F89}"/>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140715</xdr:rowOff>
    </xdr:to>
    <xdr:cxnSp macro="">
      <xdr:nvCxnSpPr>
        <xdr:cNvPr id="436" name="直線コネクタ 435">
          <a:extLst>
            <a:ext uri="{FF2B5EF4-FFF2-40B4-BE49-F238E27FC236}">
              <a16:creationId xmlns:a16="http://schemas.microsoft.com/office/drawing/2014/main" id="{89BAAF10-F339-4144-AAEF-AAF9C31DD853}"/>
            </a:ext>
          </a:extLst>
        </xdr:cNvPr>
        <xdr:cNvCxnSpPr/>
      </xdr:nvCxnSpPr>
      <xdr:spPr>
        <a:xfrm>
          <a:off x="13893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4FCE9A39-B21A-41B8-8F76-7167FE0B2663}"/>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67119739-0203-49DC-A5B5-53B8D15770C6}"/>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28702</xdr:rowOff>
    </xdr:to>
    <xdr:cxnSp macro="">
      <xdr:nvCxnSpPr>
        <xdr:cNvPr id="439" name="直線コネクタ 438">
          <a:extLst>
            <a:ext uri="{FF2B5EF4-FFF2-40B4-BE49-F238E27FC236}">
              <a16:creationId xmlns:a16="http://schemas.microsoft.com/office/drawing/2014/main" id="{2602AB44-5B69-4803-9A86-93D9CA7F510A}"/>
            </a:ext>
          </a:extLst>
        </xdr:cNvPr>
        <xdr:cNvCxnSpPr/>
      </xdr:nvCxnSpPr>
      <xdr:spPr>
        <a:xfrm flipV="1">
          <a:off x="13004800" y="134818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E7AF1D90-0D5F-407C-A810-772ED93D23CA}"/>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4E68AA79-B817-4AA0-94C6-D596BFD4BEE8}"/>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8AC60954-39C3-4C3F-8953-803609C560A9}"/>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C35687E3-AF90-4332-B918-6893ADDBEDF6}"/>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F0289A82-F3FD-4705-A89B-E1E45371025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72D6E2D5-B9D4-4FE0-8035-14B6D31DE805}"/>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D49EB3B3-D903-4914-9AEC-16B70F59833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1A93698B-5830-4C59-8E26-AECFA3FAB3E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5A1D7822-2444-471F-8757-327B286DA023}"/>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9" name="楕円 448">
          <a:extLst>
            <a:ext uri="{FF2B5EF4-FFF2-40B4-BE49-F238E27FC236}">
              <a16:creationId xmlns:a16="http://schemas.microsoft.com/office/drawing/2014/main" id="{6E51A44C-67F3-4F18-ADA5-0F014BD9F3E1}"/>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0" name="公債費以外該当値テキスト">
          <a:extLst>
            <a:ext uri="{FF2B5EF4-FFF2-40B4-BE49-F238E27FC236}">
              <a16:creationId xmlns:a16="http://schemas.microsoft.com/office/drawing/2014/main" id="{E8DABB8B-C599-4CB5-AD8B-348A01A263F6}"/>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51" name="楕円 450">
          <a:extLst>
            <a:ext uri="{FF2B5EF4-FFF2-40B4-BE49-F238E27FC236}">
              <a16:creationId xmlns:a16="http://schemas.microsoft.com/office/drawing/2014/main" id="{7BF56CCA-E574-4C9C-9621-7A61090247A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2" name="テキスト ボックス 451">
          <a:extLst>
            <a:ext uri="{FF2B5EF4-FFF2-40B4-BE49-F238E27FC236}">
              <a16:creationId xmlns:a16="http://schemas.microsoft.com/office/drawing/2014/main" id="{FF97051E-BADE-4D8F-A892-7567E872964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3" name="楕円 452">
          <a:extLst>
            <a:ext uri="{FF2B5EF4-FFF2-40B4-BE49-F238E27FC236}">
              <a16:creationId xmlns:a16="http://schemas.microsoft.com/office/drawing/2014/main" id="{4C18F5F6-1B90-4E83-A9AE-1D66B42C5D22}"/>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4" name="テキスト ボックス 453">
          <a:extLst>
            <a:ext uri="{FF2B5EF4-FFF2-40B4-BE49-F238E27FC236}">
              <a16:creationId xmlns:a16="http://schemas.microsoft.com/office/drawing/2014/main" id="{CE2C9CFB-72D5-48D5-A13A-383BC4B26794}"/>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5" name="楕円 454">
          <a:extLst>
            <a:ext uri="{FF2B5EF4-FFF2-40B4-BE49-F238E27FC236}">
              <a16:creationId xmlns:a16="http://schemas.microsoft.com/office/drawing/2014/main" id="{ABF9DB6A-B9D4-49CD-8645-52B680C0397B}"/>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6" name="テキスト ボックス 455">
          <a:extLst>
            <a:ext uri="{FF2B5EF4-FFF2-40B4-BE49-F238E27FC236}">
              <a16:creationId xmlns:a16="http://schemas.microsoft.com/office/drawing/2014/main" id="{CF24DD44-AEC6-4E73-AB93-F7A0C15552A9}"/>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7" name="楕円 456">
          <a:extLst>
            <a:ext uri="{FF2B5EF4-FFF2-40B4-BE49-F238E27FC236}">
              <a16:creationId xmlns:a16="http://schemas.microsoft.com/office/drawing/2014/main" id="{5F08B8AF-3E20-4910-844F-3608C46E82B3}"/>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8" name="テキスト ボックス 457">
          <a:extLst>
            <a:ext uri="{FF2B5EF4-FFF2-40B4-BE49-F238E27FC236}">
              <a16:creationId xmlns:a16="http://schemas.microsoft.com/office/drawing/2014/main" id="{1B0C3334-297C-4ACF-AFFD-A18C812DE871}"/>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59CA2B8-0851-4581-8CB0-4AD383465E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BF3382B-FC8F-4E28-82F2-3DB407C513DF}"/>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D4395682-C0E8-455B-A31E-5AC89696B83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49D815C-4E91-425C-B18F-CDF5A4038ED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A7ECC7BF-BA76-4E73-BCA9-4B992551B992}"/>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1E4CB83-8AC4-42A1-AE9D-2A968C97CDA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EB7C0807-A787-403F-BC4D-F8496AE56BEE}"/>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3B59CF2-B48F-4F0C-9AE7-4DED8EBDF6E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E9DA2192-3391-46BC-8FF1-9C96AC17BEF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66FA0A0-B151-4FBD-8694-3387250AC56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9C4B340-E9AA-41CC-8B93-BA7A97CECCD1}"/>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D96A58A9-A5F1-424A-BA60-4EAB63B2504E}"/>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BB99091-A816-43E5-8B1A-211205DE86DE}"/>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796DAC1D-5905-4018-A4F7-FCB9C773891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FAD479AD-4A2E-4260-BE02-93C6624F912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68DFD69-45B4-4A07-9F0C-F473DEAFC97A}"/>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7F39084-A491-480D-AE9D-4A0AD8D7C57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E7BABCF-F3B4-40F8-AFA4-596726150C5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364F72E-5F27-4169-B0D2-D0183A965A3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684D438F-8D15-4C39-BF00-3EA5869F7964}"/>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EFF5F04-69DE-4E8A-9839-FD097961ABCF}"/>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4D35E8B-8003-490F-93FF-695681632CC1}"/>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B6EB5A8A-EAE2-4016-B31C-C6C79EF2D10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7514CA0-6C94-47DA-A3DB-2538E9B61337}"/>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F26C27D-0FCC-4BDE-9272-71004E0407DE}"/>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A93936C-0AAB-418D-B216-2B1131B6B08F}"/>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3B97768-E84E-4C68-9595-FF3287A7C22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1E1DDA4-5AAC-4FD9-921C-47B0DE6D935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D017E40-2BB6-4DF1-80A8-AE621DD34BB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21B4902-86F3-4FE6-A127-D65515F20977}"/>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9B87A23C-55AA-45FD-AFFE-66B27C32E197}"/>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F6D0AE68-04B3-4C23-9AF3-0E1477CAE01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28A2C4BA-9850-4FC0-ACD8-C4AB0D7664B8}"/>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9209F620-FFE3-4FA0-B2DE-CE15C0AF3B23}"/>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F3B88C49-DA0D-4A01-ADA5-31D3DBEB40C1}"/>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1BB6041D-7D1D-4DD1-9676-57EA915B3F3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E6F5A7B0-4CF2-45CE-92A7-0D12C849D133}"/>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8C05DB8B-8FC6-4D9F-ABBD-966C1D62FF38}"/>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565E7BAA-0039-423D-B160-598DD9AEC0DC}"/>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F49453CD-D060-466E-BCB0-D146400CFB35}"/>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C8471B14-918F-446A-8E48-42CC4E1C4E0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4DF903B7-383C-4456-80DA-EECE8B2AE80B}"/>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27FFF977-656B-415E-9C58-E971F750E08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3F04C94A-C1A5-4415-B547-91F44047CCD7}"/>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17D42F86-BD7C-4B8B-AB00-F1B44730C61F}"/>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B897628D-9C4D-4AB9-92E4-423FA72EDC4E}"/>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AF87BEB9-D404-4E00-9868-113EA96DCA0E}"/>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FC2BADEF-DFCD-4F23-9727-025455915CA4}"/>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74765</xdr:rowOff>
    </xdr:from>
    <xdr:to>
      <xdr:col>29</xdr:col>
      <xdr:colOff>127000</xdr:colOff>
      <xdr:row>17</xdr:row>
      <xdr:rowOff>79146</xdr:rowOff>
    </xdr:to>
    <xdr:cxnSp macro="">
      <xdr:nvCxnSpPr>
        <xdr:cNvPr id="50" name="直線コネクタ 49">
          <a:extLst>
            <a:ext uri="{FF2B5EF4-FFF2-40B4-BE49-F238E27FC236}">
              <a16:creationId xmlns:a16="http://schemas.microsoft.com/office/drawing/2014/main" id="{93CA8A65-760C-4E3F-8DA2-CF8B78FF4654}"/>
            </a:ext>
          </a:extLst>
        </xdr:cNvPr>
        <xdr:cNvCxnSpPr/>
      </xdr:nvCxnSpPr>
      <xdr:spPr bwMode="auto">
        <a:xfrm flipV="1">
          <a:off x="5003800" y="3037040"/>
          <a:ext cx="647700" cy="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E2FCE6C9-FDAF-4F09-9BD9-A833DD5FED3D}"/>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AB22D150-88B9-4937-A5F9-27238FB99139}"/>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79146</xdr:rowOff>
    </xdr:from>
    <xdr:to>
      <xdr:col>26</xdr:col>
      <xdr:colOff>50800</xdr:colOff>
      <xdr:row>17</xdr:row>
      <xdr:rowOff>88462</xdr:rowOff>
    </xdr:to>
    <xdr:cxnSp macro="">
      <xdr:nvCxnSpPr>
        <xdr:cNvPr id="53" name="直線コネクタ 52">
          <a:extLst>
            <a:ext uri="{FF2B5EF4-FFF2-40B4-BE49-F238E27FC236}">
              <a16:creationId xmlns:a16="http://schemas.microsoft.com/office/drawing/2014/main" id="{3D46981B-F71A-4489-B4BD-42BA377592A6}"/>
            </a:ext>
          </a:extLst>
        </xdr:cNvPr>
        <xdr:cNvCxnSpPr/>
      </xdr:nvCxnSpPr>
      <xdr:spPr bwMode="auto">
        <a:xfrm flipV="1">
          <a:off x="4305300" y="3041421"/>
          <a:ext cx="698500" cy="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BC083BD2-E4E6-419C-B392-78200E98C8A6}"/>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BDBAF034-2C87-4097-A253-077260F30DC2}"/>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33426</xdr:rowOff>
    </xdr:from>
    <xdr:to>
      <xdr:col>22</xdr:col>
      <xdr:colOff>114300</xdr:colOff>
      <xdr:row>17</xdr:row>
      <xdr:rowOff>88462</xdr:rowOff>
    </xdr:to>
    <xdr:cxnSp macro="">
      <xdr:nvCxnSpPr>
        <xdr:cNvPr id="56" name="直線コネクタ 55">
          <a:extLst>
            <a:ext uri="{FF2B5EF4-FFF2-40B4-BE49-F238E27FC236}">
              <a16:creationId xmlns:a16="http://schemas.microsoft.com/office/drawing/2014/main" id="{437DC52B-BF3D-4639-9D2D-8440E6CFB4A8}"/>
            </a:ext>
          </a:extLst>
        </xdr:cNvPr>
        <xdr:cNvCxnSpPr/>
      </xdr:nvCxnSpPr>
      <xdr:spPr bwMode="auto">
        <a:xfrm>
          <a:off x="3606800" y="2995701"/>
          <a:ext cx="698500" cy="5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B80A5269-B491-4134-9E36-E5B15EAAE1BA}"/>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3B72284F-82A1-4378-8DA5-86EE6D3F0F97}"/>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33426</xdr:rowOff>
    </xdr:from>
    <xdr:to>
      <xdr:col>18</xdr:col>
      <xdr:colOff>177800</xdr:colOff>
      <xdr:row>17</xdr:row>
      <xdr:rowOff>34074</xdr:rowOff>
    </xdr:to>
    <xdr:cxnSp macro="">
      <xdr:nvCxnSpPr>
        <xdr:cNvPr id="59" name="直線コネクタ 58">
          <a:extLst>
            <a:ext uri="{FF2B5EF4-FFF2-40B4-BE49-F238E27FC236}">
              <a16:creationId xmlns:a16="http://schemas.microsoft.com/office/drawing/2014/main" id="{943E9047-0436-439C-B8C2-BB89AF0915D4}"/>
            </a:ext>
          </a:extLst>
        </xdr:cNvPr>
        <xdr:cNvCxnSpPr/>
      </xdr:nvCxnSpPr>
      <xdr:spPr bwMode="auto">
        <a:xfrm flipV="1">
          <a:off x="2908300" y="2995701"/>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F9383D34-BC28-414C-B0CE-74B368F2D35C}"/>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E66A16C9-4233-4AD4-A565-66533FC74475}"/>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D2B40165-5F65-4848-8ED4-2F3AD7818402}"/>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AFE5745F-65B6-49C2-8F8E-EAAFE74E6F47}"/>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4E6CFC4D-4D81-4B22-B371-6CF64ED3DE1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C3CD2B4-573B-45C8-8D0A-79C1B0ECA03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2EE28C2-26BD-48FB-BA44-F41827082FF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8666658E-C56C-45BF-82F1-0E7111562202}"/>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DCDB65C-BFDF-4F82-AD4C-88E0DCE0E8C8}"/>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23965</xdr:rowOff>
    </xdr:from>
    <xdr:to>
      <xdr:col>29</xdr:col>
      <xdr:colOff>177800</xdr:colOff>
      <xdr:row>17</xdr:row>
      <xdr:rowOff>125565</xdr:rowOff>
    </xdr:to>
    <xdr:sp macro="" textlink="">
      <xdr:nvSpPr>
        <xdr:cNvPr id="69" name="楕円 68">
          <a:extLst>
            <a:ext uri="{FF2B5EF4-FFF2-40B4-BE49-F238E27FC236}">
              <a16:creationId xmlns:a16="http://schemas.microsoft.com/office/drawing/2014/main" id="{1BA2EB8E-22D0-4381-A234-1D9EC5B1E2DB}"/>
            </a:ext>
          </a:extLst>
        </xdr:cNvPr>
        <xdr:cNvSpPr/>
      </xdr:nvSpPr>
      <xdr:spPr bwMode="auto">
        <a:xfrm>
          <a:off x="5600700" y="298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167492</xdr:rowOff>
    </xdr:from>
    <xdr:ext cx="762000" cy="259045"/>
    <xdr:sp macro="" textlink="">
      <xdr:nvSpPr>
        <xdr:cNvPr id="70" name="人口1人当たり決算額の推移該当値テキスト130">
          <a:extLst>
            <a:ext uri="{FF2B5EF4-FFF2-40B4-BE49-F238E27FC236}">
              <a16:creationId xmlns:a16="http://schemas.microsoft.com/office/drawing/2014/main" id="{AAF04AC9-6F4A-4D71-95F5-8655BF59156A}"/>
            </a:ext>
          </a:extLst>
        </xdr:cNvPr>
        <xdr:cNvSpPr txBox="1"/>
      </xdr:nvSpPr>
      <xdr:spPr>
        <a:xfrm>
          <a:off x="5740400" y="295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28346</xdr:rowOff>
    </xdr:from>
    <xdr:to>
      <xdr:col>26</xdr:col>
      <xdr:colOff>101600</xdr:colOff>
      <xdr:row>17</xdr:row>
      <xdr:rowOff>129946</xdr:rowOff>
    </xdr:to>
    <xdr:sp macro="" textlink="">
      <xdr:nvSpPr>
        <xdr:cNvPr id="71" name="楕円 70">
          <a:extLst>
            <a:ext uri="{FF2B5EF4-FFF2-40B4-BE49-F238E27FC236}">
              <a16:creationId xmlns:a16="http://schemas.microsoft.com/office/drawing/2014/main" id="{CF85B43C-4B69-4E7E-8B64-8D6C5E475B9E}"/>
            </a:ext>
          </a:extLst>
        </xdr:cNvPr>
        <xdr:cNvSpPr/>
      </xdr:nvSpPr>
      <xdr:spPr bwMode="auto">
        <a:xfrm>
          <a:off x="4953000" y="299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114723</xdr:rowOff>
    </xdr:from>
    <xdr:ext cx="736600" cy="259045"/>
    <xdr:sp macro="" textlink="">
      <xdr:nvSpPr>
        <xdr:cNvPr id="72" name="テキスト ボックス 71">
          <a:extLst>
            <a:ext uri="{FF2B5EF4-FFF2-40B4-BE49-F238E27FC236}">
              <a16:creationId xmlns:a16="http://schemas.microsoft.com/office/drawing/2014/main" id="{E900332D-0215-4F09-B8B3-4D2EFCDED99F}"/>
            </a:ext>
          </a:extLst>
        </xdr:cNvPr>
        <xdr:cNvSpPr txBox="1"/>
      </xdr:nvSpPr>
      <xdr:spPr>
        <a:xfrm>
          <a:off x="4622800" y="307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37662</xdr:rowOff>
    </xdr:from>
    <xdr:to>
      <xdr:col>22</xdr:col>
      <xdr:colOff>165100</xdr:colOff>
      <xdr:row>17</xdr:row>
      <xdr:rowOff>139262</xdr:rowOff>
    </xdr:to>
    <xdr:sp macro="" textlink="">
      <xdr:nvSpPr>
        <xdr:cNvPr id="73" name="楕円 72">
          <a:extLst>
            <a:ext uri="{FF2B5EF4-FFF2-40B4-BE49-F238E27FC236}">
              <a16:creationId xmlns:a16="http://schemas.microsoft.com/office/drawing/2014/main" id="{EB300ECE-FE70-401C-8A12-28E65CB6A61F}"/>
            </a:ext>
          </a:extLst>
        </xdr:cNvPr>
        <xdr:cNvSpPr/>
      </xdr:nvSpPr>
      <xdr:spPr bwMode="auto">
        <a:xfrm>
          <a:off x="4254500" y="299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124039</xdr:rowOff>
    </xdr:from>
    <xdr:ext cx="762000" cy="259045"/>
    <xdr:sp macro="" textlink="">
      <xdr:nvSpPr>
        <xdr:cNvPr id="74" name="テキスト ボックス 73">
          <a:extLst>
            <a:ext uri="{FF2B5EF4-FFF2-40B4-BE49-F238E27FC236}">
              <a16:creationId xmlns:a16="http://schemas.microsoft.com/office/drawing/2014/main" id="{24B510E7-C74A-413B-A93A-068BDA6EB034}"/>
            </a:ext>
          </a:extLst>
        </xdr:cNvPr>
        <xdr:cNvSpPr txBox="1"/>
      </xdr:nvSpPr>
      <xdr:spPr>
        <a:xfrm>
          <a:off x="3924300" y="308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154076</xdr:rowOff>
    </xdr:from>
    <xdr:to>
      <xdr:col>19</xdr:col>
      <xdr:colOff>38100</xdr:colOff>
      <xdr:row>17</xdr:row>
      <xdr:rowOff>84226</xdr:rowOff>
    </xdr:to>
    <xdr:sp macro="" textlink="">
      <xdr:nvSpPr>
        <xdr:cNvPr id="75" name="楕円 74">
          <a:extLst>
            <a:ext uri="{FF2B5EF4-FFF2-40B4-BE49-F238E27FC236}">
              <a16:creationId xmlns:a16="http://schemas.microsoft.com/office/drawing/2014/main" id="{D93FBEBA-BA86-410E-A8AD-A4B06D5D56A5}"/>
            </a:ext>
          </a:extLst>
        </xdr:cNvPr>
        <xdr:cNvSpPr/>
      </xdr:nvSpPr>
      <xdr:spPr bwMode="auto">
        <a:xfrm>
          <a:off x="3556000" y="294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94403</xdr:rowOff>
    </xdr:from>
    <xdr:ext cx="762000" cy="259045"/>
    <xdr:sp macro="" textlink="">
      <xdr:nvSpPr>
        <xdr:cNvPr id="76" name="テキスト ボックス 75">
          <a:extLst>
            <a:ext uri="{FF2B5EF4-FFF2-40B4-BE49-F238E27FC236}">
              <a16:creationId xmlns:a16="http://schemas.microsoft.com/office/drawing/2014/main" id="{EFC195E3-CAD9-43F0-A556-D780C01B6E33}"/>
            </a:ext>
          </a:extLst>
        </xdr:cNvPr>
        <xdr:cNvSpPr txBox="1"/>
      </xdr:nvSpPr>
      <xdr:spPr>
        <a:xfrm>
          <a:off x="3225800" y="27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154724</xdr:rowOff>
    </xdr:from>
    <xdr:to>
      <xdr:col>15</xdr:col>
      <xdr:colOff>101600</xdr:colOff>
      <xdr:row>17</xdr:row>
      <xdr:rowOff>84874</xdr:rowOff>
    </xdr:to>
    <xdr:sp macro="" textlink="">
      <xdr:nvSpPr>
        <xdr:cNvPr id="77" name="楕円 76">
          <a:extLst>
            <a:ext uri="{FF2B5EF4-FFF2-40B4-BE49-F238E27FC236}">
              <a16:creationId xmlns:a16="http://schemas.microsoft.com/office/drawing/2014/main" id="{930B14CB-A815-405E-8E55-B16827E5A098}"/>
            </a:ext>
          </a:extLst>
        </xdr:cNvPr>
        <xdr:cNvSpPr/>
      </xdr:nvSpPr>
      <xdr:spPr bwMode="auto">
        <a:xfrm>
          <a:off x="2857500" y="294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69651</xdr:rowOff>
    </xdr:from>
    <xdr:ext cx="762000" cy="259045"/>
    <xdr:sp macro="" textlink="">
      <xdr:nvSpPr>
        <xdr:cNvPr id="78" name="テキスト ボックス 77">
          <a:extLst>
            <a:ext uri="{FF2B5EF4-FFF2-40B4-BE49-F238E27FC236}">
              <a16:creationId xmlns:a16="http://schemas.microsoft.com/office/drawing/2014/main" id="{758BBA81-1AC0-4B3E-8748-824012080919}"/>
            </a:ext>
          </a:extLst>
        </xdr:cNvPr>
        <xdr:cNvSpPr txBox="1"/>
      </xdr:nvSpPr>
      <xdr:spPr>
        <a:xfrm>
          <a:off x="2527300" y="303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31E322E0-3C9C-4FFF-A9FD-9AA898D2A82D}"/>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3CCE3872-7B31-4042-A92A-A21BB53A10E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DD0EC2B1-C9B8-4BAE-8F44-94B3879C16B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380014A7-6559-4AB8-A5FE-16E7241D99D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A865952E-6F69-4A3E-9403-0B477F053C7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E7A3D1D2-0CD7-4D3F-B98A-0A6DC478738F}"/>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B3AD1456-742C-457E-955C-9746BC170B8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EBB7AF11-2336-4FB2-800E-393EFB9F3534}"/>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11C54884-C32F-4E8A-A500-E93F3925506C}"/>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50AD12EB-C0E0-4107-B22E-BAA32633079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DE50B5D-3499-44DE-8E62-8D60FA1FFDD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242AF60-CD55-4E02-B6B8-540E838FD01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79C75C5B-1093-40D8-A9D4-86A68431593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E9DC9B02-7BA8-43E1-99F6-7AE4293604C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2E687F2D-9AA6-460E-B4A2-E5BD2C40EF4D}"/>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3F833043-AD2D-4FB3-9D2E-9192192FB928}"/>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249CC39-A88D-4A0A-A1C9-52740DD286FE}"/>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45361829-5EEB-4936-B23F-4FA9DD642C14}"/>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18A6C05A-38A9-42E9-B949-09443750FBB5}"/>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76910767-98FE-47A5-842A-680D13221B93}"/>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D6BEC49-8508-4C58-84BE-888A318D1E63}"/>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BE30D4E2-465F-45FB-AACD-3764A3262F57}"/>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84A614CC-728C-4BFF-A292-2271E3851841}"/>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780F95A8-199C-45C9-A79D-161841F0F61C}"/>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45F1FCB7-FF7F-4015-A518-9E4C37CD528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F452390-10EE-430B-B6A7-064F159B053D}"/>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C51456BD-6FD7-4A6F-B159-0540DFCB89D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98D7FF72-8FDC-4E91-8B8A-3BC6384C9CB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3F01E8F8-DFFA-4487-95C2-C478022DA0D7}"/>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6DBC5474-1E7E-473D-A778-BAE251F5BFDF}"/>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8696BDE-384F-4781-9C09-3E0270472CE6}"/>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75AB7D7E-C204-4987-8F46-C603DDE9B502}"/>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4CA625DB-EB5E-4D20-9C25-D1B08BA4745C}"/>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F00C3E6F-A9A3-495D-A084-1E4200AD770C}"/>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260665</xdr:rowOff>
    </xdr:from>
    <xdr:to>
      <xdr:col>29</xdr:col>
      <xdr:colOff>127000</xdr:colOff>
      <xdr:row>35</xdr:row>
      <xdr:rowOff>282056</xdr:rowOff>
    </xdr:to>
    <xdr:cxnSp macro="">
      <xdr:nvCxnSpPr>
        <xdr:cNvPr id="113" name="直線コネクタ 112">
          <a:extLst>
            <a:ext uri="{FF2B5EF4-FFF2-40B4-BE49-F238E27FC236}">
              <a16:creationId xmlns:a16="http://schemas.microsoft.com/office/drawing/2014/main" id="{96552DCF-4E8F-4030-985B-4E5648B24A76}"/>
            </a:ext>
          </a:extLst>
        </xdr:cNvPr>
        <xdr:cNvCxnSpPr/>
      </xdr:nvCxnSpPr>
      <xdr:spPr bwMode="auto">
        <a:xfrm>
          <a:off x="5003800" y="6871015"/>
          <a:ext cx="647700" cy="2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266833</xdr:rowOff>
    </xdr:from>
    <xdr:ext cx="762000" cy="259045"/>
    <xdr:sp macro="" textlink="">
      <xdr:nvSpPr>
        <xdr:cNvPr id="114" name="人口1人当たり決算額の推移平均値テキスト445">
          <a:extLst>
            <a:ext uri="{FF2B5EF4-FFF2-40B4-BE49-F238E27FC236}">
              <a16:creationId xmlns:a16="http://schemas.microsoft.com/office/drawing/2014/main" id="{B59306F0-BFBA-44D5-886E-28A9233E64A9}"/>
            </a:ext>
          </a:extLst>
        </xdr:cNvPr>
        <xdr:cNvSpPr txBox="1"/>
      </xdr:nvSpPr>
      <xdr:spPr>
        <a:xfrm>
          <a:off x="5740400" y="6877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9667C9E0-40DA-4393-8BD2-D6BD5EE169D2}"/>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243096</xdr:rowOff>
    </xdr:from>
    <xdr:to>
      <xdr:col>26</xdr:col>
      <xdr:colOff>50800</xdr:colOff>
      <xdr:row>35</xdr:row>
      <xdr:rowOff>260665</xdr:rowOff>
    </xdr:to>
    <xdr:cxnSp macro="">
      <xdr:nvCxnSpPr>
        <xdr:cNvPr id="116" name="直線コネクタ 115">
          <a:extLst>
            <a:ext uri="{FF2B5EF4-FFF2-40B4-BE49-F238E27FC236}">
              <a16:creationId xmlns:a16="http://schemas.microsoft.com/office/drawing/2014/main" id="{624353C1-2F0A-4936-BA99-FA29F5AF39E7}"/>
            </a:ext>
          </a:extLst>
        </xdr:cNvPr>
        <xdr:cNvCxnSpPr/>
      </xdr:nvCxnSpPr>
      <xdr:spPr bwMode="auto">
        <a:xfrm>
          <a:off x="4305300" y="6853446"/>
          <a:ext cx="698500" cy="1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32120DCD-D5C5-43DD-8DCD-D2B9055A94F9}"/>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9FDF4CCD-3C47-4867-9837-EAE92406D10E}"/>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243096</xdr:rowOff>
    </xdr:from>
    <xdr:to>
      <xdr:col>22</xdr:col>
      <xdr:colOff>114300</xdr:colOff>
      <xdr:row>35</xdr:row>
      <xdr:rowOff>313048</xdr:rowOff>
    </xdr:to>
    <xdr:cxnSp macro="">
      <xdr:nvCxnSpPr>
        <xdr:cNvPr id="119" name="直線コネクタ 118">
          <a:extLst>
            <a:ext uri="{FF2B5EF4-FFF2-40B4-BE49-F238E27FC236}">
              <a16:creationId xmlns:a16="http://schemas.microsoft.com/office/drawing/2014/main" id="{2AE310DF-8A30-446C-BD2A-9FE5FBA56F85}"/>
            </a:ext>
          </a:extLst>
        </xdr:cNvPr>
        <xdr:cNvCxnSpPr/>
      </xdr:nvCxnSpPr>
      <xdr:spPr bwMode="auto">
        <a:xfrm flipV="1">
          <a:off x="3606800" y="6853446"/>
          <a:ext cx="698500" cy="69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E06A2199-FF1F-48D3-A03E-2D27B8153C32}"/>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5668EF22-E768-4AA9-81D6-11791C09AD88}"/>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313048</xdr:rowOff>
    </xdr:from>
    <xdr:to>
      <xdr:col>18</xdr:col>
      <xdr:colOff>177800</xdr:colOff>
      <xdr:row>35</xdr:row>
      <xdr:rowOff>319939</xdr:rowOff>
    </xdr:to>
    <xdr:cxnSp macro="">
      <xdr:nvCxnSpPr>
        <xdr:cNvPr id="122" name="直線コネクタ 121">
          <a:extLst>
            <a:ext uri="{FF2B5EF4-FFF2-40B4-BE49-F238E27FC236}">
              <a16:creationId xmlns:a16="http://schemas.microsoft.com/office/drawing/2014/main" id="{450602F3-2249-4603-8812-5231FD994FFD}"/>
            </a:ext>
          </a:extLst>
        </xdr:cNvPr>
        <xdr:cNvCxnSpPr/>
      </xdr:nvCxnSpPr>
      <xdr:spPr bwMode="auto">
        <a:xfrm flipV="1">
          <a:off x="2908300" y="6923398"/>
          <a:ext cx="6985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59D7552A-7A89-4C63-B194-F6899377F078}"/>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801CC6AA-E335-44DE-8FB4-63E2CB4FBEE6}"/>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7A946F49-9867-450D-BC93-4B0477DD1D3F}"/>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BDC18E14-EF70-4F0C-A63F-4D9AF6239D7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81A18EF-2FAF-4203-B786-B0946E45B3F1}"/>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2F2C420D-EC60-40D9-A28E-89EAA4B82DB7}"/>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884AF1B5-A560-45CE-8F05-FE70BBA725F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21DAF882-27BD-4BD6-ABCE-B9F14762D9CD}"/>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E00536BE-F8C8-4C21-8A8C-F428900891D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231256</xdr:rowOff>
    </xdr:from>
    <xdr:to>
      <xdr:col>29</xdr:col>
      <xdr:colOff>177800</xdr:colOff>
      <xdr:row>35</xdr:row>
      <xdr:rowOff>332856</xdr:rowOff>
    </xdr:to>
    <xdr:sp macro="" textlink="">
      <xdr:nvSpPr>
        <xdr:cNvPr id="132" name="楕円 131">
          <a:extLst>
            <a:ext uri="{FF2B5EF4-FFF2-40B4-BE49-F238E27FC236}">
              <a16:creationId xmlns:a16="http://schemas.microsoft.com/office/drawing/2014/main" id="{ABD881FF-F977-4AEE-ACA4-78B6CF3E0DE4}"/>
            </a:ext>
          </a:extLst>
        </xdr:cNvPr>
        <xdr:cNvSpPr/>
      </xdr:nvSpPr>
      <xdr:spPr bwMode="auto">
        <a:xfrm>
          <a:off x="56007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76333</xdr:rowOff>
    </xdr:from>
    <xdr:ext cx="762000" cy="259045"/>
    <xdr:sp macro="" textlink="">
      <xdr:nvSpPr>
        <xdr:cNvPr id="133" name="人口1人当たり決算額の推移該当値テキスト445">
          <a:extLst>
            <a:ext uri="{FF2B5EF4-FFF2-40B4-BE49-F238E27FC236}">
              <a16:creationId xmlns:a16="http://schemas.microsoft.com/office/drawing/2014/main" id="{410B3D32-98FB-4174-A00B-5F538AE0A4AC}"/>
            </a:ext>
          </a:extLst>
        </xdr:cNvPr>
        <xdr:cNvSpPr txBox="1"/>
      </xdr:nvSpPr>
      <xdr:spPr>
        <a:xfrm>
          <a:off x="5740400" y="668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209865</xdr:rowOff>
    </xdr:from>
    <xdr:to>
      <xdr:col>26</xdr:col>
      <xdr:colOff>101600</xdr:colOff>
      <xdr:row>35</xdr:row>
      <xdr:rowOff>311465</xdr:rowOff>
    </xdr:to>
    <xdr:sp macro="" textlink="">
      <xdr:nvSpPr>
        <xdr:cNvPr id="134" name="楕円 133">
          <a:extLst>
            <a:ext uri="{FF2B5EF4-FFF2-40B4-BE49-F238E27FC236}">
              <a16:creationId xmlns:a16="http://schemas.microsoft.com/office/drawing/2014/main" id="{EDDAC6F7-1FF3-4E4B-B23D-F64F4CD1CC54}"/>
            </a:ext>
          </a:extLst>
        </xdr:cNvPr>
        <xdr:cNvSpPr/>
      </xdr:nvSpPr>
      <xdr:spPr bwMode="auto">
        <a:xfrm>
          <a:off x="4953000" y="682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321642</xdr:rowOff>
    </xdr:from>
    <xdr:ext cx="736600" cy="259045"/>
    <xdr:sp macro="" textlink="">
      <xdr:nvSpPr>
        <xdr:cNvPr id="135" name="テキスト ボックス 134">
          <a:extLst>
            <a:ext uri="{FF2B5EF4-FFF2-40B4-BE49-F238E27FC236}">
              <a16:creationId xmlns:a16="http://schemas.microsoft.com/office/drawing/2014/main" id="{1EC9B728-3387-45AA-A827-AF4835AE07DE}"/>
            </a:ext>
          </a:extLst>
        </xdr:cNvPr>
        <xdr:cNvSpPr txBox="1"/>
      </xdr:nvSpPr>
      <xdr:spPr>
        <a:xfrm>
          <a:off x="4622800" y="65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192296</xdr:rowOff>
    </xdr:from>
    <xdr:to>
      <xdr:col>22</xdr:col>
      <xdr:colOff>165100</xdr:colOff>
      <xdr:row>35</xdr:row>
      <xdr:rowOff>293896</xdr:rowOff>
    </xdr:to>
    <xdr:sp macro="" textlink="">
      <xdr:nvSpPr>
        <xdr:cNvPr id="136" name="楕円 135">
          <a:extLst>
            <a:ext uri="{FF2B5EF4-FFF2-40B4-BE49-F238E27FC236}">
              <a16:creationId xmlns:a16="http://schemas.microsoft.com/office/drawing/2014/main" id="{ED29F158-36DA-4DC7-B816-A135184C0AF1}"/>
            </a:ext>
          </a:extLst>
        </xdr:cNvPr>
        <xdr:cNvSpPr/>
      </xdr:nvSpPr>
      <xdr:spPr bwMode="auto">
        <a:xfrm>
          <a:off x="4254500" y="680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304073</xdr:rowOff>
    </xdr:from>
    <xdr:ext cx="762000" cy="259045"/>
    <xdr:sp macro="" textlink="">
      <xdr:nvSpPr>
        <xdr:cNvPr id="137" name="テキスト ボックス 136">
          <a:extLst>
            <a:ext uri="{FF2B5EF4-FFF2-40B4-BE49-F238E27FC236}">
              <a16:creationId xmlns:a16="http://schemas.microsoft.com/office/drawing/2014/main" id="{CB50C6F7-6C1B-4666-ABA3-40BB880519C5}"/>
            </a:ext>
          </a:extLst>
        </xdr:cNvPr>
        <xdr:cNvSpPr txBox="1"/>
      </xdr:nvSpPr>
      <xdr:spPr>
        <a:xfrm>
          <a:off x="3924300" y="657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262248</xdr:rowOff>
    </xdr:from>
    <xdr:to>
      <xdr:col>19</xdr:col>
      <xdr:colOff>38100</xdr:colOff>
      <xdr:row>36</xdr:row>
      <xdr:rowOff>20948</xdr:rowOff>
    </xdr:to>
    <xdr:sp macro="" textlink="">
      <xdr:nvSpPr>
        <xdr:cNvPr id="138" name="楕円 137">
          <a:extLst>
            <a:ext uri="{FF2B5EF4-FFF2-40B4-BE49-F238E27FC236}">
              <a16:creationId xmlns:a16="http://schemas.microsoft.com/office/drawing/2014/main" id="{1ECB35F7-3C7D-45D0-A9D5-5F5F7505B1B5}"/>
            </a:ext>
          </a:extLst>
        </xdr:cNvPr>
        <xdr:cNvSpPr/>
      </xdr:nvSpPr>
      <xdr:spPr bwMode="auto">
        <a:xfrm>
          <a:off x="3556000" y="687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5725</xdr:rowOff>
    </xdr:from>
    <xdr:ext cx="762000" cy="259045"/>
    <xdr:sp macro="" textlink="">
      <xdr:nvSpPr>
        <xdr:cNvPr id="139" name="テキスト ボックス 138">
          <a:extLst>
            <a:ext uri="{FF2B5EF4-FFF2-40B4-BE49-F238E27FC236}">
              <a16:creationId xmlns:a16="http://schemas.microsoft.com/office/drawing/2014/main" id="{FC2B219B-EA4E-4950-A770-5CDA5A7E1EA5}"/>
            </a:ext>
          </a:extLst>
        </xdr:cNvPr>
        <xdr:cNvSpPr txBox="1"/>
      </xdr:nvSpPr>
      <xdr:spPr>
        <a:xfrm>
          <a:off x="3225800" y="69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269139</xdr:rowOff>
    </xdr:from>
    <xdr:to>
      <xdr:col>15</xdr:col>
      <xdr:colOff>101600</xdr:colOff>
      <xdr:row>36</xdr:row>
      <xdr:rowOff>27839</xdr:rowOff>
    </xdr:to>
    <xdr:sp macro="" textlink="">
      <xdr:nvSpPr>
        <xdr:cNvPr id="140" name="楕円 139">
          <a:extLst>
            <a:ext uri="{FF2B5EF4-FFF2-40B4-BE49-F238E27FC236}">
              <a16:creationId xmlns:a16="http://schemas.microsoft.com/office/drawing/2014/main" id="{416C5D57-3FEB-4EFE-AEF5-5D81AEE0A9CC}"/>
            </a:ext>
          </a:extLst>
        </xdr:cNvPr>
        <xdr:cNvSpPr/>
      </xdr:nvSpPr>
      <xdr:spPr bwMode="auto">
        <a:xfrm>
          <a:off x="2857500" y="687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12616</xdr:rowOff>
    </xdr:from>
    <xdr:ext cx="762000" cy="259045"/>
    <xdr:sp macro="" textlink="">
      <xdr:nvSpPr>
        <xdr:cNvPr id="141" name="テキスト ボックス 140">
          <a:extLst>
            <a:ext uri="{FF2B5EF4-FFF2-40B4-BE49-F238E27FC236}">
              <a16:creationId xmlns:a16="http://schemas.microsoft.com/office/drawing/2014/main" id="{3F6F07AA-5626-4615-8361-AA167CA25048}"/>
            </a:ext>
          </a:extLst>
        </xdr:cNvPr>
        <xdr:cNvSpPr txBox="1"/>
      </xdr:nvSpPr>
      <xdr:spPr>
        <a:xfrm>
          <a:off x="2527300" y="69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193E0C-36D0-4F53-A980-ECAC80F254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4E7BB72-FED8-4DCE-BB19-8B3B44B0BA9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6FFD63E-6425-4906-945A-AE70FE70638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615A24F-683A-4656-945D-6A346A73A3E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56E07F-68AA-42E0-B10C-400ECCE732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EB320C-56BA-4457-9856-37D59067A3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0D5A76-B4E7-46A6-AE08-1792AE2406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1F67C7-0631-46B9-A849-1F18658E93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D11FFB-1256-4A85-B567-21931493E8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007A864-C787-4E37-A49D-FF452C13086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70,144
68,878
17.65
22,182,829
21,206,780
915,792
12,934,176
17,455,069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6CCBC7-E4D6-46F4-B399-1C137AB5E3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B4B35E-147F-41AF-AABC-C004DC7038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88E130-C60D-411D-8A11-EBE06926E6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8BB96E-E3EF-4AD7-A35B-9470DCA739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25A868-9196-4E13-9C33-5AE2D062EF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BBCB150-60CA-4EDB-84C0-7417C72AC78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A6090CF-BC9F-4C82-895E-1CC004207B9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D8676FB-A381-4F0B-9914-56547AAC69D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C7F0B7A-17A8-4E17-AE81-226755DAD2D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0445C9-09B9-4630-B31C-53F5BF0905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3A1B4D5-B247-42F2-B157-85CD6072B59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5AA934B-3FAD-4F15-BFDC-BD36155D759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D0BD96A-4014-4A60-A40F-D345BEED998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2691BE5-499E-4DB5-83CA-250F4248E85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094A49-585A-4B6F-8B0F-17646FAB24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8A40E37-046B-4EB3-B8E9-E4C7F569179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EE763B-ADB8-4A8B-9AF7-24742E9D14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ABB8D6C-AB2D-4F2B-BD93-7BC032CC226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121251D-A3F0-4E15-B236-329B30A1526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88850179-F608-4AA1-AA20-DBE0758508B8}"/>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327F53A-7122-4117-B3B6-1B1F0C52BC7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C6869BE-3D84-4250-B9A3-16941A9BA62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1225FC6-210E-4F03-A414-123A1CADCD4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68E77ED-233A-4D23-A522-552516984E5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839E606-D112-40CD-B4A5-879F750DBCF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61E84B3-48A1-449E-B87E-DD531E5ADAD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75BC4D0-35C0-4EDA-A21A-6EA2F8A0458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80ED9A5-5DAD-4214-93EB-20F8DB1391B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7ABBB28-DA5A-4D01-A435-6B0EDBC9454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9ADE46F-F677-4685-B8FF-B1ABCFEE301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A52744CE-194E-459B-9F60-26909E3B3D72}"/>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3B33475-E651-414D-BC84-19556AC4E182}"/>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7AB719FC-4996-45B5-B75D-35504D74992F}"/>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D55AE44-00C0-4163-932A-0C7BCEB2C94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29A5BCEF-FC9E-4069-8F6F-F8BE5D04592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A6FF068D-EE4F-4005-A055-5CA28C3BE6DE}"/>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DB8D314F-7F22-41EB-A30C-755443FE9897}"/>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FC1E0D92-4D99-465D-93D2-8DEEADCE1FE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367D230C-29C8-41C2-B181-7E1D74AFA5F6}"/>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4A97DDF-62DD-4350-B497-C47D93DED747}"/>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370FE182-2B65-4700-88C8-F0740DB886FE}"/>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4B90154-1CFE-456F-B755-86BFA3D4DF5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BEC660D-585E-4AB8-A2BD-36EEF2C69A5B}"/>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89C7BD73-94DF-41C8-8E4C-34991B4C09B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91844C7E-729B-4989-88B7-2A63E74DC687}"/>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C585FC59-CF0F-482C-AF98-9163A8B8574B}"/>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41CDC29-FEB3-4E89-A8F5-5F70F85D0A2C}"/>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59FB310D-1993-4D08-B883-BACC8DE5273E}"/>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F130140F-8FD3-433B-98AE-3D21E2A1E748}"/>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144615</xdr:rowOff>
    </xdr:from>
    <xdr:to>
      <xdr:col>24</xdr:col>
      <xdr:colOff>63500</xdr:colOff>
      <xdr:row>37</xdr:row>
      <xdr:rowOff>155950</xdr:rowOff>
    </xdr:to>
    <xdr:cxnSp macro="">
      <xdr:nvCxnSpPr>
        <xdr:cNvPr id="61" name="直線コネクタ 60">
          <a:extLst>
            <a:ext uri="{FF2B5EF4-FFF2-40B4-BE49-F238E27FC236}">
              <a16:creationId xmlns:a16="http://schemas.microsoft.com/office/drawing/2014/main" id="{3921E864-BB47-4496-A0B9-F6926DE4E7E2}"/>
            </a:ext>
          </a:extLst>
        </xdr:cNvPr>
        <xdr:cNvCxnSpPr/>
      </xdr:nvCxnSpPr>
      <xdr:spPr>
        <a:xfrm>
          <a:off x="3797300" y="6488265"/>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C5D0C244-9F13-4EF3-9D3A-4E79F8AC89A7}"/>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D03A2107-8686-4B14-9DA1-D6561B53571E}"/>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131242</xdr:rowOff>
    </xdr:from>
    <xdr:to>
      <xdr:col>19</xdr:col>
      <xdr:colOff>177800</xdr:colOff>
      <xdr:row>37</xdr:row>
      <xdr:rowOff>144615</xdr:rowOff>
    </xdr:to>
    <xdr:cxnSp macro="">
      <xdr:nvCxnSpPr>
        <xdr:cNvPr id="64" name="直線コネクタ 63">
          <a:extLst>
            <a:ext uri="{FF2B5EF4-FFF2-40B4-BE49-F238E27FC236}">
              <a16:creationId xmlns:a16="http://schemas.microsoft.com/office/drawing/2014/main" id="{AA20715D-16BA-4418-99DB-6C4074851E85}"/>
            </a:ext>
          </a:extLst>
        </xdr:cNvPr>
        <xdr:cNvCxnSpPr/>
      </xdr:nvCxnSpPr>
      <xdr:spPr>
        <a:xfrm>
          <a:off x="2908300" y="647489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303BF44A-BE34-4E68-88D8-821EE4332B7C}"/>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97EF4E60-9B9E-43FE-BE57-16FC5707B7FA}"/>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73997</xdr:rowOff>
    </xdr:from>
    <xdr:to>
      <xdr:col>15</xdr:col>
      <xdr:colOff>50800</xdr:colOff>
      <xdr:row>37</xdr:row>
      <xdr:rowOff>131242</xdr:rowOff>
    </xdr:to>
    <xdr:cxnSp macro="">
      <xdr:nvCxnSpPr>
        <xdr:cNvPr id="67" name="直線コネクタ 66">
          <a:extLst>
            <a:ext uri="{FF2B5EF4-FFF2-40B4-BE49-F238E27FC236}">
              <a16:creationId xmlns:a16="http://schemas.microsoft.com/office/drawing/2014/main" id="{4EBC0B9D-DBD2-4854-8911-5721DBC23672}"/>
            </a:ext>
          </a:extLst>
        </xdr:cNvPr>
        <xdr:cNvCxnSpPr/>
      </xdr:nvCxnSpPr>
      <xdr:spPr>
        <a:xfrm>
          <a:off x="2019300" y="6417647"/>
          <a:ext cx="8890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2C31ECD6-3EB7-4C5B-997A-A01F01D4B24B}"/>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5D8AEC7E-9ED5-43D6-9206-552A52A8AB7D}"/>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73997</xdr:rowOff>
    </xdr:from>
    <xdr:to>
      <xdr:col>10</xdr:col>
      <xdr:colOff>114300</xdr:colOff>
      <xdr:row>37</xdr:row>
      <xdr:rowOff>83426</xdr:rowOff>
    </xdr:to>
    <xdr:cxnSp macro="">
      <xdr:nvCxnSpPr>
        <xdr:cNvPr id="70" name="直線コネクタ 69">
          <a:extLst>
            <a:ext uri="{FF2B5EF4-FFF2-40B4-BE49-F238E27FC236}">
              <a16:creationId xmlns:a16="http://schemas.microsoft.com/office/drawing/2014/main" id="{4B50D6FB-D6B0-42FD-94E1-0D0B7B0C8C11}"/>
            </a:ext>
          </a:extLst>
        </xdr:cNvPr>
        <xdr:cNvCxnSpPr/>
      </xdr:nvCxnSpPr>
      <xdr:spPr>
        <a:xfrm flipV="1">
          <a:off x="1130300" y="641764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386CD304-87B9-463F-A740-D80CF6609368}"/>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E62E5A39-6513-4B15-AF77-F446C8DD15A9}"/>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79C33809-6545-4895-AF5F-378F2E3F0D89}"/>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A2BC8036-1934-409A-873F-91BED54457D6}"/>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941B6F1-7903-41D1-829D-B3CE5300960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35813EA-A0D2-4566-9EEE-4463B100BA4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B90C685-F546-41EA-8EA3-D101DB93703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492BB887-2DCB-428D-A42B-3008BAF1F39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A95EF64-E819-4591-B9DE-FC650FB1360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105150</xdr:rowOff>
    </xdr:from>
    <xdr:to>
      <xdr:col>24</xdr:col>
      <xdr:colOff>114300</xdr:colOff>
      <xdr:row>38</xdr:row>
      <xdr:rowOff>35300</xdr:rowOff>
    </xdr:to>
    <xdr:sp macro="" textlink="">
      <xdr:nvSpPr>
        <xdr:cNvPr id="80" name="楕円 79">
          <a:extLst>
            <a:ext uri="{FF2B5EF4-FFF2-40B4-BE49-F238E27FC236}">
              <a16:creationId xmlns:a16="http://schemas.microsoft.com/office/drawing/2014/main" id="{26383FCF-8B6E-4B24-8F0A-2A4C32B93FFC}"/>
            </a:ext>
          </a:extLst>
        </xdr:cNvPr>
        <xdr:cNvSpPr/>
      </xdr:nvSpPr>
      <xdr:spPr>
        <a:xfrm>
          <a:off x="45847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83577</xdr:rowOff>
    </xdr:from>
    <xdr:ext cx="534377" cy="259045"/>
    <xdr:sp macro="" textlink="">
      <xdr:nvSpPr>
        <xdr:cNvPr id="81" name="人件費該当値テキスト">
          <a:extLst>
            <a:ext uri="{FF2B5EF4-FFF2-40B4-BE49-F238E27FC236}">
              <a16:creationId xmlns:a16="http://schemas.microsoft.com/office/drawing/2014/main" id="{B2CCDB8A-8FE1-447D-BE3F-03221E6E0AF9}"/>
            </a:ext>
          </a:extLst>
        </xdr:cNvPr>
        <xdr:cNvSpPr txBox="1"/>
      </xdr:nvSpPr>
      <xdr:spPr>
        <a:xfrm>
          <a:off x="4686300" y="64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93815</xdr:rowOff>
    </xdr:from>
    <xdr:to>
      <xdr:col>20</xdr:col>
      <xdr:colOff>38100</xdr:colOff>
      <xdr:row>38</xdr:row>
      <xdr:rowOff>23964</xdr:rowOff>
    </xdr:to>
    <xdr:sp macro="" textlink="">
      <xdr:nvSpPr>
        <xdr:cNvPr id="82" name="楕円 81">
          <a:extLst>
            <a:ext uri="{FF2B5EF4-FFF2-40B4-BE49-F238E27FC236}">
              <a16:creationId xmlns:a16="http://schemas.microsoft.com/office/drawing/2014/main" id="{91101D51-A2EB-470D-9CA2-617A751AD39D}"/>
            </a:ext>
          </a:extLst>
        </xdr:cNvPr>
        <xdr:cNvSpPr/>
      </xdr:nvSpPr>
      <xdr:spPr>
        <a:xfrm>
          <a:off x="3746500" y="6437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15092</xdr:rowOff>
    </xdr:from>
    <xdr:ext cx="534377" cy="259045"/>
    <xdr:sp macro="" textlink="">
      <xdr:nvSpPr>
        <xdr:cNvPr id="83" name="テキスト ボックス 82">
          <a:extLst>
            <a:ext uri="{FF2B5EF4-FFF2-40B4-BE49-F238E27FC236}">
              <a16:creationId xmlns:a16="http://schemas.microsoft.com/office/drawing/2014/main" id="{97E36903-DC83-4897-9966-1C8B6CA5FF2D}"/>
            </a:ext>
          </a:extLst>
        </xdr:cNvPr>
        <xdr:cNvSpPr txBox="1"/>
      </xdr:nvSpPr>
      <xdr:spPr>
        <a:xfrm>
          <a:off x="3530111" y="65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80442</xdr:rowOff>
    </xdr:from>
    <xdr:to>
      <xdr:col>15</xdr:col>
      <xdr:colOff>101600</xdr:colOff>
      <xdr:row>38</xdr:row>
      <xdr:rowOff>10592</xdr:rowOff>
    </xdr:to>
    <xdr:sp macro="" textlink="">
      <xdr:nvSpPr>
        <xdr:cNvPr id="84" name="楕円 83">
          <a:extLst>
            <a:ext uri="{FF2B5EF4-FFF2-40B4-BE49-F238E27FC236}">
              <a16:creationId xmlns:a16="http://schemas.microsoft.com/office/drawing/2014/main" id="{F1EB1BC9-1DBA-4CAC-8C98-7CA378A5E9CD}"/>
            </a:ext>
          </a:extLst>
        </xdr:cNvPr>
        <xdr:cNvSpPr/>
      </xdr:nvSpPr>
      <xdr:spPr>
        <a:xfrm>
          <a:off x="28575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1719</xdr:rowOff>
    </xdr:from>
    <xdr:ext cx="534377" cy="259045"/>
    <xdr:sp macro="" textlink="">
      <xdr:nvSpPr>
        <xdr:cNvPr id="85" name="テキスト ボックス 84">
          <a:extLst>
            <a:ext uri="{FF2B5EF4-FFF2-40B4-BE49-F238E27FC236}">
              <a16:creationId xmlns:a16="http://schemas.microsoft.com/office/drawing/2014/main" id="{555AC02E-13FC-4857-B231-D3328ADE6A48}"/>
            </a:ext>
          </a:extLst>
        </xdr:cNvPr>
        <xdr:cNvSpPr txBox="1"/>
      </xdr:nvSpPr>
      <xdr:spPr>
        <a:xfrm>
          <a:off x="2641111"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23197</xdr:rowOff>
    </xdr:from>
    <xdr:to>
      <xdr:col>10</xdr:col>
      <xdr:colOff>165100</xdr:colOff>
      <xdr:row>37</xdr:row>
      <xdr:rowOff>124797</xdr:rowOff>
    </xdr:to>
    <xdr:sp macro="" textlink="">
      <xdr:nvSpPr>
        <xdr:cNvPr id="86" name="楕円 85">
          <a:extLst>
            <a:ext uri="{FF2B5EF4-FFF2-40B4-BE49-F238E27FC236}">
              <a16:creationId xmlns:a16="http://schemas.microsoft.com/office/drawing/2014/main" id="{745CF771-1F8F-4D71-9D1E-5B8FF6E186E4}"/>
            </a:ext>
          </a:extLst>
        </xdr:cNvPr>
        <xdr:cNvSpPr/>
      </xdr:nvSpPr>
      <xdr:spPr>
        <a:xfrm>
          <a:off x="1968500" y="63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115924</xdr:rowOff>
    </xdr:from>
    <xdr:ext cx="534377" cy="259045"/>
    <xdr:sp macro="" textlink="">
      <xdr:nvSpPr>
        <xdr:cNvPr id="87" name="テキスト ボックス 86">
          <a:extLst>
            <a:ext uri="{FF2B5EF4-FFF2-40B4-BE49-F238E27FC236}">
              <a16:creationId xmlns:a16="http://schemas.microsoft.com/office/drawing/2014/main" id="{6C0014F3-B4AC-45C9-BEEE-8223052042CA}"/>
            </a:ext>
          </a:extLst>
        </xdr:cNvPr>
        <xdr:cNvSpPr txBox="1"/>
      </xdr:nvSpPr>
      <xdr:spPr>
        <a:xfrm>
          <a:off x="1752111" y="64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32626</xdr:rowOff>
    </xdr:from>
    <xdr:to>
      <xdr:col>6</xdr:col>
      <xdr:colOff>38100</xdr:colOff>
      <xdr:row>37</xdr:row>
      <xdr:rowOff>134226</xdr:rowOff>
    </xdr:to>
    <xdr:sp macro="" textlink="">
      <xdr:nvSpPr>
        <xdr:cNvPr id="88" name="楕円 87">
          <a:extLst>
            <a:ext uri="{FF2B5EF4-FFF2-40B4-BE49-F238E27FC236}">
              <a16:creationId xmlns:a16="http://schemas.microsoft.com/office/drawing/2014/main" id="{F996BC2D-DFEF-4B73-A0B5-D4AC90376ED8}"/>
            </a:ext>
          </a:extLst>
        </xdr:cNvPr>
        <xdr:cNvSpPr/>
      </xdr:nvSpPr>
      <xdr:spPr>
        <a:xfrm>
          <a:off x="1079500" y="637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125353</xdr:rowOff>
    </xdr:from>
    <xdr:ext cx="534377" cy="259045"/>
    <xdr:sp macro="" textlink="">
      <xdr:nvSpPr>
        <xdr:cNvPr id="89" name="テキスト ボックス 88">
          <a:extLst>
            <a:ext uri="{FF2B5EF4-FFF2-40B4-BE49-F238E27FC236}">
              <a16:creationId xmlns:a16="http://schemas.microsoft.com/office/drawing/2014/main" id="{09F83BDD-BAAC-489E-8190-7FDA6DCA38E8}"/>
            </a:ext>
          </a:extLst>
        </xdr:cNvPr>
        <xdr:cNvSpPr txBox="1"/>
      </xdr:nvSpPr>
      <xdr:spPr>
        <a:xfrm>
          <a:off x="863111" y="64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1EDE6B62-0A77-419F-894A-B9F5FACB417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A0D261DB-F4F5-4E6F-A89C-BE1E646EAD0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AB99CAC-C97B-4BCC-B0E3-0291918FDA4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F09EC83-6747-43E6-8453-72FBCB0580F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5A54963-69D5-46B0-808D-35917B55EFF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C79AF16-525C-4154-B31D-22CAEDBAC49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FB7B300-3BA7-4115-9831-8929988F438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8BB769E-10BD-4CC7-BBC1-7114F1452D2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8431C3CD-2E0C-442E-8C54-EFF4777142C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DACBE312-F295-4913-BE0B-C9ACB18D37A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CA1DEB40-A402-4414-9655-18282BD546CC}"/>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DA6D53FC-A155-46F7-A70A-DCF288AA414A}"/>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6A1684F1-6434-476F-881B-CA50B5861FA4}"/>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BD4FB19A-C6CD-4398-BE13-E35C41F24715}"/>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1DCB7458-706D-467C-BE3E-0C63A61B847E}"/>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BC87704E-966A-4077-9843-86052A00D032}"/>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DAC0A25D-7D2C-4E7A-8F1E-BEC584682009}"/>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29A620E4-410F-4160-A9BB-6AF42B49C1C7}"/>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4F5E415B-D49C-48E8-A3C9-B1CC8FE44FC1}"/>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8C144D15-7B98-433E-AA37-F69CD161C04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C3B97311-8A65-4593-9B8A-3DEBEC77661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2FE71BE5-4049-4AB5-B810-CCECC694F19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D2C5989F-494B-44E8-922B-322B4C9ACEDF}"/>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5FCE2156-A043-41FA-BAC8-D13D3252A29A}"/>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CD7BF8EB-F824-4D12-B9A6-660AE592C9D1}"/>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E94B7ADB-B114-4033-99AA-27A507FBEFE1}"/>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41596BAF-68F3-4361-9935-063E520397DA}"/>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91260</xdr:rowOff>
    </xdr:from>
    <xdr:to>
      <xdr:col>24</xdr:col>
      <xdr:colOff>63500</xdr:colOff>
      <xdr:row>56</xdr:row>
      <xdr:rowOff>95192</xdr:rowOff>
    </xdr:to>
    <xdr:cxnSp macro="">
      <xdr:nvCxnSpPr>
        <xdr:cNvPr id="117" name="直線コネクタ 116">
          <a:extLst>
            <a:ext uri="{FF2B5EF4-FFF2-40B4-BE49-F238E27FC236}">
              <a16:creationId xmlns:a16="http://schemas.microsoft.com/office/drawing/2014/main" id="{6150FCC9-A072-42D7-A00E-A73BBDB22F50}"/>
            </a:ext>
          </a:extLst>
        </xdr:cNvPr>
        <xdr:cNvCxnSpPr/>
      </xdr:nvCxnSpPr>
      <xdr:spPr>
        <a:xfrm>
          <a:off x="3797300" y="9692460"/>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6A17641-35F1-4339-84B7-915485D1D71E}"/>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BD490A3C-2934-4EBC-99AB-1255F2450ED8}"/>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48329</xdr:rowOff>
    </xdr:from>
    <xdr:to>
      <xdr:col>19</xdr:col>
      <xdr:colOff>177800</xdr:colOff>
      <xdr:row>56</xdr:row>
      <xdr:rowOff>91260</xdr:rowOff>
    </xdr:to>
    <xdr:cxnSp macro="">
      <xdr:nvCxnSpPr>
        <xdr:cNvPr id="120" name="直線コネクタ 119">
          <a:extLst>
            <a:ext uri="{FF2B5EF4-FFF2-40B4-BE49-F238E27FC236}">
              <a16:creationId xmlns:a16="http://schemas.microsoft.com/office/drawing/2014/main" id="{F8D69757-DE7C-4D3A-8643-8721D49AA505}"/>
            </a:ext>
          </a:extLst>
        </xdr:cNvPr>
        <xdr:cNvCxnSpPr/>
      </xdr:nvCxnSpPr>
      <xdr:spPr>
        <a:xfrm>
          <a:off x="2908300" y="9649529"/>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3E830816-4FD8-4375-B57B-9FBCD68478ED}"/>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2C3BFB05-D3AA-4E42-83AA-D1DE742CA6C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23228</xdr:rowOff>
    </xdr:from>
    <xdr:to>
      <xdr:col>15</xdr:col>
      <xdr:colOff>50800</xdr:colOff>
      <xdr:row>56</xdr:row>
      <xdr:rowOff>48329</xdr:rowOff>
    </xdr:to>
    <xdr:cxnSp macro="">
      <xdr:nvCxnSpPr>
        <xdr:cNvPr id="123" name="直線コネクタ 122">
          <a:extLst>
            <a:ext uri="{FF2B5EF4-FFF2-40B4-BE49-F238E27FC236}">
              <a16:creationId xmlns:a16="http://schemas.microsoft.com/office/drawing/2014/main" id="{3AB4DAB6-550D-424D-A795-0555150E8A3C}"/>
            </a:ext>
          </a:extLst>
        </xdr:cNvPr>
        <xdr:cNvCxnSpPr/>
      </xdr:nvCxnSpPr>
      <xdr:spPr>
        <a:xfrm>
          <a:off x="2019300" y="9624428"/>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DCEC186B-4631-463C-82C8-40763CAD836B}"/>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A2135B18-F4DA-47F7-A1A0-6805AF63F74E}"/>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11844</xdr:rowOff>
    </xdr:from>
    <xdr:to>
      <xdr:col>10</xdr:col>
      <xdr:colOff>114300</xdr:colOff>
      <xdr:row>56</xdr:row>
      <xdr:rowOff>23228</xdr:rowOff>
    </xdr:to>
    <xdr:cxnSp macro="">
      <xdr:nvCxnSpPr>
        <xdr:cNvPr id="126" name="直線コネクタ 125">
          <a:extLst>
            <a:ext uri="{FF2B5EF4-FFF2-40B4-BE49-F238E27FC236}">
              <a16:creationId xmlns:a16="http://schemas.microsoft.com/office/drawing/2014/main" id="{AAFF3301-10E1-49DD-A468-E07D59ED3BF4}"/>
            </a:ext>
          </a:extLst>
        </xdr:cNvPr>
        <xdr:cNvCxnSpPr/>
      </xdr:nvCxnSpPr>
      <xdr:spPr>
        <a:xfrm>
          <a:off x="1130300" y="961304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197621DE-5098-4E36-B399-A5B2A63D8507}"/>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A787F6E4-6A29-489B-8AEF-AFE8BE7166E5}"/>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22CDFB-1B2E-4F0F-A780-3FA07557A234}"/>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C06D2DEC-134C-4C3F-BFB6-CDC16056451A}"/>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89382440-7B95-4D70-9690-93D46754CF6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7DC4844-1901-4F21-9FA9-99E5FB595DA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6267264-FEC2-4E96-935F-02289308CAC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62585E9-29AD-477C-8BA4-6DD45D5DF6C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6E85EE4-55CD-46F2-A3F8-F666CB84FF8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44392</xdr:rowOff>
    </xdr:from>
    <xdr:to>
      <xdr:col>24</xdr:col>
      <xdr:colOff>114300</xdr:colOff>
      <xdr:row>56</xdr:row>
      <xdr:rowOff>145992</xdr:rowOff>
    </xdr:to>
    <xdr:sp macro="" textlink="">
      <xdr:nvSpPr>
        <xdr:cNvPr id="136" name="楕円 135">
          <a:extLst>
            <a:ext uri="{FF2B5EF4-FFF2-40B4-BE49-F238E27FC236}">
              <a16:creationId xmlns:a16="http://schemas.microsoft.com/office/drawing/2014/main" id="{2E1A0B3C-1421-4F31-912E-81ADF69C3F59}"/>
            </a:ext>
          </a:extLst>
        </xdr:cNvPr>
        <xdr:cNvSpPr/>
      </xdr:nvSpPr>
      <xdr:spPr>
        <a:xfrm>
          <a:off x="4584700" y="96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130769</xdr:rowOff>
    </xdr:from>
    <xdr:ext cx="534377" cy="259045"/>
    <xdr:sp macro="" textlink="">
      <xdr:nvSpPr>
        <xdr:cNvPr id="137" name="物件費該当値テキスト">
          <a:extLst>
            <a:ext uri="{FF2B5EF4-FFF2-40B4-BE49-F238E27FC236}">
              <a16:creationId xmlns:a16="http://schemas.microsoft.com/office/drawing/2014/main" id="{538868E2-73E1-41EB-B3E0-B89B0205F2DF}"/>
            </a:ext>
          </a:extLst>
        </xdr:cNvPr>
        <xdr:cNvSpPr txBox="1"/>
      </xdr:nvSpPr>
      <xdr:spPr>
        <a:xfrm>
          <a:off x="4686300" y="95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40460</xdr:rowOff>
    </xdr:from>
    <xdr:to>
      <xdr:col>20</xdr:col>
      <xdr:colOff>38100</xdr:colOff>
      <xdr:row>56</xdr:row>
      <xdr:rowOff>142060</xdr:rowOff>
    </xdr:to>
    <xdr:sp macro="" textlink="">
      <xdr:nvSpPr>
        <xdr:cNvPr id="138" name="楕円 137">
          <a:extLst>
            <a:ext uri="{FF2B5EF4-FFF2-40B4-BE49-F238E27FC236}">
              <a16:creationId xmlns:a16="http://schemas.microsoft.com/office/drawing/2014/main" id="{E6CD81E7-B242-423F-B5BC-89F9E6C7159E}"/>
            </a:ext>
          </a:extLst>
        </xdr:cNvPr>
        <xdr:cNvSpPr/>
      </xdr:nvSpPr>
      <xdr:spPr>
        <a:xfrm>
          <a:off x="3746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133187</xdr:rowOff>
    </xdr:from>
    <xdr:ext cx="534377" cy="259045"/>
    <xdr:sp macro="" textlink="">
      <xdr:nvSpPr>
        <xdr:cNvPr id="139" name="テキスト ボックス 138">
          <a:extLst>
            <a:ext uri="{FF2B5EF4-FFF2-40B4-BE49-F238E27FC236}">
              <a16:creationId xmlns:a16="http://schemas.microsoft.com/office/drawing/2014/main" id="{87889529-0974-4BC1-B44F-76035BF5347D}"/>
            </a:ext>
          </a:extLst>
        </xdr:cNvPr>
        <xdr:cNvSpPr txBox="1"/>
      </xdr:nvSpPr>
      <xdr:spPr>
        <a:xfrm>
          <a:off x="3530111" y="97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168979</xdr:rowOff>
    </xdr:from>
    <xdr:to>
      <xdr:col>15</xdr:col>
      <xdr:colOff>101600</xdr:colOff>
      <xdr:row>56</xdr:row>
      <xdr:rowOff>99129</xdr:rowOff>
    </xdr:to>
    <xdr:sp macro="" textlink="">
      <xdr:nvSpPr>
        <xdr:cNvPr id="140" name="楕円 139">
          <a:extLst>
            <a:ext uri="{FF2B5EF4-FFF2-40B4-BE49-F238E27FC236}">
              <a16:creationId xmlns:a16="http://schemas.microsoft.com/office/drawing/2014/main" id="{6C981514-92A8-49E8-BED2-EEBF21B3C28C}"/>
            </a:ext>
          </a:extLst>
        </xdr:cNvPr>
        <xdr:cNvSpPr/>
      </xdr:nvSpPr>
      <xdr:spPr>
        <a:xfrm>
          <a:off x="2857500" y="95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90256</xdr:rowOff>
    </xdr:from>
    <xdr:ext cx="534377" cy="259045"/>
    <xdr:sp macro="" textlink="">
      <xdr:nvSpPr>
        <xdr:cNvPr id="141" name="テキスト ボックス 140">
          <a:extLst>
            <a:ext uri="{FF2B5EF4-FFF2-40B4-BE49-F238E27FC236}">
              <a16:creationId xmlns:a16="http://schemas.microsoft.com/office/drawing/2014/main" id="{FA088000-6468-4C35-BA2F-56F6460D5A4C}"/>
            </a:ext>
          </a:extLst>
        </xdr:cNvPr>
        <xdr:cNvSpPr txBox="1"/>
      </xdr:nvSpPr>
      <xdr:spPr>
        <a:xfrm>
          <a:off x="2641111" y="96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143878</xdr:rowOff>
    </xdr:from>
    <xdr:to>
      <xdr:col>10</xdr:col>
      <xdr:colOff>165100</xdr:colOff>
      <xdr:row>56</xdr:row>
      <xdr:rowOff>74028</xdr:rowOff>
    </xdr:to>
    <xdr:sp macro="" textlink="">
      <xdr:nvSpPr>
        <xdr:cNvPr id="142" name="楕円 141">
          <a:extLst>
            <a:ext uri="{FF2B5EF4-FFF2-40B4-BE49-F238E27FC236}">
              <a16:creationId xmlns:a16="http://schemas.microsoft.com/office/drawing/2014/main" id="{B3AEB697-95B2-4B22-90C2-4D3234206AF3}"/>
            </a:ext>
          </a:extLst>
        </xdr:cNvPr>
        <xdr:cNvSpPr/>
      </xdr:nvSpPr>
      <xdr:spPr>
        <a:xfrm>
          <a:off x="1968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65155</xdr:rowOff>
    </xdr:from>
    <xdr:ext cx="534377" cy="259045"/>
    <xdr:sp macro="" textlink="">
      <xdr:nvSpPr>
        <xdr:cNvPr id="143" name="テキスト ボックス 142">
          <a:extLst>
            <a:ext uri="{FF2B5EF4-FFF2-40B4-BE49-F238E27FC236}">
              <a16:creationId xmlns:a16="http://schemas.microsoft.com/office/drawing/2014/main" id="{6F496E03-B975-474A-98D8-EBF326F3B7BA}"/>
            </a:ext>
          </a:extLst>
        </xdr:cNvPr>
        <xdr:cNvSpPr txBox="1"/>
      </xdr:nvSpPr>
      <xdr:spPr>
        <a:xfrm>
          <a:off x="1752111" y="96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132494</xdr:rowOff>
    </xdr:from>
    <xdr:to>
      <xdr:col>6</xdr:col>
      <xdr:colOff>38100</xdr:colOff>
      <xdr:row>56</xdr:row>
      <xdr:rowOff>62644</xdr:rowOff>
    </xdr:to>
    <xdr:sp macro="" textlink="">
      <xdr:nvSpPr>
        <xdr:cNvPr id="144" name="楕円 143">
          <a:extLst>
            <a:ext uri="{FF2B5EF4-FFF2-40B4-BE49-F238E27FC236}">
              <a16:creationId xmlns:a16="http://schemas.microsoft.com/office/drawing/2014/main" id="{3AF45561-6313-4A4B-96C3-3CB8B45F60EA}"/>
            </a:ext>
          </a:extLst>
        </xdr:cNvPr>
        <xdr:cNvSpPr/>
      </xdr:nvSpPr>
      <xdr:spPr>
        <a:xfrm>
          <a:off x="1079500" y="95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53771</xdr:rowOff>
    </xdr:from>
    <xdr:ext cx="534377" cy="259045"/>
    <xdr:sp macro="" textlink="">
      <xdr:nvSpPr>
        <xdr:cNvPr id="145" name="テキスト ボックス 144">
          <a:extLst>
            <a:ext uri="{FF2B5EF4-FFF2-40B4-BE49-F238E27FC236}">
              <a16:creationId xmlns:a16="http://schemas.microsoft.com/office/drawing/2014/main" id="{1F3C351A-F990-4336-AAFC-2D21F3A27142}"/>
            </a:ext>
          </a:extLst>
        </xdr:cNvPr>
        <xdr:cNvSpPr txBox="1"/>
      </xdr:nvSpPr>
      <xdr:spPr>
        <a:xfrm>
          <a:off x="863111" y="96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5ACFA2A3-CF98-4570-8CDB-593CF017D79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FCDDBEC1-DE02-4270-B6B5-10F63CC1922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3EEB7466-C84A-4184-98F7-47C06E6B322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7D62815D-247C-44FD-ACE6-CCFECDA56B2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C998FCC0-DB77-4BEE-8550-B5A4C99776C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5BC2B467-D330-4751-8C83-01C752A50E2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F9F5DC34-216D-49B2-A5F1-1B4C88EBA53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D77121F6-B22E-4F70-B0B5-52BFF16D395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49CDB202-03CF-4829-B5D1-7CE78C2E7DA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271CD3C1-787A-42BF-8603-670690DFADF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9E6454E1-297D-4D78-BCF2-6751F433B757}"/>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1A7F5FE3-CB90-4FBA-8035-C8F87A70718C}"/>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DDCC37B4-5E24-441A-9357-91D8A3206E39}"/>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8B2ACA77-1349-464D-8322-5202AEB2F44A}"/>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CD777599-D718-4603-8F58-6252A442AAFE}"/>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F241E058-5880-4FA9-86C2-A76263BB7E05}"/>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E495A8A-FBFD-4E11-B591-3966FB06796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33D52FC9-30DE-4BAE-B072-D0B951FE8874}"/>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8A3FB8A1-C89E-453F-920E-0162254591D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5CCD69-A0BC-4987-B9A7-22B1C8F01C7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2E20B5B7-054A-45AB-9D93-C41984836CB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2464F42A-9711-466E-93F6-8AF0D27F0666}"/>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51E05D65-C8BA-4752-8B40-CFC94EC85A05}"/>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D4E4E230-8BB0-423D-B297-5EECFCA50223}"/>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895725B1-E212-4810-B48A-8EAD925BAB93}"/>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A2E01CCE-6772-44B6-9FA1-4075DFA35AE2}"/>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139974</xdr:rowOff>
    </xdr:from>
    <xdr:to>
      <xdr:col>24</xdr:col>
      <xdr:colOff>63500</xdr:colOff>
      <xdr:row>78</xdr:row>
      <xdr:rowOff>11685</xdr:rowOff>
    </xdr:to>
    <xdr:cxnSp macro="">
      <xdr:nvCxnSpPr>
        <xdr:cNvPr id="172" name="直線コネクタ 171">
          <a:extLst>
            <a:ext uri="{FF2B5EF4-FFF2-40B4-BE49-F238E27FC236}">
              <a16:creationId xmlns:a16="http://schemas.microsoft.com/office/drawing/2014/main" id="{98D2AC1F-71B7-4EBA-8FB3-26A626AB36AF}"/>
            </a:ext>
          </a:extLst>
        </xdr:cNvPr>
        <xdr:cNvCxnSpPr/>
      </xdr:nvCxnSpPr>
      <xdr:spPr>
        <a:xfrm flipV="1">
          <a:off x="3797300" y="13341624"/>
          <a:ext cx="838200" cy="4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1784DF9C-39A8-4CA0-95D7-17B2CA67AEA5}"/>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BCCD77B8-2DB2-4E50-A912-41E36C194D7F}"/>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11685</xdr:rowOff>
    </xdr:from>
    <xdr:to>
      <xdr:col>19</xdr:col>
      <xdr:colOff>177800</xdr:colOff>
      <xdr:row>78</xdr:row>
      <xdr:rowOff>22017</xdr:rowOff>
    </xdr:to>
    <xdr:cxnSp macro="">
      <xdr:nvCxnSpPr>
        <xdr:cNvPr id="175" name="直線コネクタ 174">
          <a:extLst>
            <a:ext uri="{FF2B5EF4-FFF2-40B4-BE49-F238E27FC236}">
              <a16:creationId xmlns:a16="http://schemas.microsoft.com/office/drawing/2014/main" id="{475B7D9A-2AD4-428D-A168-7C436159AE9B}"/>
            </a:ext>
          </a:extLst>
        </xdr:cNvPr>
        <xdr:cNvCxnSpPr/>
      </xdr:nvCxnSpPr>
      <xdr:spPr>
        <a:xfrm flipV="1">
          <a:off x="2908300" y="13384785"/>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47B6804D-D504-40CC-A830-86A2EB849D2D}"/>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BAE507B4-3718-400D-BB8D-ECBC6FCBD41E}"/>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10404</xdr:rowOff>
    </xdr:from>
    <xdr:to>
      <xdr:col>15</xdr:col>
      <xdr:colOff>50800</xdr:colOff>
      <xdr:row>78</xdr:row>
      <xdr:rowOff>22017</xdr:rowOff>
    </xdr:to>
    <xdr:cxnSp macro="">
      <xdr:nvCxnSpPr>
        <xdr:cNvPr id="178" name="直線コネクタ 177">
          <a:extLst>
            <a:ext uri="{FF2B5EF4-FFF2-40B4-BE49-F238E27FC236}">
              <a16:creationId xmlns:a16="http://schemas.microsoft.com/office/drawing/2014/main" id="{27B2F49E-1AF8-4E02-964E-0213A63E22A3}"/>
            </a:ext>
          </a:extLst>
        </xdr:cNvPr>
        <xdr:cNvCxnSpPr/>
      </xdr:nvCxnSpPr>
      <xdr:spPr>
        <a:xfrm>
          <a:off x="2019300" y="13383504"/>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319700AC-4EA0-4827-AA05-40E5CF7628FE}"/>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474DB0F9-E12A-4FAF-9907-DFEAFB39B47E}"/>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10404</xdr:rowOff>
    </xdr:from>
    <xdr:to>
      <xdr:col>10</xdr:col>
      <xdr:colOff>114300</xdr:colOff>
      <xdr:row>78</xdr:row>
      <xdr:rowOff>26863</xdr:rowOff>
    </xdr:to>
    <xdr:cxnSp macro="">
      <xdr:nvCxnSpPr>
        <xdr:cNvPr id="181" name="直線コネクタ 180">
          <a:extLst>
            <a:ext uri="{FF2B5EF4-FFF2-40B4-BE49-F238E27FC236}">
              <a16:creationId xmlns:a16="http://schemas.microsoft.com/office/drawing/2014/main" id="{C2506C24-FE34-4785-BCB6-19247A06F7BE}"/>
            </a:ext>
          </a:extLst>
        </xdr:cNvPr>
        <xdr:cNvCxnSpPr/>
      </xdr:nvCxnSpPr>
      <xdr:spPr>
        <a:xfrm flipV="1">
          <a:off x="1130300" y="1338350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BBAB2464-4B8D-4EE6-91F7-42235E092387}"/>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9016A0CC-F617-49F6-BA91-EA51092BBCD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63F79CFB-6E68-4674-8C89-9909F78BD3F6}"/>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B8F0FD46-4392-4456-AAB0-D69DBD256DE2}"/>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4D38E642-20CC-45B8-ACD0-B5907895D5F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5CE3088A-B9B4-4D4F-8935-9B0EF3BB82C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8CF3910E-4CBF-4860-98F6-78073A11273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8D062-0EEA-4F68-9BF0-8A8F4F3AF92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357CFA4-FFCC-49C8-B597-9E8C428D66C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89174</xdr:rowOff>
    </xdr:from>
    <xdr:to>
      <xdr:col>24</xdr:col>
      <xdr:colOff>114300</xdr:colOff>
      <xdr:row>78</xdr:row>
      <xdr:rowOff>19324</xdr:rowOff>
    </xdr:to>
    <xdr:sp macro="" textlink="">
      <xdr:nvSpPr>
        <xdr:cNvPr id="191" name="楕円 190">
          <a:extLst>
            <a:ext uri="{FF2B5EF4-FFF2-40B4-BE49-F238E27FC236}">
              <a16:creationId xmlns:a16="http://schemas.microsoft.com/office/drawing/2014/main" id="{5F6D8383-9C9C-4591-A7E7-3AA380F16B05}"/>
            </a:ext>
          </a:extLst>
        </xdr:cNvPr>
        <xdr:cNvSpPr/>
      </xdr:nvSpPr>
      <xdr:spPr>
        <a:xfrm>
          <a:off x="4584700" y="132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112051</xdr:rowOff>
    </xdr:from>
    <xdr:ext cx="469744" cy="259045"/>
    <xdr:sp macro="" textlink="">
      <xdr:nvSpPr>
        <xdr:cNvPr id="192" name="維持補修費該当値テキスト">
          <a:extLst>
            <a:ext uri="{FF2B5EF4-FFF2-40B4-BE49-F238E27FC236}">
              <a16:creationId xmlns:a16="http://schemas.microsoft.com/office/drawing/2014/main" id="{2563E2B8-5651-4437-BCC0-6A64A6ED9F27}"/>
            </a:ext>
          </a:extLst>
        </xdr:cNvPr>
        <xdr:cNvSpPr txBox="1"/>
      </xdr:nvSpPr>
      <xdr:spPr>
        <a:xfrm>
          <a:off x="4686300" y="1314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132335</xdr:rowOff>
    </xdr:from>
    <xdr:to>
      <xdr:col>20</xdr:col>
      <xdr:colOff>38100</xdr:colOff>
      <xdr:row>78</xdr:row>
      <xdr:rowOff>62485</xdr:rowOff>
    </xdr:to>
    <xdr:sp macro="" textlink="">
      <xdr:nvSpPr>
        <xdr:cNvPr id="193" name="楕円 192">
          <a:extLst>
            <a:ext uri="{FF2B5EF4-FFF2-40B4-BE49-F238E27FC236}">
              <a16:creationId xmlns:a16="http://schemas.microsoft.com/office/drawing/2014/main" id="{85D9964B-0E66-4391-892D-73DAEA63F4DB}"/>
            </a:ext>
          </a:extLst>
        </xdr:cNvPr>
        <xdr:cNvSpPr/>
      </xdr:nvSpPr>
      <xdr:spPr>
        <a:xfrm>
          <a:off x="3746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53612</xdr:rowOff>
    </xdr:from>
    <xdr:ext cx="469744" cy="259045"/>
    <xdr:sp macro="" textlink="">
      <xdr:nvSpPr>
        <xdr:cNvPr id="194" name="テキスト ボックス 193">
          <a:extLst>
            <a:ext uri="{FF2B5EF4-FFF2-40B4-BE49-F238E27FC236}">
              <a16:creationId xmlns:a16="http://schemas.microsoft.com/office/drawing/2014/main" id="{D564DC65-1FAA-424B-968B-96F0606CA67A}"/>
            </a:ext>
          </a:extLst>
        </xdr:cNvPr>
        <xdr:cNvSpPr txBox="1"/>
      </xdr:nvSpPr>
      <xdr:spPr>
        <a:xfrm>
          <a:off x="3562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142667</xdr:rowOff>
    </xdr:from>
    <xdr:to>
      <xdr:col>15</xdr:col>
      <xdr:colOff>101600</xdr:colOff>
      <xdr:row>78</xdr:row>
      <xdr:rowOff>72817</xdr:rowOff>
    </xdr:to>
    <xdr:sp macro="" textlink="">
      <xdr:nvSpPr>
        <xdr:cNvPr id="195" name="楕円 194">
          <a:extLst>
            <a:ext uri="{FF2B5EF4-FFF2-40B4-BE49-F238E27FC236}">
              <a16:creationId xmlns:a16="http://schemas.microsoft.com/office/drawing/2014/main" id="{3EE3BEE8-896D-41EC-BFE0-EA906BF5A960}"/>
            </a:ext>
          </a:extLst>
        </xdr:cNvPr>
        <xdr:cNvSpPr/>
      </xdr:nvSpPr>
      <xdr:spPr>
        <a:xfrm>
          <a:off x="2857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63944</xdr:rowOff>
    </xdr:from>
    <xdr:ext cx="469744" cy="259045"/>
    <xdr:sp macro="" textlink="">
      <xdr:nvSpPr>
        <xdr:cNvPr id="196" name="テキスト ボックス 195">
          <a:extLst>
            <a:ext uri="{FF2B5EF4-FFF2-40B4-BE49-F238E27FC236}">
              <a16:creationId xmlns:a16="http://schemas.microsoft.com/office/drawing/2014/main" id="{00FC20BA-7E03-4B65-AC29-6C3848A87D1A}"/>
            </a:ext>
          </a:extLst>
        </xdr:cNvPr>
        <xdr:cNvSpPr txBox="1"/>
      </xdr:nvSpPr>
      <xdr:spPr>
        <a:xfrm>
          <a:off x="2673428" y="1343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131054</xdr:rowOff>
    </xdr:from>
    <xdr:to>
      <xdr:col>10</xdr:col>
      <xdr:colOff>165100</xdr:colOff>
      <xdr:row>78</xdr:row>
      <xdr:rowOff>61204</xdr:rowOff>
    </xdr:to>
    <xdr:sp macro="" textlink="">
      <xdr:nvSpPr>
        <xdr:cNvPr id="197" name="楕円 196">
          <a:extLst>
            <a:ext uri="{FF2B5EF4-FFF2-40B4-BE49-F238E27FC236}">
              <a16:creationId xmlns:a16="http://schemas.microsoft.com/office/drawing/2014/main" id="{82602D82-9139-4A39-B3C4-029AABB8E28F}"/>
            </a:ext>
          </a:extLst>
        </xdr:cNvPr>
        <xdr:cNvSpPr/>
      </xdr:nvSpPr>
      <xdr:spPr>
        <a:xfrm>
          <a:off x="1968500" y="13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52331</xdr:rowOff>
    </xdr:from>
    <xdr:ext cx="469744" cy="259045"/>
    <xdr:sp macro="" textlink="">
      <xdr:nvSpPr>
        <xdr:cNvPr id="198" name="テキスト ボックス 197">
          <a:extLst>
            <a:ext uri="{FF2B5EF4-FFF2-40B4-BE49-F238E27FC236}">
              <a16:creationId xmlns:a16="http://schemas.microsoft.com/office/drawing/2014/main" id="{FC74B53F-95AE-454E-9B97-A5E770A94865}"/>
            </a:ext>
          </a:extLst>
        </xdr:cNvPr>
        <xdr:cNvSpPr txBox="1"/>
      </xdr:nvSpPr>
      <xdr:spPr>
        <a:xfrm>
          <a:off x="1784428" y="134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147513</xdr:rowOff>
    </xdr:from>
    <xdr:to>
      <xdr:col>6</xdr:col>
      <xdr:colOff>38100</xdr:colOff>
      <xdr:row>78</xdr:row>
      <xdr:rowOff>77663</xdr:rowOff>
    </xdr:to>
    <xdr:sp macro="" textlink="">
      <xdr:nvSpPr>
        <xdr:cNvPr id="199" name="楕円 198">
          <a:extLst>
            <a:ext uri="{FF2B5EF4-FFF2-40B4-BE49-F238E27FC236}">
              <a16:creationId xmlns:a16="http://schemas.microsoft.com/office/drawing/2014/main" id="{3F8BB798-F2E4-4A28-B6C1-477DB1480178}"/>
            </a:ext>
          </a:extLst>
        </xdr:cNvPr>
        <xdr:cNvSpPr/>
      </xdr:nvSpPr>
      <xdr:spPr>
        <a:xfrm>
          <a:off x="1079500" y="133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68790</xdr:rowOff>
    </xdr:from>
    <xdr:ext cx="469744" cy="259045"/>
    <xdr:sp macro="" textlink="">
      <xdr:nvSpPr>
        <xdr:cNvPr id="200" name="テキスト ボックス 199">
          <a:extLst>
            <a:ext uri="{FF2B5EF4-FFF2-40B4-BE49-F238E27FC236}">
              <a16:creationId xmlns:a16="http://schemas.microsoft.com/office/drawing/2014/main" id="{DCA873F2-70A5-4583-8E06-145F662CA012}"/>
            </a:ext>
          </a:extLst>
        </xdr:cNvPr>
        <xdr:cNvSpPr txBox="1"/>
      </xdr:nvSpPr>
      <xdr:spPr>
        <a:xfrm>
          <a:off x="895428" y="134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552EDF58-67A2-4F1C-AD80-9E04291D5FE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A802CEAD-9DEC-4261-8775-85250770AF4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EAB5FB32-EB34-4A94-A26A-89C1983870E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F7102723-2EC9-4B23-A99C-2C0D2BF2784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1B0814DA-AB9D-476C-873B-17B67CD8289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6C9ABAE9-0560-4314-9A51-BD011ECA2FE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1C5DD59B-ED2E-43F4-B51F-37BF5975392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E9327CA2-3FDC-4B3D-B143-E3B24F32304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E6F21137-4FB3-449B-AF54-98CBBDF3C3F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E6A72CD7-23D0-4007-8D45-AC9F458F0ED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F20BA691-BD96-4CEC-AF4A-609EC58687BC}"/>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5DB86129-46BB-4AF4-8136-602290EA1B7C}"/>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706FF579-EBFB-4DC3-B862-84CF01779F5A}"/>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788454F5-D101-4426-A41B-E408D332B178}"/>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ADD696DB-B033-46CC-B7DC-37D625233A6C}"/>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F3673F73-216C-4856-A98C-7EFACD3F8696}"/>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27BCBB3B-74EE-4A2E-9703-351F5ADEE3CD}"/>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3CC57ABF-E0CC-413E-84F5-DB0B491D19C2}"/>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CF043E21-F3E3-4C8C-85BE-6E4581183DFA}"/>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F61C4429-869F-4C5D-AC93-0202D0196FC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3A212DA8-D316-45FB-A691-B7AA78037A6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E197A883-C161-4143-9365-1DCB0E21268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71508821-0C26-49F9-8F34-24D906E71D89}"/>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2B50DAA7-9D90-4F30-9FA8-66FC158FDE29}"/>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D3E3BEB5-C341-47BD-B186-0DFB77C92D19}"/>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4473F20A-0CA0-4913-865B-D6C137A4383D}"/>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A21B35DE-7212-4A27-A249-EBBC517925F9}"/>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60833</xdr:rowOff>
    </xdr:from>
    <xdr:to>
      <xdr:col>24</xdr:col>
      <xdr:colOff>63500</xdr:colOff>
      <xdr:row>97</xdr:row>
      <xdr:rowOff>130922</xdr:rowOff>
    </xdr:to>
    <xdr:cxnSp macro="">
      <xdr:nvCxnSpPr>
        <xdr:cNvPr id="228" name="直線コネクタ 227">
          <a:extLst>
            <a:ext uri="{FF2B5EF4-FFF2-40B4-BE49-F238E27FC236}">
              <a16:creationId xmlns:a16="http://schemas.microsoft.com/office/drawing/2014/main" id="{7EFCEB77-6EB8-4FD4-A629-A9EA5DC396CF}"/>
            </a:ext>
          </a:extLst>
        </xdr:cNvPr>
        <xdr:cNvCxnSpPr/>
      </xdr:nvCxnSpPr>
      <xdr:spPr>
        <a:xfrm flipV="1">
          <a:off x="3797300" y="16691483"/>
          <a:ext cx="8382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B559D253-6180-4E9A-B14A-A8ED7C9CD0C3}"/>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D5352253-D5E2-483B-89D7-5338DBF1C6D2}"/>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130922</xdr:rowOff>
    </xdr:from>
    <xdr:to>
      <xdr:col>19</xdr:col>
      <xdr:colOff>177800</xdr:colOff>
      <xdr:row>97</xdr:row>
      <xdr:rowOff>149774</xdr:rowOff>
    </xdr:to>
    <xdr:cxnSp macro="">
      <xdr:nvCxnSpPr>
        <xdr:cNvPr id="231" name="直線コネクタ 230">
          <a:extLst>
            <a:ext uri="{FF2B5EF4-FFF2-40B4-BE49-F238E27FC236}">
              <a16:creationId xmlns:a16="http://schemas.microsoft.com/office/drawing/2014/main" id="{7CC2D665-5D96-4F33-8106-B8FBEB8EBE0F}"/>
            </a:ext>
          </a:extLst>
        </xdr:cNvPr>
        <xdr:cNvCxnSpPr/>
      </xdr:nvCxnSpPr>
      <xdr:spPr>
        <a:xfrm flipV="1">
          <a:off x="2908300" y="16761572"/>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3DE6F5E3-E4BD-45DA-BAA7-65DB158DE7AA}"/>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8FB520F9-6E76-4178-BE72-FC4A92A67B6D}"/>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149774</xdr:rowOff>
    </xdr:from>
    <xdr:to>
      <xdr:col>15</xdr:col>
      <xdr:colOff>50800</xdr:colOff>
      <xdr:row>98</xdr:row>
      <xdr:rowOff>42698</xdr:rowOff>
    </xdr:to>
    <xdr:cxnSp macro="">
      <xdr:nvCxnSpPr>
        <xdr:cNvPr id="234" name="直線コネクタ 233">
          <a:extLst>
            <a:ext uri="{FF2B5EF4-FFF2-40B4-BE49-F238E27FC236}">
              <a16:creationId xmlns:a16="http://schemas.microsoft.com/office/drawing/2014/main" id="{30D1EDB4-38C6-4587-A245-FEDD50768663}"/>
            </a:ext>
          </a:extLst>
        </xdr:cNvPr>
        <xdr:cNvCxnSpPr/>
      </xdr:nvCxnSpPr>
      <xdr:spPr>
        <a:xfrm flipV="1">
          <a:off x="2019300" y="16780424"/>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A22039EA-FB79-4F85-A16C-EC3440AF407D}"/>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D665E78D-6468-435C-B087-65F9119AC6DE}"/>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42698</xdr:rowOff>
    </xdr:from>
    <xdr:to>
      <xdr:col>10</xdr:col>
      <xdr:colOff>114300</xdr:colOff>
      <xdr:row>98</xdr:row>
      <xdr:rowOff>96845</xdr:rowOff>
    </xdr:to>
    <xdr:cxnSp macro="">
      <xdr:nvCxnSpPr>
        <xdr:cNvPr id="237" name="直線コネクタ 236">
          <a:extLst>
            <a:ext uri="{FF2B5EF4-FFF2-40B4-BE49-F238E27FC236}">
              <a16:creationId xmlns:a16="http://schemas.microsoft.com/office/drawing/2014/main" id="{D04D0387-1B9F-4A90-811A-61E19FF30696}"/>
            </a:ext>
          </a:extLst>
        </xdr:cNvPr>
        <xdr:cNvCxnSpPr/>
      </xdr:nvCxnSpPr>
      <xdr:spPr>
        <a:xfrm flipV="1">
          <a:off x="1130300" y="16844798"/>
          <a:ext cx="889000" cy="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FD714754-3F87-4A63-B86E-556F76FEBB0C}"/>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8680EBDA-546B-451D-AC90-960BBF6C7826}"/>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68890BF2-0616-428A-B4F8-C3A29F80D0AA}"/>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DAA16537-4F26-489C-B428-A1F8A0323BD2}"/>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9F4590D7-BC54-4B2F-A2C1-CE762F7EF2D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AE757E4B-4448-4775-97A1-DEDB2C48014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88591E12-4EE8-4151-9A85-EC21D8A3241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D273A08E-08D9-4021-801B-1D931EA93E1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4D39593-BC54-4245-82A0-DDA43B35F2F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10033</xdr:rowOff>
    </xdr:from>
    <xdr:to>
      <xdr:col>24</xdr:col>
      <xdr:colOff>114300</xdr:colOff>
      <xdr:row>97</xdr:row>
      <xdr:rowOff>111633</xdr:rowOff>
    </xdr:to>
    <xdr:sp macro="" textlink="">
      <xdr:nvSpPr>
        <xdr:cNvPr id="247" name="楕円 246">
          <a:extLst>
            <a:ext uri="{FF2B5EF4-FFF2-40B4-BE49-F238E27FC236}">
              <a16:creationId xmlns:a16="http://schemas.microsoft.com/office/drawing/2014/main" id="{B21641EB-4BD2-4B95-AE47-903669D34353}"/>
            </a:ext>
          </a:extLst>
        </xdr:cNvPr>
        <xdr:cNvSpPr/>
      </xdr:nvSpPr>
      <xdr:spPr>
        <a:xfrm>
          <a:off x="4584700" y="166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159910</xdr:rowOff>
    </xdr:from>
    <xdr:ext cx="534377" cy="259045"/>
    <xdr:sp macro="" textlink="">
      <xdr:nvSpPr>
        <xdr:cNvPr id="248" name="扶助費該当値テキスト">
          <a:extLst>
            <a:ext uri="{FF2B5EF4-FFF2-40B4-BE49-F238E27FC236}">
              <a16:creationId xmlns:a16="http://schemas.microsoft.com/office/drawing/2014/main" id="{CA27D37F-A1F8-42E1-A3A2-2085E95D3C17}"/>
            </a:ext>
          </a:extLst>
        </xdr:cNvPr>
        <xdr:cNvSpPr txBox="1"/>
      </xdr:nvSpPr>
      <xdr:spPr>
        <a:xfrm>
          <a:off x="4686300" y="166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80122</xdr:rowOff>
    </xdr:from>
    <xdr:to>
      <xdr:col>20</xdr:col>
      <xdr:colOff>38100</xdr:colOff>
      <xdr:row>98</xdr:row>
      <xdr:rowOff>10272</xdr:rowOff>
    </xdr:to>
    <xdr:sp macro="" textlink="">
      <xdr:nvSpPr>
        <xdr:cNvPr id="249" name="楕円 248">
          <a:extLst>
            <a:ext uri="{FF2B5EF4-FFF2-40B4-BE49-F238E27FC236}">
              <a16:creationId xmlns:a16="http://schemas.microsoft.com/office/drawing/2014/main" id="{C68A860D-D58C-4B81-9DD6-335CB2537622}"/>
            </a:ext>
          </a:extLst>
        </xdr:cNvPr>
        <xdr:cNvSpPr/>
      </xdr:nvSpPr>
      <xdr:spPr>
        <a:xfrm>
          <a:off x="3746500" y="16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1399</xdr:rowOff>
    </xdr:from>
    <xdr:ext cx="534377" cy="259045"/>
    <xdr:sp macro="" textlink="">
      <xdr:nvSpPr>
        <xdr:cNvPr id="250" name="テキスト ボックス 249">
          <a:extLst>
            <a:ext uri="{FF2B5EF4-FFF2-40B4-BE49-F238E27FC236}">
              <a16:creationId xmlns:a16="http://schemas.microsoft.com/office/drawing/2014/main" id="{D6CB728D-7159-47E8-948F-DF74A937336A}"/>
            </a:ext>
          </a:extLst>
        </xdr:cNvPr>
        <xdr:cNvSpPr txBox="1"/>
      </xdr:nvSpPr>
      <xdr:spPr>
        <a:xfrm>
          <a:off x="3530111" y="168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98974</xdr:rowOff>
    </xdr:from>
    <xdr:to>
      <xdr:col>15</xdr:col>
      <xdr:colOff>101600</xdr:colOff>
      <xdr:row>98</xdr:row>
      <xdr:rowOff>29124</xdr:rowOff>
    </xdr:to>
    <xdr:sp macro="" textlink="">
      <xdr:nvSpPr>
        <xdr:cNvPr id="251" name="楕円 250">
          <a:extLst>
            <a:ext uri="{FF2B5EF4-FFF2-40B4-BE49-F238E27FC236}">
              <a16:creationId xmlns:a16="http://schemas.microsoft.com/office/drawing/2014/main" id="{14AA3A47-6585-497E-BFFD-32D9C7516815}"/>
            </a:ext>
          </a:extLst>
        </xdr:cNvPr>
        <xdr:cNvSpPr/>
      </xdr:nvSpPr>
      <xdr:spPr>
        <a:xfrm>
          <a:off x="2857500" y="167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20251</xdr:rowOff>
    </xdr:from>
    <xdr:ext cx="534377" cy="259045"/>
    <xdr:sp macro="" textlink="">
      <xdr:nvSpPr>
        <xdr:cNvPr id="252" name="テキスト ボックス 251">
          <a:extLst>
            <a:ext uri="{FF2B5EF4-FFF2-40B4-BE49-F238E27FC236}">
              <a16:creationId xmlns:a16="http://schemas.microsoft.com/office/drawing/2014/main" id="{770BCA38-3A49-4719-B1B4-B04920BED533}"/>
            </a:ext>
          </a:extLst>
        </xdr:cNvPr>
        <xdr:cNvSpPr txBox="1"/>
      </xdr:nvSpPr>
      <xdr:spPr>
        <a:xfrm>
          <a:off x="2641111" y="16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163348</xdr:rowOff>
    </xdr:from>
    <xdr:to>
      <xdr:col>10</xdr:col>
      <xdr:colOff>165100</xdr:colOff>
      <xdr:row>98</xdr:row>
      <xdr:rowOff>93498</xdr:rowOff>
    </xdr:to>
    <xdr:sp macro="" textlink="">
      <xdr:nvSpPr>
        <xdr:cNvPr id="253" name="楕円 252">
          <a:extLst>
            <a:ext uri="{FF2B5EF4-FFF2-40B4-BE49-F238E27FC236}">
              <a16:creationId xmlns:a16="http://schemas.microsoft.com/office/drawing/2014/main" id="{59D03B60-04BC-45FE-A7B4-C788B1C3F0D3}"/>
            </a:ext>
          </a:extLst>
        </xdr:cNvPr>
        <xdr:cNvSpPr/>
      </xdr:nvSpPr>
      <xdr:spPr>
        <a:xfrm>
          <a:off x="1968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84625</xdr:rowOff>
    </xdr:from>
    <xdr:ext cx="534377" cy="259045"/>
    <xdr:sp macro="" textlink="">
      <xdr:nvSpPr>
        <xdr:cNvPr id="254" name="テキスト ボックス 253">
          <a:extLst>
            <a:ext uri="{FF2B5EF4-FFF2-40B4-BE49-F238E27FC236}">
              <a16:creationId xmlns:a16="http://schemas.microsoft.com/office/drawing/2014/main" id="{417ECA4B-CF0B-4FF8-8BE0-946A0A98AD97}"/>
            </a:ext>
          </a:extLst>
        </xdr:cNvPr>
        <xdr:cNvSpPr txBox="1"/>
      </xdr:nvSpPr>
      <xdr:spPr>
        <a:xfrm>
          <a:off x="1752111" y="168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46045</xdr:rowOff>
    </xdr:from>
    <xdr:to>
      <xdr:col>6</xdr:col>
      <xdr:colOff>38100</xdr:colOff>
      <xdr:row>98</xdr:row>
      <xdr:rowOff>147645</xdr:rowOff>
    </xdr:to>
    <xdr:sp macro="" textlink="">
      <xdr:nvSpPr>
        <xdr:cNvPr id="255" name="楕円 254">
          <a:extLst>
            <a:ext uri="{FF2B5EF4-FFF2-40B4-BE49-F238E27FC236}">
              <a16:creationId xmlns:a16="http://schemas.microsoft.com/office/drawing/2014/main" id="{849215A1-AD3D-4B99-9F53-DB8C3E86EE53}"/>
            </a:ext>
          </a:extLst>
        </xdr:cNvPr>
        <xdr:cNvSpPr/>
      </xdr:nvSpPr>
      <xdr:spPr>
        <a:xfrm>
          <a:off x="1079500" y="168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138772</xdr:rowOff>
    </xdr:from>
    <xdr:ext cx="534377" cy="259045"/>
    <xdr:sp macro="" textlink="">
      <xdr:nvSpPr>
        <xdr:cNvPr id="256" name="テキスト ボックス 255">
          <a:extLst>
            <a:ext uri="{FF2B5EF4-FFF2-40B4-BE49-F238E27FC236}">
              <a16:creationId xmlns:a16="http://schemas.microsoft.com/office/drawing/2014/main" id="{010F22FF-3DBB-4FCD-B57A-40B3AC28F839}"/>
            </a:ext>
          </a:extLst>
        </xdr:cNvPr>
        <xdr:cNvSpPr txBox="1"/>
      </xdr:nvSpPr>
      <xdr:spPr>
        <a:xfrm>
          <a:off x="863111" y="169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37E4EDEF-FECD-4BEA-9BC7-DAFF439086E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45740C87-42D1-411D-B802-8BFA86D26BF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EC4142BB-E91D-41FF-A5E7-9E2B073CF5B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3F3290BB-7DBD-4F80-A24A-EF5FFC83837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EFE80E4E-95F9-4A01-BB84-75943FA3ADE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59C211A5-9781-479F-B359-D7A0CBEFD82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7157016F-8255-4713-916C-4F0F0CB283D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D9545E4C-2933-4C06-88B1-576A71B2C03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4932AE60-4B13-43D9-8DDD-93B2C24D2B5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A25DFC21-AE54-4C4C-88AB-1087011D1FC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45FCC2CC-A3D2-409D-A494-E42F7EB66828}"/>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7B0841A-8588-4E92-8369-4AC717AA79E4}"/>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A4A9BB8D-88BF-4394-9412-DAF46713F8D8}"/>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B44B8BBD-5FCA-4BA6-9F29-3054438B909D}"/>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70FA2A9A-B076-4509-BAA0-51845F4A394C}"/>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D90703DB-B127-47F8-99EC-C5679688E7A9}"/>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8C18B781-67F7-410A-B242-60E78F0DD11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EF5FF4D9-6495-452F-BB2D-2B309AB617B9}"/>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B70DA2DF-37C0-4C96-8209-BFDFF6D5837F}"/>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3CD2BBEE-500D-4295-9C39-DE32B6030BD7}"/>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9AD4D66F-AD0D-4565-85EC-263DF6C507F4}"/>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497305B8-C496-4800-8BF8-538661DFAEB7}"/>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6BFBDC96-5BDD-4703-9CE3-DF5920AF6811}"/>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5192E9F7-47C6-42F2-B4D7-518C690350EB}"/>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7548FF3F-5E5E-42AE-BFC6-9C8DF81944C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4CDE6261-C723-46C4-8321-377E5F41B454}"/>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41251ED4-A8CA-4F4B-91A8-A975919ECED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27281C1A-0E15-483D-B6FE-CA8F201FB496}"/>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2DA170F4-34A1-4237-9A50-7C4DBF370874}"/>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42D179D-FBA5-4B2D-8C87-2B4203DB5CD1}"/>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7649938F-2EFC-4893-9EF3-04256784E0EE}"/>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13D18D33-0F8B-4645-9CA7-E7FB3EADCCFE}"/>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58090</xdr:rowOff>
    </xdr:from>
    <xdr:to>
      <xdr:col>55</xdr:col>
      <xdr:colOff>0</xdr:colOff>
      <xdr:row>36</xdr:row>
      <xdr:rowOff>100252</xdr:rowOff>
    </xdr:to>
    <xdr:cxnSp macro="">
      <xdr:nvCxnSpPr>
        <xdr:cNvPr id="289" name="直線コネクタ 288">
          <a:extLst>
            <a:ext uri="{FF2B5EF4-FFF2-40B4-BE49-F238E27FC236}">
              <a16:creationId xmlns:a16="http://schemas.microsoft.com/office/drawing/2014/main" id="{B45289AE-6249-4666-8F82-CB7D433CB525}"/>
            </a:ext>
          </a:extLst>
        </xdr:cNvPr>
        <xdr:cNvCxnSpPr/>
      </xdr:nvCxnSpPr>
      <xdr:spPr>
        <a:xfrm>
          <a:off x="9639300" y="6230290"/>
          <a:ext cx="838200" cy="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973928B5-5AEE-45F6-9377-CECF576B2C36}"/>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F2FCD4B-9207-4C54-85DA-923FC7AFF07F}"/>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58090</xdr:rowOff>
    </xdr:from>
    <xdr:to>
      <xdr:col>50</xdr:col>
      <xdr:colOff>114300</xdr:colOff>
      <xdr:row>36</xdr:row>
      <xdr:rowOff>73149</xdr:rowOff>
    </xdr:to>
    <xdr:cxnSp macro="">
      <xdr:nvCxnSpPr>
        <xdr:cNvPr id="292" name="直線コネクタ 291">
          <a:extLst>
            <a:ext uri="{FF2B5EF4-FFF2-40B4-BE49-F238E27FC236}">
              <a16:creationId xmlns:a16="http://schemas.microsoft.com/office/drawing/2014/main" id="{7ED791AC-7ABD-4752-8B17-625EE0AC4B08}"/>
            </a:ext>
          </a:extLst>
        </xdr:cNvPr>
        <xdr:cNvCxnSpPr/>
      </xdr:nvCxnSpPr>
      <xdr:spPr>
        <a:xfrm flipV="1">
          <a:off x="8750300" y="6230290"/>
          <a:ext cx="889000" cy="1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1570C926-F17A-4B29-8BA2-83ABC87919D9}"/>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F5786DE2-8BFF-40A1-A60C-08E02DE6D67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40116</xdr:rowOff>
    </xdr:from>
    <xdr:to>
      <xdr:col>45</xdr:col>
      <xdr:colOff>177800</xdr:colOff>
      <xdr:row>36</xdr:row>
      <xdr:rowOff>73149</xdr:rowOff>
    </xdr:to>
    <xdr:cxnSp macro="">
      <xdr:nvCxnSpPr>
        <xdr:cNvPr id="295" name="直線コネクタ 294">
          <a:extLst>
            <a:ext uri="{FF2B5EF4-FFF2-40B4-BE49-F238E27FC236}">
              <a16:creationId xmlns:a16="http://schemas.microsoft.com/office/drawing/2014/main" id="{D163D94D-A6B1-410C-940F-0662374D0832}"/>
            </a:ext>
          </a:extLst>
        </xdr:cNvPr>
        <xdr:cNvCxnSpPr/>
      </xdr:nvCxnSpPr>
      <xdr:spPr>
        <a:xfrm>
          <a:off x="7861300" y="6212316"/>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B32E21AD-05B8-4633-8C2E-70AC03E7CA93}"/>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65799C0A-04AA-46F8-B824-0DAA62FEE082}"/>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40116</xdr:rowOff>
    </xdr:from>
    <xdr:to>
      <xdr:col>41</xdr:col>
      <xdr:colOff>50800</xdr:colOff>
      <xdr:row>36</xdr:row>
      <xdr:rowOff>87394</xdr:rowOff>
    </xdr:to>
    <xdr:cxnSp macro="">
      <xdr:nvCxnSpPr>
        <xdr:cNvPr id="298" name="直線コネクタ 297">
          <a:extLst>
            <a:ext uri="{FF2B5EF4-FFF2-40B4-BE49-F238E27FC236}">
              <a16:creationId xmlns:a16="http://schemas.microsoft.com/office/drawing/2014/main" id="{F3F27785-1ADB-4457-A3CA-6CB9F24D1C4F}"/>
            </a:ext>
          </a:extLst>
        </xdr:cNvPr>
        <xdr:cNvCxnSpPr/>
      </xdr:nvCxnSpPr>
      <xdr:spPr>
        <a:xfrm flipV="1">
          <a:off x="6972300" y="6212316"/>
          <a:ext cx="889000" cy="4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84640154-DB8A-42B4-93E6-F21B9E513A23}"/>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a:extLst>
            <a:ext uri="{FF2B5EF4-FFF2-40B4-BE49-F238E27FC236}">
              <a16:creationId xmlns:a16="http://schemas.microsoft.com/office/drawing/2014/main" id="{25941A71-1D6B-481E-BF50-D144DE85F9D4}"/>
            </a:ext>
          </a:extLst>
        </xdr:cNvPr>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49ADD6B5-EC6B-486E-8D06-3B9545D63F5F}"/>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9418394A-B2EB-44AC-94F2-D26DC70BA453}"/>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26C52FE-3869-47BF-B0E4-82D830671E2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D86FFA2-BA9F-47CB-8C0C-6D68C2F7CAE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85E84E73-B453-40C4-B16F-2DF15A0A838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2E5710C-889D-4FF7-977D-659B54A8C11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F38EF30-8C6C-4DA8-B104-714191B3310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49452</xdr:rowOff>
    </xdr:from>
    <xdr:to>
      <xdr:col>55</xdr:col>
      <xdr:colOff>50800</xdr:colOff>
      <xdr:row>36</xdr:row>
      <xdr:rowOff>151052</xdr:rowOff>
    </xdr:to>
    <xdr:sp macro="" textlink="">
      <xdr:nvSpPr>
        <xdr:cNvPr id="308" name="楕円 307">
          <a:extLst>
            <a:ext uri="{FF2B5EF4-FFF2-40B4-BE49-F238E27FC236}">
              <a16:creationId xmlns:a16="http://schemas.microsoft.com/office/drawing/2014/main" id="{F608FF53-557D-49DD-B327-DEFCE937677B}"/>
            </a:ext>
          </a:extLst>
        </xdr:cNvPr>
        <xdr:cNvSpPr/>
      </xdr:nvSpPr>
      <xdr:spPr>
        <a:xfrm>
          <a:off x="10426700" y="62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27879</xdr:rowOff>
    </xdr:from>
    <xdr:ext cx="534377" cy="259045"/>
    <xdr:sp macro="" textlink="">
      <xdr:nvSpPr>
        <xdr:cNvPr id="309" name="補助費等該当値テキスト">
          <a:extLst>
            <a:ext uri="{FF2B5EF4-FFF2-40B4-BE49-F238E27FC236}">
              <a16:creationId xmlns:a16="http://schemas.microsoft.com/office/drawing/2014/main" id="{ACCCFBAA-2882-4A24-B40E-E7A60655CBEA}"/>
            </a:ext>
          </a:extLst>
        </xdr:cNvPr>
        <xdr:cNvSpPr txBox="1"/>
      </xdr:nvSpPr>
      <xdr:spPr>
        <a:xfrm>
          <a:off x="10528300" y="62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7290</xdr:rowOff>
    </xdr:from>
    <xdr:to>
      <xdr:col>50</xdr:col>
      <xdr:colOff>165100</xdr:colOff>
      <xdr:row>36</xdr:row>
      <xdr:rowOff>108890</xdr:rowOff>
    </xdr:to>
    <xdr:sp macro="" textlink="">
      <xdr:nvSpPr>
        <xdr:cNvPr id="310" name="楕円 309">
          <a:extLst>
            <a:ext uri="{FF2B5EF4-FFF2-40B4-BE49-F238E27FC236}">
              <a16:creationId xmlns:a16="http://schemas.microsoft.com/office/drawing/2014/main" id="{A72FA791-2710-4D3B-B7E9-84127541609C}"/>
            </a:ext>
          </a:extLst>
        </xdr:cNvPr>
        <xdr:cNvSpPr/>
      </xdr:nvSpPr>
      <xdr:spPr>
        <a:xfrm>
          <a:off x="9588500" y="61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125417</xdr:rowOff>
    </xdr:from>
    <xdr:ext cx="534377" cy="259045"/>
    <xdr:sp macro="" textlink="">
      <xdr:nvSpPr>
        <xdr:cNvPr id="311" name="テキスト ボックス 310">
          <a:extLst>
            <a:ext uri="{FF2B5EF4-FFF2-40B4-BE49-F238E27FC236}">
              <a16:creationId xmlns:a16="http://schemas.microsoft.com/office/drawing/2014/main" id="{F9BE15CD-3274-471C-9905-BAB4C43496BE}"/>
            </a:ext>
          </a:extLst>
        </xdr:cNvPr>
        <xdr:cNvSpPr txBox="1"/>
      </xdr:nvSpPr>
      <xdr:spPr>
        <a:xfrm>
          <a:off x="9372111" y="59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22349</xdr:rowOff>
    </xdr:from>
    <xdr:to>
      <xdr:col>46</xdr:col>
      <xdr:colOff>38100</xdr:colOff>
      <xdr:row>36</xdr:row>
      <xdr:rowOff>123949</xdr:rowOff>
    </xdr:to>
    <xdr:sp macro="" textlink="">
      <xdr:nvSpPr>
        <xdr:cNvPr id="312" name="楕円 311">
          <a:extLst>
            <a:ext uri="{FF2B5EF4-FFF2-40B4-BE49-F238E27FC236}">
              <a16:creationId xmlns:a16="http://schemas.microsoft.com/office/drawing/2014/main" id="{0AB6F1F7-2924-42B1-99FE-0C0B0CCF1AB8}"/>
            </a:ext>
          </a:extLst>
        </xdr:cNvPr>
        <xdr:cNvSpPr/>
      </xdr:nvSpPr>
      <xdr:spPr>
        <a:xfrm>
          <a:off x="8699500" y="61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140476</xdr:rowOff>
    </xdr:from>
    <xdr:ext cx="534377" cy="259045"/>
    <xdr:sp macro="" textlink="">
      <xdr:nvSpPr>
        <xdr:cNvPr id="313" name="テキスト ボックス 312">
          <a:extLst>
            <a:ext uri="{FF2B5EF4-FFF2-40B4-BE49-F238E27FC236}">
              <a16:creationId xmlns:a16="http://schemas.microsoft.com/office/drawing/2014/main" id="{870FBC5F-F0A9-47E6-B170-93EDEF92EFB5}"/>
            </a:ext>
          </a:extLst>
        </xdr:cNvPr>
        <xdr:cNvSpPr txBox="1"/>
      </xdr:nvSpPr>
      <xdr:spPr>
        <a:xfrm>
          <a:off x="8483111" y="59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160766</xdr:rowOff>
    </xdr:from>
    <xdr:to>
      <xdr:col>41</xdr:col>
      <xdr:colOff>101600</xdr:colOff>
      <xdr:row>36</xdr:row>
      <xdr:rowOff>90916</xdr:rowOff>
    </xdr:to>
    <xdr:sp macro="" textlink="">
      <xdr:nvSpPr>
        <xdr:cNvPr id="314" name="楕円 313">
          <a:extLst>
            <a:ext uri="{FF2B5EF4-FFF2-40B4-BE49-F238E27FC236}">
              <a16:creationId xmlns:a16="http://schemas.microsoft.com/office/drawing/2014/main" id="{39C3F27D-59BF-4F8B-8444-748C3A287DF8}"/>
            </a:ext>
          </a:extLst>
        </xdr:cNvPr>
        <xdr:cNvSpPr/>
      </xdr:nvSpPr>
      <xdr:spPr>
        <a:xfrm>
          <a:off x="7810500" y="61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107443</xdr:rowOff>
    </xdr:from>
    <xdr:ext cx="534377" cy="259045"/>
    <xdr:sp macro="" textlink="">
      <xdr:nvSpPr>
        <xdr:cNvPr id="315" name="テキスト ボックス 314">
          <a:extLst>
            <a:ext uri="{FF2B5EF4-FFF2-40B4-BE49-F238E27FC236}">
              <a16:creationId xmlns:a16="http://schemas.microsoft.com/office/drawing/2014/main" id="{DACAF8FC-46CD-416B-ABA9-77E4DD9FBEBF}"/>
            </a:ext>
          </a:extLst>
        </xdr:cNvPr>
        <xdr:cNvSpPr txBox="1"/>
      </xdr:nvSpPr>
      <xdr:spPr>
        <a:xfrm>
          <a:off x="7594111" y="59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36594</xdr:rowOff>
    </xdr:from>
    <xdr:to>
      <xdr:col>36</xdr:col>
      <xdr:colOff>165100</xdr:colOff>
      <xdr:row>36</xdr:row>
      <xdr:rowOff>138194</xdr:rowOff>
    </xdr:to>
    <xdr:sp macro="" textlink="">
      <xdr:nvSpPr>
        <xdr:cNvPr id="316" name="楕円 315">
          <a:extLst>
            <a:ext uri="{FF2B5EF4-FFF2-40B4-BE49-F238E27FC236}">
              <a16:creationId xmlns:a16="http://schemas.microsoft.com/office/drawing/2014/main" id="{592A59E1-B5ED-430F-AD11-2A544E53A77A}"/>
            </a:ext>
          </a:extLst>
        </xdr:cNvPr>
        <xdr:cNvSpPr/>
      </xdr:nvSpPr>
      <xdr:spPr>
        <a:xfrm>
          <a:off x="6921500" y="62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154721</xdr:rowOff>
    </xdr:from>
    <xdr:ext cx="534377" cy="259045"/>
    <xdr:sp macro="" textlink="">
      <xdr:nvSpPr>
        <xdr:cNvPr id="317" name="テキスト ボックス 316">
          <a:extLst>
            <a:ext uri="{FF2B5EF4-FFF2-40B4-BE49-F238E27FC236}">
              <a16:creationId xmlns:a16="http://schemas.microsoft.com/office/drawing/2014/main" id="{5A0E37B3-BDE8-43C6-BD8D-A4C9F34E38F3}"/>
            </a:ext>
          </a:extLst>
        </xdr:cNvPr>
        <xdr:cNvSpPr txBox="1"/>
      </xdr:nvSpPr>
      <xdr:spPr>
        <a:xfrm>
          <a:off x="6705111" y="59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F2665DB5-41B5-4CE1-B30B-557EA6F2351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C5C68C0E-F84F-43D4-89B9-E697ED0D513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5C4EAF57-6182-4DD7-B471-E727ECA058D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8BA406B0-0327-49D9-8880-2860F3B2641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3F92E918-701C-4414-8F44-E46F76E6168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BB20A17-5222-4EAD-A975-E091E6180B5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7675C1E1-405D-42BD-8D26-81C0765DB99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A51CF469-92BF-4C8A-8AC4-21C5553169D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A4672D84-4D41-4A43-AE4A-A4BB4ACCB36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EF14BBCC-DA67-4860-8959-A0D8D369DC2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7C4B362D-8560-42AF-A550-70BBD2FF2EC9}"/>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648E81AB-E71A-4C7A-8242-5498BEFB7CB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CDC9A0BA-CBBE-43B8-9219-808192F02C39}"/>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9ACE8121-E5F7-453C-B736-8FD5C8F3D179}"/>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4BB725D4-3A49-461B-9DC1-7E1F72F552F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35AEBA23-3694-49A7-87E4-5128FAFA4233}"/>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CCDEDE72-9115-4626-A2ED-21D39BDBD1B1}"/>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7A538522-FB7E-4B62-A0A3-951AD64AA25F}"/>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1AA0A463-0C46-4637-991C-DDF8580AD498}"/>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E78E4AAF-2F90-4039-8E04-88C047A286F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F8E637D0-B933-4B14-AAA9-EF38D7B1F34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C3392DFC-CF63-4B3A-A2CD-30BFE347C23A}"/>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D91F4B67-E751-46B6-972A-46D2AB5718C4}"/>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E5C5A73E-1DD4-4BB7-A537-7F560A8EAEC6}"/>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7094879A-E0DE-49FE-81FA-487AB9B9BD82}"/>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40AD7D0A-D9BD-4C8B-A17A-836BFC9E713A}"/>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47140</xdr:rowOff>
    </xdr:from>
    <xdr:to>
      <xdr:col>55</xdr:col>
      <xdr:colOff>0</xdr:colOff>
      <xdr:row>58</xdr:row>
      <xdr:rowOff>51419</xdr:rowOff>
    </xdr:to>
    <xdr:cxnSp macro="">
      <xdr:nvCxnSpPr>
        <xdr:cNvPr id="344" name="直線コネクタ 343">
          <a:extLst>
            <a:ext uri="{FF2B5EF4-FFF2-40B4-BE49-F238E27FC236}">
              <a16:creationId xmlns:a16="http://schemas.microsoft.com/office/drawing/2014/main" id="{CD575549-5161-4F70-BF3A-BFAD2CD57634}"/>
            </a:ext>
          </a:extLst>
        </xdr:cNvPr>
        <xdr:cNvCxnSpPr/>
      </xdr:nvCxnSpPr>
      <xdr:spPr>
        <a:xfrm flipV="1">
          <a:off x="9639300" y="9991240"/>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97DF8720-3AE9-4EF6-88D3-81C0402E27B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BA2F6CB9-A688-440E-A10A-3FBEFA34E1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51419</xdr:rowOff>
    </xdr:from>
    <xdr:to>
      <xdr:col>50</xdr:col>
      <xdr:colOff>114300</xdr:colOff>
      <xdr:row>58</xdr:row>
      <xdr:rowOff>61107</xdr:rowOff>
    </xdr:to>
    <xdr:cxnSp macro="">
      <xdr:nvCxnSpPr>
        <xdr:cNvPr id="347" name="直線コネクタ 346">
          <a:extLst>
            <a:ext uri="{FF2B5EF4-FFF2-40B4-BE49-F238E27FC236}">
              <a16:creationId xmlns:a16="http://schemas.microsoft.com/office/drawing/2014/main" id="{0C712BD2-C389-40D9-A99C-75C70549FB5E}"/>
            </a:ext>
          </a:extLst>
        </xdr:cNvPr>
        <xdr:cNvCxnSpPr/>
      </xdr:nvCxnSpPr>
      <xdr:spPr>
        <a:xfrm flipV="1">
          <a:off x="8750300" y="9995519"/>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2A3C7278-D4A1-43A5-A072-E43568E90DE3}"/>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87498F58-D6F8-4B17-B9F1-CC759D23143A}"/>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48553</xdr:rowOff>
    </xdr:from>
    <xdr:to>
      <xdr:col>45</xdr:col>
      <xdr:colOff>177800</xdr:colOff>
      <xdr:row>58</xdr:row>
      <xdr:rowOff>61107</xdr:rowOff>
    </xdr:to>
    <xdr:cxnSp macro="">
      <xdr:nvCxnSpPr>
        <xdr:cNvPr id="350" name="直線コネクタ 349">
          <a:extLst>
            <a:ext uri="{FF2B5EF4-FFF2-40B4-BE49-F238E27FC236}">
              <a16:creationId xmlns:a16="http://schemas.microsoft.com/office/drawing/2014/main" id="{AF558C7D-728E-4229-84E8-21F73C4EB3A4}"/>
            </a:ext>
          </a:extLst>
        </xdr:cNvPr>
        <xdr:cNvCxnSpPr/>
      </xdr:nvCxnSpPr>
      <xdr:spPr>
        <a:xfrm>
          <a:off x="7861300" y="9992653"/>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E5FBFF2B-F9C7-4602-9823-39BD810C96CA}"/>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4C7BF029-37C1-4BA0-B971-A69AA300B848}"/>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15671</xdr:rowOff>
    </xdr:from>
    <xdr:to>
      <xdr:col>41</xdr:col>
      <xdr:colOff>50800</xdr:colOff>
      <xdr:row>58</xdr:row>
      <xdr:rowOff>48553</xdr:rowOff>
    </xdr:to>
    <xdr:cxnSp macro="">
      <xdr:nvCxnSpPr>
        <xdr:cNvPr id="353" name="直線コネクタ 352">
          <a:extLst>
            <a:ext uri="{FF2B5EF4-FFF2-40B4-BE49-F238E27FC236}">
              <a16:creationId xmlns:a16="http://schemas.microsoft.com/office/drawing/2014/main" id="{26169151-E625-4825-B50B-C86AA4C8E707}"/>
            </a:ext>
          </a:extLst>
        </xdr:cNvPr>
        <xdr:cNvCxnSpPr/>
      </xdr:nvCxnSpPr>
      <xdr:spPr>
        <a:xfrm>
          <a:off x="6972300" y="9959771"/>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6B09EB9-3D30-484F-93F1-C9E5A56772BF}"/>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CD1AC5C1-FB60-40DD-B713-76BF28F21476}"/>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3B33D764-F5CC-4776-9990-9A6ECF409319}"/>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54CCF8BE-4A7F-491D-BEAA-2AB8C1A8B354}"/>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34EFF953-A78F-4DA4-A836-A23B08B5ADD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69FF81A-2F43-404A-A175-CDA80663F6E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A635C341-ED7D-4AEA-826E-BAB3588685F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3361BA6-96C1-46DD-843E-8211C5BD8E1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C993DD6-BCB0-478B-848B-019ECBAC2D0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167790</xdr:rowOff>
    </xdr:from>
    <xdr:to>
      <xdr:col>55</xdr:col>
      <xdr:colOff>50800</xdr:colOff>
      <xdr:row>58</xdr:row>
      <xdr:rowOff>97940</xdr:rowOff>
    </xdr:to>
    <xdr:sp macro="" textlink="">
      <xdr:nvSpPr>
        <xdr:cNvPr id="363" name="楕円 362">
          <a:extLst>
            <a:ext uri="{FF2B5EF4-FFF2-40B4-BE49-F238E27FC236}">
              <a16:creationId xmlns:a16="http://schemas.microsoft.com/office/drawing/2014/main" id="{BD0CFA6E-50AA-4480-8666-CBA7F79EFFA9}"/>
            </a:ext>
          </a:extLst>
        </xdr:cNvPr>
        <xdr:cNvSpPr/>
      </xdr:nvSpPr>
      <xdr:spPr>
        <a:xfrm>
          <a:off x="10426700" y="99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82717</xdr:rowOff>
    </xdr:from>
    <xdr:ext cx="534377" cy="259045"/>
    <xdr:sp macro="" textlink="">
      <xdr:nvSpPr>
        <xdr:cNvPr id="364" name="普通建設事業費該当値テキスト">
          <a:extLst>
            <a:ext uri="{FF2B5EF4-FFF2-40B4-BE49-F238E27FC236}">
              <a16:creationId xmlns:a16="http://schemas.microsoft.com/office/drawing/2014/main" id="{8C9CA8D6-0856-4500-BCFF-AF742139D927}"/>
            </a:ext>
          </a:extLst>
        </xdr:cNvPr>
        <xdr:cNvSpPr txBox="1"/>
      </xdr:nvSpPr>
      <xdr:spPr>
        <a:xfrm>
          <a:off x="10528300" y="98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619</xdr:rowOff>
    </xdr:from>
    <xdr:to>
      <xdr:col>50</xdr:col>
      <xdr:colOff>165100</xdr:colOff>
      <xdr:row>58</xdr:row>
      <xdr:rowOff>102219</xdr:rowOff>
    </xdr:to>
    <xdr:sp macro="" textlink="">
      <xdr:nvSpPr>
        <xdr:cNvPr id="365" name="楕円 364">
          <a:extLst>
            <a:ext uri="{FF2B5EF4-FFF2-40B4-BE49-F238E27FC236}">
              <a16:creationId xmlns:a16="http://schemas.microsoft.com/office/drawing/2014/main" id="{0462FD0C-661E-4A38-9941-3233D660667D}"/>
            </a:ext>
          </a:extLst>
        </xdr:cNvPr>
        <xdr:cNvSpPr/>
      </xdr:nvSpPr>
      <xdr:spPr>
        <a:xfrm>
          <a:off x="9588500" y="99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93346</xdr:rowOff>
    </xdr:from>
    <xdr:ext cx="534377" cy="259045"/>
    <xdr:sp macro="" textlink="">
      <xdr:nvSpPr>
        <xdr:cNvPr id="366" name="テキスト ボックス 365">
          <a:extLst>
            <a:ext uri="{FF2B5EF4-FFF2-40B4-BE49-F238E27FC236}">
              <a16:creationId xmlns:a16="http://schemas.microsoft.com/office/drawing/2014/main" id="{2F87DE14-1AE0-49F1-B3A2-1E381FACEC64}"/>
            </a:ext>
          </a:extLst>
        </xdr:cNvPr>
        <xdr:cNvSpPr txBox="1"/>
      </xdr:nvSpPr>
      <xdr:spPr>
        <a:xfrm>
          <a:off x="9372111" y="100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10307</xdr:rowOff>
    </xdr:from>
    <xdr:to>
      <xdr:col>46</xdr:col>
      <xdr:colOff>38100</xdr:colOff>
      <xdr:row>58</xdr:row>
      <xdr:rowOff>111907</xdr:rowOff>
    </xdr:to>
    <xdr:sp macro="" textlink="">
      <xdr:nvSpPr>
        <xdr:cNvPr id="367" name="楕円 366">
          <a:extLst>
            <a:ext uri="{FF2B5EF4-FFF2-40B4-BE49-F238E27FC236}">
              <a16:creationId xmlns:a16="http://schemas.microsoft.com/office/drawing/2014/main" id="{E8F7727E-957B-4390-91F6-1600C4073DC6}"/>
            </a:ext>
          </a:extLst>
        </xdr:cNvPr>
        <xdr:cNvSpPr/>
      </xdr:nvSpPr>
      <xdr:spPr>
        <a:xfrm>
          <a:off x="8699500" y="99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103034</xdr:rowOff>
    </xdr:from>
    <xdr:ext cx="534377" cy="259045"/>
    <xdr:sp macro="" textlink="">
      <xdr:nvSpPr>
        <xdr:cNvPr id="368" name="テキスト ボックス 367">
          <a:extLst>
            <a:ext uri="{FF2B5EF4-FFF2-40B4-BE49-F238E27FC236}">
              <a16:creationId xmlns:a16="http://schemas.microsoft.com/office/drawing/2014/main" id="{4F837170-AE2C-40C0-A9C3-F432419BBA1A}"/>
            </a:ext>
          </a:extLst>
        </xdr:cNvPr>
        <xdr:cNvSpPr txBox="1"/>
      </xdr:nvSpPr>
      <xdr:spPr>
        <a:xfrm>
          <a:off x="8483111" y="100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169203</xdr:rowOff>
    </xdr:from>
    <xdr:to>
      <xdr:col>41</xdr:col>
      <xdr:colOff>101600</xdr:colOff>
      <xdr:row>58</xdr:row>
      <xdr:rowOff>99353</xdr:rowOff>
    </xdr:to>
    <xdr:sp macro="" textlink="">
      <xdr:nvSpPr>
        <xdr:cNvPr id="369" name="楕円 368">
          <a:extLst>
            <a:ext uri="{FF2B5EF4-FFF2-40B4-BE49-F238E27FC236}">
              <a16:creationId xmlns:a16="http://schemas.microsoft.com/office/drawing/2014/main" id="{16174958-F5AE-4BBC-83ED-EBD0357C7C05}"/>
            </a:ext>
          </a:extLst>
        </xdr:cNvPr>
        <xdr:cNvSpPr/>
      </xdr:nvSpPr>
      <xdr:spPr>
        <a:xfrm>
          <a:off x="7810500" y="99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90480</xdr:rowOff>
    </xdr:from>
    <xdr:ext cx="534377" cy="259045"/>
    <xdr:sp macro="" textlink="">
      <xdr:nvSpPr>
        <xdr:cNvPr id="370" name="テキスト ボックス 369">
          <a:extLst>
            <a:ext uri="{FF2B5EF4-FFF2-40B4-BE49-F238E27FC236}">
              <a16:creationId xmlns:a16="http://schemas.microsoft.com/office/drawing/2014/main" id="{3B388570-8DAB-4346-B8E6-F18130A7C98C}"/>
            </a:ext>
          </a:extLst>
        </xdr:cNvPr>
        <xdr:cNvSpPr txBox="1"/>
      </xdr:nvSpPr>
      <xdr:spPr>
        <a:xfrm>
          <a:off x="7594111" y="100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136321</xdr:rowOff>
    </xdr:from>
    <xdr:to>
      <xdr:col>36</xdr:col>
      <xdr:colOff>165100</xdr:colOff>
      <xdr:row>58</xdr:row>
      <xdr:rowOff>66471</xdr:rowOff>
    </xdr:to>
    <xdr:sp macro="" textlink="">
      <xdr:nvSpPr>
        <xdr:cNvPr id="371" name="楕円 370">
          <a:extLst>
            <a:ext uri="{FF2B5EF4-FFF2-40B4-BE49-F238E27FC236}">
              <a16:creationId xmlns:a16="http://schemas.microsoft.com/office/drawing/2014/main" id="{0CA1EB33-6188-467C-924F-C8B5D6993D04}"/>
            </a:ext>
          </a:extLst>
        </xdr:cNvPr>
        <xdr:cNvSpPr/>
      </xdr:nvSpPr>
      <xdr:spPr>
        <a:xfrm>
          <a:off x="6921500" y="99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57598</xdr:rowOff>
    </xdr:from>
    <xdr:ext cx="534377" cy="259045"/>
    <xdr:sp macro="" textlink="">
      <xdr:nvSpPr>
        <xdr:cNvPr id="372" name="テキスト ボックス 371">
          <a:extLst>
            <a:ext uri="{FF2B5EF4-FFF2-40B4-BE49-F238E27FC236}">
              <a16:creationId xmlns:a16="http://schemas.microsoft.com/office/drawing/2014/main" id="{533DD704-9E58-4903-B448-C4D48C9E2955}"/>
            </a:ext>
          </a:extLst>
        </xdr:cNvPr>
        <xdr:cNvSpPr txBox="1"/>
      </xdr:nvSpPr>
      <xdr:spPr>
        <a:xfrm>
          <a:off x="6705111" y="100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346D3AF4-D0E4-4973-A06B-9FB10A04562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C94AA0D4-1554-4336-945B-39F998E9287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EBEE301E-EF0D-4C5C-B1D2-B51C9CD216D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B5209355-3433-44ED-B30F-1F7AC2B5C94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AB693754-D7C1-4536-962A-DA41BEFE6A2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9BCBF5FC-4F7B-42CC-9D90-6208E03F80A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330D2030-E296-4CD2-B96B-69E47E7BB59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33F5A675-F522-4195-9AF0-17720219B3A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537CE8E9-7B92-441E-9DB6-B726B792D39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7A7DBB89-CC57-42B2-A5C3-13963C12207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DD238778-02B5-41AD-BFCA-402F26B3B9AC}"/>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15E53AC2-F426-48A1-8360-ECAB871FB7BA}"/>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EE79ED69-3890-4B0D-8DFC-9610F7F64C6C}"/>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5656A149-0F36-4E4A-ADBC-8DD356F9BF56}"/>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FFBDD9AC-1043-4A6C-B10B-7A47CE21A9BB}"/>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FFD9B2E8-F5D5-43C5-A414-95C23B549C1F}"/>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D24C3C65-6DA2-4955-8C3A-F19C75FE4627}"/>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6E5910C4-98B0-44C1-859E-020BBA91582B}"/>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669135BB-5209-4403-9AF2-8315FA59EA6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3A40E24F-1EDD-42A1-A04F-2A5485DCEA41}"/>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9D66061F-1427-44C4-81C2-084AC22D6AEC}"/>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B358CB56-4A36-4CA5-AF8E-4BAB28FF5933}"/>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75AA9456-7999-4955-938D-018761D1B8F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1D2CD8A0-4FA8-4E4F-957B-4E4FEBB85D7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12F01BDC-260B-47B5-AE69-6EB2CE422CD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37146E5F-0800-4D25-947D-29705663EBC3}"/>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538639B1-401B-440F-8769-6843862A0071}"/>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D8654E6C-010C-418E-97A9-E11E93DDB4A3}"/>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2CF57907-BEB3-4271-948C-D17D35354748}"/>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8C02DE55-EDBA-41D5-924C-B197D2FB60FF}"/>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33815</xdr:rowOff>
    </xdr:from>
    <xdr:to>
      <xdr:col>55</xdr:col>
      <xdr:colOff>0</xdr:colOff>
      <xdr:row>79</xdr:row>
      <xdr:rowOff>93490</xdr:rowOff>
    </xdr:to>
    <xdr:cxnSp macro="">
      <xdr:nvCxnSpPr>
        <xdr:cNvPr id="403" name="直線コネクタ 402">
          <a:extLst>
            <a:ext uri="{FF2B5EF4-FFF2-40B4-BE49-F238E27FC236}">
              <a16:creationId xmlns:a16="http://schemas.microsoft.com/office/drawing/2014/main" id="{DA959395-EF58-42E7-928B-9AAA0D37CB14}"/>
            </a:ext>
          </a:extLst>
        </xdr:cNvPr>
        <xdr:cNvCxnSpPr/>
      </xdr:nvCxnSpPr>
      <xdr:spPr>
        <a:xfrm>
          <a:off x="9639300" y="13578365"/>
          <a:ext cx="838200" cy="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1ABC0C5D-3608-4C1A-AD53-6C6793E619BC}"/>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BBCD4953-9C85-4107-9129-F3F686B15C16}"/>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33815</xdr:rowOff>
    </xdr:from>
    <xdr:to>
      <xdr:col>50</xdr:col>
      <xdr:colOff>114300</xdr:colOff>
      <xdr:row>79</xdr:row>
      <xdr:rowOff>76803</xdr:rowOff>
    </xdr:to>
    <xdr:cxnSp macro="">
      <xdr:nvCxnSpPr>
        <xdr:cNvPr id="406" name="直線コネクタ 405">
          <a:extLst>
            <a:ext uri="{FF2B5EF4-FFF2-40B4-BE49-F238E27FC236}">
              <a16:creationId xmlns:a16="http://schemas.microsoft.com/office/drawing/2014/main" id="{C5F273E8-708D-45CB-BF45-69B46FFC4963}"/>
            </a:ext>
          </a:extLst>
        </xdr:cNvPr>
        <xdr:cNvCxnSpPr/>
      </xdr:nvCxnSpPr>
      <xdr:spPr>
        <a:xfrm flipV="1">
          <a:off x="8750300" y="13578365"/>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6CBA9F2C-417B-4C4B-9D46-2EFBB587EF69}"/>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DD39647D-111B-4E90-91F0-624CEF97B286}"/>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74581</xdr:rowOff>
    </xdr:from>
    <xdr:to>
      <xdr:col>45</xdr:col>
      <xdr:colOff>177800</xdr:colOff>
      <xdr:row>79</xdr:row>
      <xdr:rowOff>76803</xdr:rowOff>
    </xdr:to>
    <xdr:cxnSp macro="">
      <xdr:nvCxnSpPr>
        <xdr:cNvPr id="409" name="直線コネクタ 408">
          <a:extLst>
            <a:ext uri="{FF2B5EF4-FFF2-40B4-BE49-F238E27FC236}">
              <a16:creationId xmlns:a16="http://schemas.microsoft.com/office/drawing/2014/main" id="{BC526EE8-DFDD-47CF-A181-C9F6D429635B}"/>
            </a:ext>
          </a:extLst>
        </xdr:cNvPr>
        <xdr:cNvCxnSpPr/>
      </xdr:nvCxnSpPr>
      <xdr:spPr>
        <a:xfrm>
          <a:off x="7861300" y="13619131"/>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46FA35DE-5DE6-45A2-9DE8-945CC4EC223A}"/>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B957AC98-D6A9-4FC6-99C0-1D592471F14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148681</xdr:rowOff>
    </xdr:from>
    <xdr:to>
      <xdr:col>41</xdr:col>
      <xdr:colOff>50800</xdr:colOff>
      <xdr:row>79</xdr:row>
      <xdr:rowOff>74581</xdr:rowOff>
    </xdr:to>
    <xdr:cxnSp macro="">
      <xdr:nvCxnSpPr>
        <xdr:cNvPr id="412" name="直線コネクタ 411">
          <a:extLst>
            <a:ext uri="{FF2B5EF4-FFF2-40B4-BE49-F238E27FC236}">
              <a16:creationId xmlns:a16="http://schemas.microsoft.com/office/drawing/2014/main" id="{7A737F2B-ED0C-4FC2-A7FC-91DB17A9B238}"/>
            </a:ext>
          </a:extLst>
        </xdr:cNvPr>
        <xdr:cNvCxnSpPr/>
      </xdr:nvCxnSpPr>
      <xdr:spPr>
        <a:xfrm>
          <a:off x="6972300" y="13521781"/>
          <a:ext cx="889000" cy="9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23F3AF53-3FF0-43B9-BC5A-422567B3D02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695DBF5B-BB4F-4C05-9536-010CB8E9DB3E}"/>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C2495605-9D4D-45D7-8647-D60C2C0F865B}"/>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90C25BE4-9D64-477C-B83E-F5F54867A229}"/>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F37C74F0-7CA1-4F34-9544-183725BC191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991B5B1-BAC5-43A8-A775-49D082C7259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649AE90-B4E8-4026-8051-5CEE3B58455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A9C2854-19B3-40AB-9A19-F40F735A1F7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C81C935-53D6-4593-A49E-195E27ACC19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42690</xdr:rowOff>
    </xdr:from>
    <xdr:to>
      <xdr:col>55</xdr:col>
      <xdr:colOff>50800</xdr:colOff>
      <xdr:row>79</xdr:row>
      <xdr:rowOff>144290</xdr:rowOff>
    </xdr:to>
    <xdr:sp macro="" textlink="">
      <xdr:nvSpPr>
        <xdr:cNvPr id="422" name="楕円 421">
          <a:extLst>
            <a:ext uri="{FF2B5EF4-FFF2-40B4-BE49-F238E27FC236}">
              <a16:creationId xmlns:a16="http://schemas.microsoft.com/office/drawing/2014/main" id="{14E1BB2A-B6DF-4947-BC15-B702B40A1F15}"/>
            </a:ext>
          </a:extLst>
        </xdr:cNvPr>
        <xdr:cNvSpPr/>
      </xdr:nvSpPr>
      <xdr:spPr>
        <a:xfrm>
          <a:off x="10426700" y="135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129067</xdr:rowOff>
    </xdr:from>
    <xdr:ext cx="378565" cy="259045"/>
    <xdr:sp macro="" textlink="">
      <xdr:nvSpPr>
        <xdr:cNvPr id="423" name="普通建設事業費 （ うち新規整備　）該当値テキスト">
          <a:extLst>
            <a:ext uri="{FF2B5EF4-FFF2-40B4-BE49-F238E27FC236}">
              <a16:creationId xmlns:a16="http://schemas.microsoft.com/office/drawing/2014/main" id="{F1C93E42-0CC9-414A-851E-FB8439836D82}"/>
            </a:ext>
          </a:extLst>
        </xdr:cNvPr>
        <xdr:cNvSpPr txBox="1"/>
      </xdr:nvSpPr>
      <xdr:spPr>
        <a:xfrm>
          <a:off x="10528300" y="13502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154465</xdr:rowOff>
    </xdr:from>
    <xdr:to>
      <xdr:col>50</xdr:col>
      <xdr:colOff>165100</xdr:colOff>
      <xdr:row>79</xdr:row>
      <xdr:rowOff>84615</xdr:rowOff>
    </xdr:to>
    <xdr:sp macro="" textlink="">
      <xdr:nvSpPr>
        <xdr:cNvPr id="424" name="楕円 423">
          <a:extLst>
            <a:ext uri="{FF2B5EF4-FFF2-40B4-BE49-F238E27FC236}">
              <a16:creationId xmlns:a16="http://schemas.microsoft.com/office/drawing/2014/main" id="{E9937FE5-C24F-4E85-822B-CF3CD1D03934}"/>
            </a:ext>
          </a:extLst>
        </xdr:cNvPr>
        <xdr:cNvSpPr/>
      </xdr:nvSpPr>
      <xdr:spPr>
        <a:xfrm>
          <a:off x="9588500" y="135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75742</xdr:rowOff>
    </xdr:from>
    <xdr:ext cx="469744" cy="259045"/>
    <xdr:sp macro="" textlink="">
      <xdr:nvSpPr>
        <xdr:cNvPr id="425" name="テキスト ボックス 424">
          <a:extLst>
            <a:ext uri="{FF2B5EF4-FFF2-40B4-BE49-F238E27FC236}">
              <a16:creationId xmlns:a16="http://schemas.microsoft.com/office/drawing/2014/main" id="{93FE1CF3-B610-4C79-A4B3-61836FF77E65}"/>
            </a:ext>
          </a:extLst>
        </xdr:cNvPr>
        <xdr:cNvSpPr txBox="1"/>
      </xdr:nvSpPr>
      <xdr:spPr>
        <a:xfrm>
          <a:off x="9404428" y="1362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26003</xdr:rowOff>
    </xdr:from>
    <xdr:to>
      <xdr:col>46</xdr:col>
      <xdr:colOff>38100</xdr:colOff>
      <xdr:row>79</xdr:row>
      <xdr:rowOff>127603</xdr:rowOff>
    </xdr:to>
    <xdr:sp macro="" textlink="">
      <xdr:nvSpPr>
        <xdr:cNvPr id="426" name="楕円 425">
          <a:extLst>
            <a:ext uri="{FF2B5EF4-FFF2-40B4-BE49-F238E27FC236}">
              <a16:creationId xmlns:a16="http://schemas.microsoft.com/office/drawing/2014/main" id="{6EA609D2-325A-459C-BBEB-C99E55828608}"/>
            </a:ext>
          </a:extLst>
        </xdr:cNvPr>
        <xdr:cNvSpPr/>
      </xdr:nvSpPr>
      <xdr:spPr>
        <a:xfrm>
          <a:off x="8699500" y="135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118730</xdr:rowOff>
    </xdr:from>
    <xdr:ext cx="469744" cy="259045"/>
    <xdr:sp macro="" textlink="">
      <xdr:nvSpPr>
        <xdr:cNvPr id="427" name="テキスト ボックス 426">
          <a:extLst>
            <a:ext uri="{FF2B5EF4-FFF2-40B4-BE49-F238E27FC236}">
              <a16:creationId xmlns:a16="http://schemas.microsoft.com/office/drawing/2014/main" id="{0C77E432-D57B-4C74-90A2-11719B463B38}"/>
            </a:ext>
          </a:extLst>
        </xdr:cNvPr>
        <xdr:cNvSpPr txBox="1"/>
      </xdr:nvSpPr>
      <xdr:spPr>
        <a:xfrm>
          <a:off x="8515428" y="1366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23781</xdr:rowOff>
    </xdr:from>
    <xdr:to>
      <xdr:col>41</xdr:col>
      <xdr:colOff>101600</xdr:colOff>
      <xdr:row>79</xdr:row>
      <xdr:rowOff>125381</xdr:rowOff>
    </xdr:to>
    <xdr:sp macro="" textlink="">
      <xdr:nvSpPr>
        <xdr:cNvPr id="428" name="楕円 427">
          <a:extLst>
            <a:ext uri="{FF2B5EF4-FFF2-40B4-BE49-F238E27FC236}">
              <a16:creationId xmlns:a16="http://schemas.microsoft.com/office/drawing/2014/main" id="{1A779FA3-7D45-4D73-A515-EBE809358CCA}"/>
            </a:ext>
          </a:extLst>
        </xdr:cNvPr>
        <xdr:cNvSpPr/>
      </xdr:nvSpPr>
      <xdr:spPr>
        <a:xfrm>
          <a:off x="7810500" y="13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116508</xdr:rowOff>
    </xdr:from>
    <xdr:ext cx="469744" cy="259045"/>
    <xdr:sp macro="" textlink="">
      <xdr:nvSpPr>
        <xdr:cNvPr id="429" name="テキスト ボックス 428">
          <a:extLst>
            <a:ext uri="{FF2B5EF4-FFF2-40B4-BE49-F238E27FC236}">
              <a16:creationId xmlns:a16="http://schemas.microsoft.com/office/drawing/2014/main" id="{B50F264E-375B-4357-A474-82EA983B05AB}"/>
            </a:ext>
          </a:extLst>
        </xdr:cNvPr>
        <xdr:cNvSpPr txBox="1"/>
      </xdr:nvSpPr>
      <xdr:spPr>
        <a:xfrm>
          <a:off x="7626428" y="136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97881</xdr:rowOff>
    </xdr:from>
    <xdr:to>
      <xdr:col>36</xdr:col>
      <xdr:colOff>165100</xdr:colOff>
      <xdr:row>79</xdr:row>
      <xdr:rowOff>28031</xdr:rowOff>
    </xdr:to>
    <xdr:sp macro="" textlink="">
      <xdr:nvSpPr>
        <xdr:cNvPr id="430" name="楕円 429">
          <a:extLst>
            <a:ext uri="{FF2B5EF4-FFF2-40B4-BE49-F238E27FC236}">
              <a16:creationId xmlns:a16="http://schemas.microsoft.com/office/drawing/2014/main" id="{CF2902F1-CEA0-4A55-8226-9B8A0C178D8A}"/>
            </a:ext>
          </a:extLst>
        </xdr:cNvPr>
        <xdr:cNvSpPr/>
      </xdr:nvSpPr>
      <xdr:spPr>
        <a:xfrm>
          <a:off x="6921500" y="134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19158</xdr:rowOff>
    </xdr:from>
    <xdr:ext cx="534377" cy="259045"/>
    <xdr:sp macro="" textlink="">
      <xdr:nvSpPr>
        <xdr:cNvPr id="431" name="テキスト ボックス 430">
          <a:extLst>
            <a:ext uri="{FF2B5EF4-FFF2-40B4-BE49-F238E27FC236}">
              <a16:creationId xmlns:a16="http://schemas.microsoft.com/office/drawing/2014/main" id="{D611A4D9-4815-4488-B4BE-FDCC469FDDDE}"/>
            </a:ext>
          </a:extLst>
        </xdr:cNvPr>
        <xdr:cNvSpPr txBox="1"/>
      </xdr:nvSpPr>
      <xdr:spPr>
        <a:xfrm>
          <a:off x="6705111" y="135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B608F76F-8F53-490D-8DDC-B7FF76E3E58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A20ED555-A00F-4C11-8F6D-E0F4755C540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78E41B88-5B42-4879-AC76-9CE458A74FF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AE6CA9D2-C212-41C8-81DF-45DB370F1BD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F1ACE7FA-8132-41A3-AB81-AB24F0B0E04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1266E631-934B-4F91-A8AD-962673E9197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E3F60F85-D46E-4FE8-9F5D-6FA13DCB2E8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670454DD-1BE0-4E4E-8FBE-547AAF84723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811BD7A2-9B95-44AE-AAEA-50CE74027A7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AC596C30-180B-4C36-8657-B459EB82B81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36B2B0EC-6769-42C6-BE54-10232FC7E878}"/>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672B767F-9FA2-4CC7-B3F8-0B3693383CCE}"/>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938E81B0-FC7B-4008-9984-0B5A32CAB41A}"/>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902946DA-0B54-4C6F-8B82-1AF4535D15A7}"/>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50BDAB45-51E5-4B60-8B41-BCFAEF1D22E9}"/>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B2CAF163-1276-402E-9F69-52EAB14CAF95}"/>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B075B40F-3DB0-4929-AEEF-D5D0F98C42DE}"/>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6BF52F28-ABAE-45A0-9122-994430256041}"/>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A45CC9BC-1B9F-4108-83BC-CFA96CDC4CF6}"/>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278D454B-5E4B-4244-8BD2-AF8C39406858}"/>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B29B3289-6ADF-4BF0-BC13-62F98F4D19FA}"/>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83706A9E-7083-4723-9265-4DAE5976CFF7}"/>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4E90FF2D-9066-44DE-B83D-45751FBCB2A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4A369514-611E-46BF-A968-DBBFE3830C2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B6157BA6-8E82-45E8-B41C-F1756EA1EE2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E086F5B6-42ED-437C-8020-C5690DB63308}"/>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F376CBE6-ED65-460F-8DC3-EB11FCE130A1}"/>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BA8226B6-F60A-4000-B71B-1AAFC8D1446D}"/>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6555CC31-40CC-4654-BA62-A6DF8D583C6B}"/>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19D922CB-EB4C-4909-B5CE-CB8E398FFDC1}"/>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157367</xdr:rowOff>
    </xdr:from>
    <xdr:to>
      <xdr:col>55</xdr:col>
      <xdr:colOff>0</xdr:colOff>
      <xdr:row>99</xdr:row>
      <xdr:rowOff>14117</xdr:rowOff>
    </xdr:to>
    <xdr:cxnSp macro="">
      <xdr:nvCxnSpPr>
        <xdr:cNvPr id="462" name="直線コネクタ 461">
          <a:extLst>
            <a:ext uri="{FF2B5EF4-FFF2-40B4-BE49-F238E27FC236}">
              <a16:creationId xmlns:a16="http://schemas.microsoft.com/office/drawing/2014/main" id="{CE0E7431-6087-46F2-AC4E-2E49DB872D5E}"/>
            </a:ext>
          </a:extLst>
        </xdr:cNvPr>
        <xdr:cNvCxnSpPr/>
      </xdr:nvCxnSpPr>
      <xdr:spPr>
        <a:xfrm flipV="1">
          <a:off x="9639300" y="16788017"/>
          <a:ext cx="838200" cy="1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450239D2-1890-4832-820E-EF2C7D5C7B36}"/>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AC9DB1FE-45E2-4664-A90D-F70C9BB987E1}"/>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140418</xdr:rowOff>
    </xdr:from>
    <xdr:to>
      <xdr:col>50</xdr:col>
      <xdr:colOff>114300</xdr:colOff>
      <xdr:row>99</xdr:row>
      <xdr:rowOff>14117</xdr:rowOff>
    </xdr:to>
    <xdr:cxnSp macro="">
      <xdr:nvCxnSpPr>
        <xdr:cNvPr id="465" name="直線コネクタ 464">
          <a:extLst>
            <a:ext uri="{FF2B5EF4-FFF2-40B4-BE49-F238E27FC236}">
              <a16:creationId xmlns:a16="http://schemas.microsoft.com/office/drawing/2014/main" id="{E8561867-1C0D-42E0-80CC-3E18B910DCDD}"/>
            </a:ext>
          </a:extLst>
        </xdr:cNvPr>
        <xdr:cNvCxnSpPr/>
      </xdr:nvCxnSpPr>
      <xdr:spPr>
        <a:xfrm>
          <a:off x="8750300" y="16942518"/>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D5346913-55B0-4A4C-A00D-D3FEF0960391}"/>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2E8C88F-16B2-4DE8-A707-19544307B0FA}"/>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94045</xdr:rowOff>
    </xdr:from>
    <xdr:to>
      <xdr:col>45</xdr:col>
      <xdr:colOff>177800</xdr:colOff>
      <xdr:row>98</xdr:row>
      <xdr:rowOff>140418</xdr:rowOff>
    </xdr:to>
    <xdr:cxnSp macro="">
      <xdr:nvCxnSpPr>
        <xdr:cNvPr id="468" name="直線コネクタ 467">
          <a:extLst>
            <a:ext uri="{FF2B5EF4-FFF2-40B4-BE49-F238E27FC236}">
              <a16:creationId xmlns:a16="http://schemas.microsoft.com/office/drawing/2014/main" id="{D3D224E7-BEF7-490E-BE7E-8AAC4355806B}"/>
            </a:ext>
          </a:extLst>
        </xdr:cNvPr>
        <xdr:cNvCxnSpPr/>
      </xdr:nvCxnSpPr>
      <xdr:spPr>
        <a:xfrm>
          <a:off x="7861300" y="1689614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B4DE4361-435A-4872-B6D5-DAB200215EA2}"/>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DE47DE36-766B-4E1A-9C0C-DEC52C3B475C}"/>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94045</xdr:rowOff>
    </xdr:from>
    <xdr:to>
      <xdr:col>41</xdr:col>
      <xdr:colOff>50800</xdr:colOff>
      <xdr:row>99</xdr:row>
      <xdr:rowOff>12500</xdr:rowOff>
    </xdr:to>
    <xdr:cxnSp macro="">
      <xdr:nvCxnSpPr>
        <xdr:cNvPr id="471" name="直線コネクタ 470">
          <a:extLst>
            <a:ext uri="{FF2B5EF4-FFF2-40B4-BE49-F238E27FC236}">
              <a16:creationId xmlns:a16="http://schemas.microsoft.com/office/drawing/2014/main" id="{82423E9D-C2EB-45FA-BA21-C207ED26A4CC}"/>
            </a:ext>
          </a:extLst>
        </xdr:cNvPr>
        <xdr:cNvCxnSpPr/>
      </xdr:nvCxnSpPr>
      <xdr:spPr>
        <a:xfrm flipV="1">
          <a:off x="6972300" y="16896145"/>
          <a:ext cx="889000" cy="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B0413FBE-273C-4CF3-986D-C2513655CB33}"/>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5B7EFC72-7ECC-45D9-834C-9E37B26B84D2}"/>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C63801A8-4EBB-411C-AC36-9F3B9AC72051}"/>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113FAEF5-318E-401D-8997-947CAC863792}"/>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3BA38BA-A9A6-48A2-890C-CE305FB2BF9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421A4195-304A-4896-894D-B9134C368B3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83DF8CEB-6596-4FBE-BEEF-E0E70D24339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602E6A6-5033-4CFD-AD42-17EA622318F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44EB987-433C-4991-9716-C44D4368DCA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106567</xdr:rowOff>
    </xdr:from>
    <xdr:to>
      <xdr:col>55</xdr:col>
      <xdr:colOff>50800</xdr:colOff>
      <xdr:row>98</xdr:row>
      <xdr:rowOff>36717</xdr:rowOff>
    </xdr:to>
    <xdr:sp macro="" textlink="">
      <xdr:nvSpPr>
        <xdr:cNvPr id="481" name="楕円 480">
          <a:extLst>
            <a:ext uri="{FF2B5EF4-FFF2-40B4-BE49-F238E27FC236}">
              <a16:creationId xmlns:a16="http://schemas.microsoft.com/office/drawing/2014/main" id="{1EAE84AA-6DDA-4219-8F3B-BE5B2FD493A4}"/>
            </a:ext>
          </a:extLst>
        </xdr:cNvPr>
        <xdr:cNvSpPr/>
      </xdr:nvSpPr>
      <xdr:spPr>
        <a:xfrm>
          <a:off x="10426700" y="167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84994</xdr:rowOff>
    </xdr:from>
    <xdr:ext cx="534377" cy="259045"/>
    <xdr:sp macro="" textlink="">
      <xdr:nvSpPr>
        <xdr:cNvPr id="482" name="普通建設事業費 （ うち更新整備　）該当値テキスト">
          <a:extLst>
            <a:ext uri="{FF2B5EF4-FFF2-40B4-BE49-F238E27FC236}">
              <a16:creationId xmlns:a16="http://schemas.microsoft.com/office/drawing/2014/main" id="{3246729B-F0A8-4927-9AAE-9F67BA5C03D4}"/>
            </a:ext>
          </a:extLst>
        </xdr:cNvPr>
        <xdr:cNvSpPr txBox="1"/>
      </xdr:nvSpPr>
      <xdr:spPr>
        <a:xfrm>
          <a:off x="10528300"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134767</xdr:rowOff>
    </xdr:from>
    <xdr:to>
      <xdr:col>50</xdr:col>
      <xdr:colOff>165100</xdr:colOff>
      <xdr:row>99</xdr:row>
      <xdr:rowOff>64917</xdr:rowOff>
    </xdr:to>
    <xdr:sp macro="" textlink="">
      <xdr:nvSpPr>
        <xdr:cNvPr id="483" name="楕円 482">
          <a:extLst>
            <a:ext uri="{FF2B5EF4-FFF2-40B4-BE49-F238E27FC236}">
              <a16:creationId xmlns:a16="http://schemas.microsoft.com/office/drawing/2014/main" id="{3C6705B4-2313-44EA-8A88-E08E35DE0B80}"/>
            </a:ext>
          </a:extLst>
        </xdr:cNvPr>
        <xdr:cNvSpPr/>
      </xdr:nvSpPr>
      <xdr:spPr>
        <a:xfrm>
          <a:off x="95885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56044</xdr:rowOff>
    </xdr:from>
    <xdr:ext cx="469744" cy="259045"/>
    <xdr:sp macro="" textlink="">
      <xdr:nvSpPr>
        <xdr:cNvPr id="484" name="テキスト ボックス 483">
          <a:extLst>
            <a:ext uri="{FF2B5EF4-FFF2-40B4-BE49-F238E27FC236}">
              <a16:creationId xmlns:a16="http://schemas.microsoft.com/office/drawing/2014/main" id="{3C50369E-4C8B-4B84-94E7-8C38A8E4545B}"/>
            </a:ext>
          </a:extLst>
        </xdr:cNvPr>
        <xdr:cNvSpPr txBox="1"/>
      </xdr:nvSpPr>
      <xdr:spPr>
        <a:xfrm>
          <a:off x="9404428" y="1702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89618</xdr:rowOff>
    </xdr:from>
    <xdr:to>
      <xdr:col>46</xdr:col>
      <xdr:colOff>38100</xdr:colOff>
      <xdr:row>99</xdr:row>
      <xdr:rowOff>19768</xdr:rowOff>
    </xdr:to>
    <xdr:sp macro="" textlink="">
      <xdr:nvSpPr>
        <xdr:cNvPr id="485" name="楕円 484">
          <a:extLst>
            <a:ext uri="{FF2B5EF4-FFF2-40B4-BE49-F238E27FC236}">
              <a16:creationId xmlns:a16="http://schemas.microsoft.com/office/drawing/2014/main" id="{5BC19AF2-EF3A-4327-AE08-A0C0AB0E08E8}"/>
            </a:ext>
          </a:extLst>
        </xdr:cNvPr>
        <xdr:cNvSpPr/>
      </xdr:nvSpPr>
      <xdr:spPr>
        <a:xfrm>
          <a:off x="8699500" y="168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10895</xdr:rowOff>
    </xdr:from>
    <xdr:ext cx="469744" cy="259045"/>
    <xdr:sp macro="" textlink="">
      <xdr:nvSpPr>
        <xdr:cNvPr id="486" name="テキスト ボックス 485">
          <a:extLst>
            <a:ext uri="{FF2B5EF4-FFF2-40B4-BE49-F238E27FC236}">
              <a16:creationId xmlns:a16="http://schemas.microsoft.com/office/drawing/2014/main" id="{C9A5D7FE-AE03-440A-8A5A-6096B08E7842}"/>
            </a:ext>
          </a:extLst>
        </xdr:cNvPr>
        <xdr:cNvSpPr txBox="1"/>
      </xdr:nvSpPr>
      <xdr:spPr>
        <a:xfrm>
          <a:off x="8515428" y="169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43245</xdr:rowOff>
    </xdr:from>
    <xdr:to>
      <xdr:col>41</xdr:col>
      <xdr:colOff>101600</xdr:colOff>
      <xdr:row>98</xdr:row>
      <xdr:rowOff>144845</xdr:rowOff>
    </xdr:to>
    <xdr:sp macro="" textlink="">
      <xdr:nvSpPr>
        <xdr:cNvPr id="487" name="楕円 486">
          <a:extLst>
            <a:ext uri="{FF2B5EF4-FFF2-40B4-BE49-F238E27FC236}">
              <a16:creationId xmlns:a16="http://schemas.microsoft.com/office/drawing/2014/main" id="{5838B992-64B2-455A-92D0-BDF609DC1C1D}"/>
            </a:ext>
          </a:extLst>
        </xdr:cNvPr>
        <xdr:cNvSpPr/>
      </xdr:nvSpPr>
      <xdr:spPr>
        <a:xfrm>
          <a:off x="7810500" y="168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135972</xdr:rowOff>
    </xdr:from>
    <xdr:ext cx="534377" cy="259045"/>
    <xdr:sp macro="" textlink="">
      <xdr:nvSpPr>
        <xdr:cNvPr id="488" name="テキスト ボックス 487">
          <a:extLst>
            <a:ext uri="{FF2B5EF4-FFF2-40B4-BE49-F238E27FC236}">
              <a16:creationId xmlns:a16="http://schemas.microsoft.com/office/drawing/2014/main" id="{1F422E4B-352B-499C-A451-24818CB65FCA}"/>
            </a:ext>
          </a:extLst>
        </xdr:cNvPr>
        <xdr:cNvSpPr txBox="1"/>
      </xdr:nvSpPr>
      <xdr:spPr>
        <a:xfrm>
          <a:off x="7594111" y="169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133150</xdr:rowOff>
    </xdr:from>
    <xdr:to>
      <xdr:col>36</xdr:col>
      <xdr:colOff>165100</xdr:colOff>
      <xdr:row>99</xdr:row>
      <xdr:rowOff>63300</xdr:rowOff>
    </xdr:to>
    <xdr:sp macro="" textlink="">
      <xdr:nvSpPr>
        <xdr:cNvPr id="489" name="楕円 488">
          <a:extLst>
            <a:ext uri="{FF2B5EF4-FFF2-40B4-BE49-F238E27FC236}">
              <a16:creationId xmlns:a16="http://schemas.microsoft.com/office/drawing/2014/main" id="{A4A7F4BF-CCFD-4EFD-A14C-D4DED759F091}"/>
            </a:ext>
          </a:extLst>
        </xdr:cNvPr>
        <xdr:cNvSpPr/>
      </xdr:nvSpPr>
      <xdr:spPr>
        <a:xfrm>
          <a:off x="6921500" y="169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54427</xdr:rowOff>
    </xdr:from>
    <xdr:ext cx="469744" cy="259045"/>
    <xdr:sp macro="" textlink="">
      <xdr:nvSpPr>
        <xdr:cNvPr id="490" name="テキスト ボックス 489">
          <a:extLst>
            <a:ext uri="{FF2B5EF4-FFF2-40B4-BE49-F238E27FC236}">
              <a16:creationId xmlns:a16="http://schemas.microsoft.com/office/drawing/2014/main" id="{F2200372-D6F0-44DC-8EF8-CF47BA8F0FFE}"/>
            </a:ext>
          </a:extLst>
        </xdr:cNvPr>
        <xdr:cNvSpPr txBox="1"/>
      </xdr:nvSpPr>
      <xdr:spPr>
        <a:xfrm>
          <a:off x="6737428" y="170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FF26D01F-A865-4B38-85D5-7611BC63406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6EB70DDB-BBD8-4B85-AA22-B06DCAD0732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CF0F7818-7D1D-4416-964D-595B164F5AF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5E7F537-39FB-4789-A4FF-A659E572705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FD2B3892-A0AF-4CCD-84B9-20BC641316F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BD6D89C1-6F60-41D5-9D04-3B2455B5132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5D37751F-B018-40F6-BFCB-CBB60833F7A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ED3C9AE0-7C71-4A13-BB5E-D6389FBF4BA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B6E77A3C-FA16-4AF4-955F-6A9D37D1DC0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D7AFD17E-D366-45FD-AE13-D7775E9E505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938D3D90-53AA-4B21-87C9-64F3EA332F7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D395230F-F268-4F85-9534-85146CCB750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EC40CEAB-E79B-403A-A52C-DEFF771D461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33C470E5-A863-4F1F-84C5-2D5AB0BED6A4}"/>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B52248EF-F6E1-4FB8-8888-1E072E61114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1B765FB8-473E-43E2-9BA2-AC28DC6EE78C}"/>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A027FA3D-67A9-495E-BD25-52CF6616466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CF480E47-D9DC-4590-AB5E-A5A858C40BA3}"/>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B54F0EA9-8FE6-44E2-A6C1-72F6D50FA36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D06430F3-B286-4E70-B4C5-45D1613C600B}"/>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903A2735-F155-4F69-BF33-83B6E29F518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3A41486F-78EE-46B5-A798-BAD3C0C30081}"/>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BE78C466-16F1-46B7-9614-52D02CC6CB1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C6B83F9F-E8FD-4E32-A821-561C5DD5C98E}"/>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E0618C56-E355-4380-AD42-5B91B679DFE8}"/>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6CC704C1-35F2-417C-AD59-06CC80575F3F}"/>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412B915A-6FAA-41D3-A0FC-61700ED7F553}"/>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F4B8B052-1221-4507-9A40-2B639148966B}"/>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D81D9E03-7A4D-45C5-9116-AA4F727C266E}"/>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8C153734-938A-4B5A-B410-16D3412B3BED}"/>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8E058F03-A4FD-4CA6-8F89-F703BA2755CD}"/>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42ADBAB7-5CA6-4284-9C1D-445718E6F009}"/>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3A88F4C9-C4C6-4F63-8908-5BE4E787E84A}"/>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55E1D534-5C9E-420F-AB0A-26857B764B0F}"/>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7D9B170E-8330-4142-B268-2BDD97F00D63}"/>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41D434E-CC61-44F2-A96D-D0E417D8CA2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9F9B345B-3882-4E77-9385-2734C88CB8D5}"/>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4BD16A8E-5316-48D8-BA6C-3AD6B3D1CAE1}"/>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59A3AEEF-C391-4AD9-9752-E8C463AC1844}"/>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DEDA2289-E87C-48E8-9554-DDEC83114D2A}"/>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F1D3E769-4A20-480D-9CD2-F21A0E4FF148}"/>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594D0A50-03AB-4A42-8F80-5BB08CB68F55}"/>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684E1D42-56B8-4A1E-8748-4519CE8BF09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88626F92-3BED-4EA1-A2BB-1E6DED7329F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B3A65AA-06E0-4AB7-AE44-FCEDD10A8E6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D61712E-6787-4DCD-B8D3-F05F3B7E515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323E9E9-825B-4958-B5A9-71553CBEC1D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85386E20-8E9A-43CC-9EBB-111CB1F97B6C}"/>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a:extLst>
            <a:ext uri="{FF2B5EF4-FFF2-40B4-BE49-F238E27FC236}">
              <a16:creationId xmlns:a16="http://schemas.microsoft.com/office/drawing/2014/main" id="{072A46DF-4E15-4C33-8113-A70B46FD6BB4}"/>
            </a:ext>
          </a:extLst>
        </xdr:cNvPr>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D8882309-F826-4841-A147-1F5D1CACED02}"/>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16833EDA-DA73-4C31-AAEC-0B7593E5E82F}"/>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B9D62F53-122D-4E2D-B127-B11BF9C03242}"/>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5855ADD6-23A3-4112-B5C3-ECA4E284FD8E}"/>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9EC0FC36-3FC9-4444-8B16-0DBBBCD2A509}"/>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A2309543-65B4-449B-A6C6-F2F05E9C0A14}"/>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99B1C5E0-2D95-4D99-966E-892BF019D501}"/>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EEF14F40-60BF-497D-879C-44F78DFA6447}"/>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A73557D8-8EFE-42D4-A56D-24C0B3C21DB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5DC5AFBD-9966-437F-8744-8357D8AB5CF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E94B806B-A5BB-4746-AEAE-CF7514DA64E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E4557941-DF62-4172-B50F-16AE0E9DF40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CB5BA98-1979-44F3-AD2F-EA95F13A883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C150A231-ACBD-4513-BBE3-8F9D6F5D5EF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67B29F13-3635-4D30-BCF7-EDC01FBBBFB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9B5ED21B-14F4-4264-9BFD-1287B7FBF71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348C8DF2-9D7E-453F-A26A-DA96181C04A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9C2C8C5B-4E72-49F3-BA16-3841ACBED64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D8C6940A-1B79-4B09-892C-6D2B174EF3F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CF23F4C5-3F09-4064-AE6C-95CDACECF5B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70F050CD-4DD5-410B-9CF1-297257D2E34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F39107EC-AA62-4460-9F52-F98599375486}"/>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1F328FD2-F9FF-4096-9934-5CF5FF1E0F5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C0F8C00A-FFC7-4578-9A7F-AD46799EB74B}"/>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D27FCF9D-4D52-456B-8CED-CB7588FD603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AE0A86BA-D3F9-4A20-B827-A661CA7D6EC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BBCB1B1B-D10F-4BBE-A7DB-4137A73BC49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D811D3F2-82F2-48B0-B2F8-F6E9B8A4EE7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492FD20E-3B2B-4838-8E86-7C38661D250E}"/>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64E3EBCB-2A90-44D1-8B66-87E3FB6E6E2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B43A99D8-F9FB-4A8B-AA47-46E37C30B29A}"/>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9303623E-CD1D-46E5-A5FB-77FB7661B7B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B39DCCB1-5B3A-4185-A38F-44535FE7A6D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4D1324A8-D66D-4E24-B95B-F1A1312D9A95}"/>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27B4D1E7-6F83-4F40-9068-83F906622DD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96892C68-EB16-4392-B8CE-492DAC7F69A3}"/>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7DC04C5E-AC0C-472D-BA95-EC95875C8078}"/>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69B7BA6-F501-47FC-9A8C-6874F7901147}"/>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98BD9395-3E1C-4E79-B5C4-8D279B9FF892}"/>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4639A2BD-2080-4BB2-9D7D-DBEA518F2571}"/>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88D9D60-B76E-4221-A531-C3A528696F12}"/>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9F1438E7-C4F9-44F9-A97B-CC11A5A92EDF}"/>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C302892E-68B5-4503-BEDB-E08533DFEA4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DF9B0FF0-CAEA-4EB9-9499-F77E0ACC636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506D9A85-60C9-4CBE-A6D8-F89AB7C00F5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EA97826-5615-4E00-BE04-6885B2ED8CB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41F021DC-CB8C-44F3-AB11-D0EC014F5E1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77C28F1A-AE05-4817-B328-F901A6CD771C}"/>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6BEDCBCF-C253-42D6-BC1E-2DE00F00248A}"/>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45CCE308-77CD-4E6A-A776-34D61CA993F9}"/>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E8D8D4E8-5FC8-433C-B4DE-12163ACB8BF6}"/>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8D49AF10-9E3B-4AF3-B658-0ACBE3F8D5F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9AF62E33-B171-4276-8228-DCE578B6107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855246FA-7A9F-4A2C-A784-656E3A735B7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742B0F43-626C-4409-B846-A90C88126CE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DDD813EC-9055-4236-88AA-6AC609C8009D}"/>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B69E9C85-8E6F-4CD7-A7F6-3CF1F503FF9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E1F38A62-12B6-405C-86AA-8FD8A2EA008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8F6E1686-5966-4115-84BC-6DA5F00D1A4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996127D4-944D-40C6-BB86-07290FC8EDA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650D6C15-EA7D-42B8-816F-A47A91F45F8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B8C4433B-5856-487E-BF56-0BADD092FC6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AD052F90-623D-47FB-BADF-49CA50DD613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2D853E45-8AEA-4FDA-A3A2-BC97A6616A6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A32FC571-B4AB-41E0-B99A-E65EC1E62EE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587A7A99-9128-4274-B6BD-CB9DAFAFEA9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ADB11A43-D873-4B68-A31C-35F25CC4F71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9F0604FF-3260-4201-AA07-3634E83B60B1}"/>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893F5AA2-1FA2-49B6-98B8-E0BD39B95E41}"/>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7BCB2DC2-CC61-40F1-ACDE-C195FE905B18}"/>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D2690801-1C19-44A9-8E9F-64D88BA64D91}"/>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36DA0890-8E3A-43A8-8BCD-5937E9963CE4}"/>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B51B4ED2-69BD-4DB5-842D-FEEFF18235D6}"/>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154911BA-80EA-4E4F-BE3A-6790C73DC0D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9D727D65-D17D-41D7-997D-D8BB46F85B0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DD53117F-3E93-4189-9281-88504C464064}"/>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386C88AF-D6EE-46F3-8891-9AC551D9F735}"/>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2E5F9B6F-F835-46D4-B7BE-C8BFB6F606C2}"/>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1A4E890E-13BB-480A-8473-AB0563A9000F}"/>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39BE5FEA-42E8-4E8D-B6A2-352D808CE259}"/>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2C8DAC9C-D729-4755-B65E-AF38B20B5BDE}"/>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F55CD449-8AC8-4C59-BB3B-6C710EA538F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3BB8FE45-3C50-49FD-B479-6610DA6BEC5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F0C5512B-6062-4512-A677-FCED546263D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2187EA4C-7D6C-4990-8BEF-786D9A95F483}"/>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E8F081AA-D5B3-4740-A320-FC8B516099A9}"/>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D8450021-8A2D-4D38-9C03-DA62DEFD3BAA}"/>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78DA94CB-9106-4981-9F70-75714BC08962}"/>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5D7B64BF-8BE2-408B-83C3-D2F7CB7101A4}"/>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122997</xdr:rowOff>
    </xdr:from>
    <xdr:to>
      <xdr:col>85</xdr:col>
      <xdr:colOff>127000</xdr:colOff>
      <xdr:row>77</xdr:row>
      <xdr:rowOff>127270</xdr:rowOff>
    </xdr:to>
    <xdr:cxnSp macro="">
      <xdr:nvCxnSpPr>
        <xdr:cNvPr id="629" name="直線コネクタ 628">
          <a:extLst>
            <a:ext uri="{FF2B5EF4-FFF2-40B4-BE49-F238E27FC236}">
              <a16:creationId xmlns:a16="http://schemas.microsoft.com/office/drawing/2014/main" id="{92B66FA1-1AD7-4A3F-8349-138F40100EC0}"/>
            </a:ext>
          </a:extLst>
        </xdr:cNvPr>
        <xdr:cNvCxnSpPr/>
      </xdr:nvCxnSpPr>
      <xdr:spPr>
        <a:xfrm>
          <a:off x="15481300" y="13324647"/>
          <a:ext cx="8382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51B9E58A-3834-4127-87B0-8BBE4ABDA80D}"/>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8B3170B0-6DAC-4194-93ED-A236799F51A6}"/>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122997</xdr:rowOff>
    </xdr:from>
    <xdr:to>
      <xdr:col>81</xdr:col>
      <xdr:colOff>50800</xdr:colOff>
      <xdr:row>77</xdr:row>
      <xdr:rowOff>128642</xdr:rowOff>
    </xdr:to>
    <xdr:cxnSp macro="">
      <xdr:nvCxnSpPr>
        <xdr:cNvPr id="632" name="直線コネクタ 631">
          <a:extLst>
            <a:ext uri="{FF2B5EF4-FFF2-40B4-BE49-F238E27FC236}">
              <a16:creationId xmlns:a16="http://schemas.microsoft.com/office/drawing/2014/main" id="{92E2FC97-855F-467C-98F3-42CA30A0DB4C}"/>
            </a:ext>
          </a:extLst>
        </xdr:cNvPr>
        <xdr:cNvCxnSpPr/>
      </xdr:nvCxnSpPr>
      <xdr:spPr>
        <a:xfrm flipV="1">
          <a:off x="14592300" y="13324647"/>
          <a:ext cx="8890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5ACB1615-C1DB-4F58-8464-72E2B369CE38}"/>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D598D358-8801-4A45-B6BE-406A20FB6E12}"/>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128642</xdr:rowOff>
    </xdr:from>
    <xdr:to>
      <xdr:col>76</xdr:col>
      <xdr:colOff>114300</xdr:colOff>
      <xdr:row>77</xdr:row>
      <xdr:rowOff>160646</xdr:rowOff>
    </xdr:to>
    <xdr:cxnSp macro="">
      <xdr:nvCxnSpPr>
        <xdr:cNvPr id="635" name="直線コネクタ 634">
          <a:extLst>
            <a:ext uri="{FF2B5EF4-FFF2-40B4-BE49-F238E27FC236}">
              <a16:creationId xmlns:a16="http://schemas.microsoft.com/office/drawing/2014/main" id="{135268A1-C46F-45A2-9EDD-16E7589F67B3}"/>
            </a:ext>
          </a:extLst>
        </xdr:cNvPr>
        <xdr:cNvCxnSpPr/>
      </xdr:nvCxnSpPr>
      <xdr:spPr>
        <a:xfrm flipV="1">
          <a:off x="13703300" y="13330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BB5BC3D3-6127-4D8C-9941-6617E8C8A855}"/>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6E7D363E-A743-49A1-B766-77092542AF75}"/>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153702</xdr:rowOff>
    </xdr:from>
    <xdr:to>
      <xdr:col>71</xdr:col>
      <xdr:colOff>177800</xdr:colOff>
      <xdr:row>77</xdr:row>
      <xdr:rowOff>160646</xdr:rowOff>
    </xdr:to>
    <xdr:cxnSp macro="">
      <xdr:nvCxnSpPr>
        <xdr:cNvPr id="638" name="直線コネクタ 637">
          <a:extLst>
            <a:ext uri="{FF2B5EF4-FFF2-40B4-BE49-F238E27FC236}">
              <a16:creationId xmlns:a16="http://schemas.microsoft.com/office/drawing/2014/main" id="{7AFFB644-CCBA-4E54-B8BB-311DBF35796F}"/>
            </a:ext>
          </a:extLst>
        </xdr:cNvPr>
        <xdr:cNvCxnSpPr/>
      </xdr:nvCxnSpPr>
      <xdr:spPr>
        <a:xfrm>
          <a:off x="12814300" y="13355352"/>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E1C060F4-875E-49BA-A23D-1B61962F0F4F}"/>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30F02B2B-2EC6-416C-A40E-446BD44602B6}"/>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38C229A9-4F1D-49EE-B25F-213CA217EDA3}"/>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90A1B841-15F0-47C9-AA3E-DB31E8469DDC}"/>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41FA5485-3E51-4ED6-AB26-690433721B9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408295FF-9896-4311-B34C-FA056E181EE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A9A51B4F-003C-4F3F-95B9-9872407776D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294FBDE4-01A1-433F-9BFC-F0AE298FE62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8A9B2A38-4AA2-4BC5-988D-D853579C244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76470</xdr:rowOff>
    </xdr:from>
    <xdr:to>
      <xdr:col>85</xdr:col>
      <xdr:colOff>177800</xdr:colOff>
      <xdr:row>78</xdr:row>
      <xdr:rowOff>6620</xdr:rowOff>
    </xdr:to>
    <xdr:sp macro="" textlink="">
      <xdr:nvSpPr>
        <xdr:cNvPr id="648" name="楕円 647">
          <a:extLst>
            <a:ext uri="{FF2B5EF4-FFF2-40B4-BE49-F238E27FC236}">
              <a16:creationId xmlns:a16="http://schemas.microsoft.com/office/drawing/2014/main" id="{B1A1208F-63AF-4DDA-AB50-D44B081739B2}"/>
            </a:ext>
          </a:extLst>
        </xdr:cNvPr>
        <xdr:cNvSpPr/>
      </xdr:nvSpPr>
      <xdr:spPr>
        <a:xfrm>
          <a:off x="16268700" y="13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54897</xdr:rowOff>
    </xdr:from>
    <xdr:ext cx="534377" cy="259045"/>
    <xdr:sp macro="" textlink="">
      <xdr:nvSpPr>
        <xdr:cNvPr id="649" name="公債費該当値テキスト">
          <a:extLst>
            <a:ext uri="{FF2B5EF4-FFF2-40B4-BE49-F238E27FC236}">
              <a16:creationId xmlns:a16="http://schemas.microsoft.com/office/drawing/2014/main" id="{52827CC5-9AC0-4425-9991-04546F1EC316}"/>
            </a:ext>
          </a:extLst>
        </xdr:cNvPr>
        <xdr:cNvSpPr txBox="1"/>
      </xdr:nvSpPr>
      <xdr:spPr>
        <a:xfrm>
          <a:off x="16370300" y="1325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72197</xdr:rowOff>
    </xdr:from>
    <xdr:to>
      <xdr:col>81</xdr:col>
      <xdr:colOff>101600</xdr:colOff>
      <xdr:row>78</xdr:row>
      <xdr:rowOff>2347</xdr:rowOff>
    </xdr:to>
    <xdr:sp macro="" textlink="">
      <xdr:nvSpPr>
        <xdr:cNvPr id="650" name="楕円 649">
          <a:extLst>
            <a:ext uri="{FF2B5EF4-FFF2-40B4-BE49-F238E27FC236}">
              <a16:creationId xmlns:a16="http://schemas.microsoft.com/office/drawing/2014/main" id="{34736752-7B2F-44A2-9CD2-8ECC11BEC968}"/>
            </a:ext>
          </a:extLst>
        </xdr:cNvPr>
        <xdr:cNvSpPr/>
      </xdr:nvSpPr>
      <xdr:spPr>
        <a:xfrm>
          <a:off x="15430500" y="132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164924</xdr:rowOff>
    </xdr:from>
    <xdr:ext cx="534377" cy="259045"/>
    <xdr:sp macro="" textlink="">
      <xdr:nvSpPr>
        <xdr:cNvPr id="651" name="テキスト ボックス 650">
          <a:extLst>
            <a:ext uri="{FF2B5EF4-FFF2-40B4-BE49-F238E27FC236}">
              <a16:creationId xmlns:a16="http://schemas.microsoft.com/office/drawing/2014/main" id="{C2AB356C-346E-4C74-857A-4BA2F4FA7385}"/>
            </a:ext>
          </a:extLst>
        </xdr:cNvPr>
        <xdr:cNvSpPr txBox="1"/>
      </xdr:nvSpPr>
      <xdr:spPr>
        <a:xfrm>
          <a:off x="15214111" y="133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77842</xdr:rowOff>
    </xdr:from>
    <xdr:to>
      <xdr:col>76</xdr:col>
      <xdr:colOff>165100</xdr:colOff>
      <xdr:row>78</xdr:row>
      <xdr:rowOff>7992</xdr:rowOff>
    </xdr:to>
    <xdr:sp macro="" textlink="">
      <xdr:nvSpPr>
        <xdr:cNvPr id="652" name="楕円 651">
          <a:extLst>
            <a:ext uri="{FF2B5EF4-FFF2-40B4-BE49-F238E27FC236}">
              <a16:creationId xmlns:a16="http://schemas.microsoft.com/office/drawing/2014/main" id="{6A55D1BB-9054-4555-BDDC-1C100AFED939}"/>
            </a:ext>
          </a:extLst>
        </xdr:cNvPr>
        <xdr:cNvSpPr/>
      </xdr:nvSpPr>
      <xdr:spPr>
        <a:xfrm>
          <a:off x="14541500" y="132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170569</xdr:rowOff>
    </xdr:from>
    <xdr:ext cx="534377" cy="259045"/>
    <xdr:sp macro="" textlink="">
      <xdr:nvSpPr>
        <xdr:cNvPr id="653" name="テキスト ボックス 652">
          <a:extLst>
            <a:ext uri="{FF2B5EF4-FFF2-40B4-BE49-F238E27FC236}">
              <a16:creationId xmlns:a16="http://schemas.microsoft.com/office/drawing/2014/main" id="{292FB70E-686E-4C42-80F0-F39A18258082}"/>
            </a:ext>
          </a:extLst>
        </xdr:cNvPr>
        <xdr:cNvSpPr txBox="1"/>
      </xdr:nvSpPr>
      <xdr:spPr>
        <a:xfrm>
          <a:off x="14325111" y="133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109846</xdr:rowOff>
    </xdr:from>
    <xdr:to>
      <xdr:col>72</xdr:col>
      <xdr:colOff>38100</xdr:colOff>
      <xdr:row>78</xdr:row>
      <xdr:rowOff>39996</xdr:rowOff>
    </xdr:to>
    <xdr:sp macro="" textlink="">
      <xdr:nvSpPr>
        <xdr:cNvPr id="654" name="楕円 653">
          <a:extLst>
            <a:ext uri="{FF2B5EF4-FFF2-40B4-BE49-F238E27FC236}">
              <a16:creationId xmlns:a16="http://schemas.microsoft.com/office/drawing/2014/main" id="{6E786760-0BB5-4FDB-BC55-E4A134768AB1}"/>
            </a:ext>
          </a:extLst>
        </xdr:cNvPr>
        <xdr:cNvSpPr/>
      </xdr:nvSpPr>
      <xdr:spPr>
        <a:xfrm>
          <a:off x="13652500" y="133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31123</xdr:rowOff>
    </xdr:from>
    <xdr:ext cx="534377" cy="259045"/>
    <xdr:sp macro="" textlink="">
      <xdr:nvSpPr>
        <xdr:cNvPr id="655" name="テキスト ボックス 654">
          <a:extLst>
            <a:ext uri="{FF2B5EF4-FFF2-40B4-BE49-F238E27FC236}">
              <a16:creationId xmlns:a16="http://schemas.microsoft.com/office/drawing/2014/main" id="{33EB1F69-E8B9-405E-A639-43C71EE0C4D8}"/>
            </a:ext>
          </a:extLst>
        </xdr:cNvPr>
        <xdr:cNvSpPr txBox="1"/>
      </xdr:nvSpPr>
      <xdr:spPr>
        <a:xfrm>
          <a:off x="13436111" y="134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102902</xdr:rowOff>
    </xdr:from>
    <xdr:to>
      <xdr:col>67</xdr:col>
      <xdr:colOff>101600</xdr:colOff>
      <xdr:row>78</xdr:row>
      <xdr:rowOff>33052</xdr:rowOff>
    </xdr:to>
    <xdr:sp macro="" textlink="">
      <xdr:nvSpPr>
        <xdr:cNvPr id="656" name="楕円 655">
          <a:extLst>
            <a:ext uri="{FF2B5EF4-FFF2-40B4-BE49-F238E27FC236}">
              <a16:creationId xmlns:a16="http://schemas.microsoft.com/office/drawing/2014/main" id="{4BA9455D-C34F-4CF0-A7B1-008F15AB2F03}"/>
            </a:ext>
          </a:extLst>
        </xdr:cNvPr>
        <xdr:cNvSpPr/>
      </xdr:nvSpPr>
      <xdr:spPr>
        <a:xfrm>
          <a:off x="12763500" y="133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24179</xdr:rowOff>
    </xdr:from>
    <xdr:ext cx="534377" cy="259045"/>
    <xdr:sp macro="" textlink="">
      <xdr:nvSpPr>
        <xdr:cNvPr id="657" name="テキスト ボックス 656">
          <a:extLst>
            <a:ext uri="{FF2B5EF4-FFF2-40B4-BE49-F238E27FC236}">
              <a16:creationId xmlns:a16="http://schemas.microsoft.com/office/drawing/2014/main" id="{3E6D0766-418E-4B3A-8A50-537B722BD2B6}"/>
            </a:ext>
          </a:extLst>
        </xdr:cNvPr>
        <xdr:cNvSpPr txBox="1"/>
      </xdr:nvSpPr>
      <xdr:spPr>
        <a:xfrm>
          <a:off x="12547111" y="1339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239F3A0C-C527-4DA6-A301-E6895350526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B1BC0806-703B-48E9-9C57-74F95586C21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CF859378-FC1B-4731-99A9-282780710C6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60B51D7A-8F7C-4ECE-B009-5278095E97E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18CA6463-D399-45A9-A705-AAE19267B19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57A1AFCA-FCA6-42A3-8D75-F9D7B2920C3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9E77759A-942F-4660-83F2-F5EDE9F86F0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1C0CB8C6-0247-4BEC-82BC-588A0D3C5DF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CF43B63F-20D7-416E-A0A0-D20E3C5E6E4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D0295C0D-009E-4E68-812A-A9AE2C8DCE5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71F98AB2-23D4-4110-9A17-889339557FD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4D81837E-D265-44E2-8271-D15FA42AAB69}"/>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800DAD3A-4BE0-4E7A-974B-40625E13505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D50FAFF6-BD4F-494D-87B9-5A1609654123}"/>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C35FE47B-F5FB-4CE1-8E8E-B23B6FE2EB9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1F9A941D-A7CE-4262-9178-CD112982CDE1}"/>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DCED00D0-138B-467B-AE39-2B3DC68A723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3A76FC55-F855-4338-8B30-C04D3ED3B16A}"/>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B98A7D0A-BAF5-4060-87CE-4B5BFB5C03CA}"/>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C1B49317-5B5A-49E6-9BD7-A659E5269E87}"/>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D5A365DD-887B-488C-8EA1-0BA0C73DF8D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CC17F15A-685C-4C62-85F8-CAD09199019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DE7EF1F6-EF59-4A1D-818F-FD10380A638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5E960351-2B1E-4BD0-A5EE-54613C3FFFA6}"/>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92A2763A-4CFF-4EB4-B367-F0AB2191D95A}"/>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199A8C0F-CA61-4763-8305-C605EC032723}"/>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1466932C-DEF0-43B8-892E-F98F51AB58DE}"/>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255EF83B-34BD-496D-A7CA-25E4E625C182}"/>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106705</xdr:rowOff>
    </xdr:from>
    <xdr:to>
      <xdr:col>85</xdr:col>
      <xdr:colOff>127000</xdr:colOff>
      <xdr:row>98</xdr:row>
      <xdr:rowOff>23361</xdr:rowOff>
    </xdr:to>
    <xdr:cxnSp macro="">
      <xdr:nvCxnSpPr>
        <xdr:cNvPr id="686" name="直線コネクタ 685">
          <a:extLst>
            <a:ext uri="{FF2B5EF4-FFF2-40B4-BE49-F238E27FC236}">
              <a16:creationId xmlns:a16="http://schemas.microsoft.com/office/drawing/2014/main" id="{7196266E-2574-4FC7-B5E7-ED719D10CBA6}"/>
            </a:ext>
          </a:extLst>
        </xdr:cNvPr>
        <xdr:cNvCxnSpPr/>
      </xdr:nvCxnSpPr>
      <xdr:spPr>
        <a:xfrm flipV="1">
          <a:off x="15481300" y="16737355"/>
          <a:ext cx="8382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4F819FC-59B8-4995-999F-E4B7B1C203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1F510813-E831-47C7-ABF9-83620A693093}"/>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161189</xdr:rowOff>
    </xdr:from>
    <xdr:to>
      <xdr:col>81</xdr:col>
      <xdr:colOff>50800</xdr:colOff>
      <xdr:row>98</xdr:row>
      <xdr:rowOff>23361</xdr:rowOff>
    </xdr:to>
    <xdr:cxnSp macro="">
      <xdr:nvCxnSpPr>
        <xdr:cNvPr id="689" name="直線コネクタ 688">
          <a:extLst>
            <a:ext uri="{FF2B5EF4-FFF2-40B4-BE49-F238E27FC236}">
              <a16:creationId xmlns:a16="http://schemas.microsoft.com/office/drawing/2014/main" id="{EC343ED9-CDA5-45AE-861E-E960A2F6775C}"/>
            </a:ext>
          </a:extLst>
        </xdr:cNvPr>
        <xdr:cNvCxnSpPr/>
      </xdr:nvCxnSpPr>
      <xdr:spPr>
        <a:xfrm>
          <a:off x="14592300" y="16791839"/>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C3D699A-4CF4-40F7-9B80-7C134442E92A}"/>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a:extLst>
            <a:ext uri="{FF2B5EF4-FFF2-40B4-BE49-F238E27FC236}">
              <a16:creationId xmlns:a16="http://schemas.microsoft.com/office/drawing/2014/main" id="{575AD71E-C950-41E7-A35E-DAEDB7D624C3}"/>
            </a:ext>
          </a:extLst>
        </xdr:cNvPr>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45041</xdr:rowOff>
    </xdr:from>
    <xdr:to>
      <xdr:col>76</xdr:col>
      <xdr:colOff>114300</xdr:colOff>
      <xdr:row>97</xdr:row>
      <xdr:rowOff>161189</xdr:rowOff>
    </xdr:to>
    <xdr:cxnSp macro="">
      <xdr:nvCxnSpPr>
        <xdr:cNvPr id="692" name="直線コネクタ 691">
          <a:extLst>
            <a:ext uri="{FF2B5EF4-FFF2-40B4-BE49-F238E27FC236}">
              <a16:creationId xmlns:a16="http://schemas.microsoft.com/office/drawing/2014/main" id="{EC110602-D28D-43DB-B3D9-655016A6CDCE}"/>
            </a:ext>
          </a:extLst>
        </xdr:cNvPr>
        <xdr:cNvCxnSpPr/>
      </xdr:nvCxnSpPr>
      <xdr:spPr>
        <a:xfrm>
          <a:off x="13703300" y="16675691"/>
          <a:ext cx="889000" cy="1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112BC53-073C-40DD-AEBA-469C666AEA9E}"/>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a:extLst>
            <a:ext uri="{FF2B5EF4-FFF2-40B4-BE49-F238E27FC236}">
              <a16:creationId xmlns:a16="http://schemas.microsoft.com/office/drawing/2014/main" id="{661554F3-A0B1-4265-8BCE-C9864AE34456}"/>
            </a:ext>
          </a:extLst>
        </xdr:cNvPr>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45041</xdr:rowOff>
    </xdr:from>
    <xdr:to>
      <xdr:col>71</xdr:col>
      <xdr:colOff>177800</xdr:colOff>
      <xdr:row>98</xdr:row>
      <xdr:rowOff>29229</xdr:rowOff>
    </xdr:to>
    <xdr:cxnSp macro="">
      <xdr:nvCxnSpPr>
        <xdr:cNvPr id="695" name="直線コネクタ 694">
          <a:extLst>
            <a:ext uri="{FF2B5EF4-FFF2-40B4-BE49-F238E27FC236}">
              <a16:creationId xmlns:a16="http://schemas.microsoft.com/office/drawing/2014/main" id="{A9D77947-9811-45BD-93FD-DC277FC1E861}"/>
            </a:ext>
          </a:extLst>
        </xdr:cNvPr>
        <xdr:cNvCxnSpPr/>
      </xdr:nvCxnSpPr>
      <xdr:spPr>
        <a:xfrm flipV="1">
          <a:off x="12814300" y="16675691"/>
          <a:ext cx="8890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5B046D88-AFCC-4E3A-BDCC-50275A73E9A8}"/>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a:extLst>
            <a:ext uri="{FF2B5EF4-FFF2-40B4-BE49-F238E27FC236}">
              <a16:creationId xmlns:a16="http://schemas.microsoft.com/office/drawing/2014/main" id="{CA093324-9E0C-4598-86EC-8C35DD2391AD}"/>
            </a:ext>
          </a:extLst>
        </xdr:cNvPr>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2973EC4D-F43C-4CDE-87F3-4A2393354406}"/>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A5AEF54F-5466-4EA1-955F-81F3D3C5A349}"/>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BF134182-BD73-4618-8839-823B3A1BE12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7F81CB1-5A27-4495-972F-F494923637B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F90901A4-3CBD-410D-8450-E23530BF1D2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3EB1CCC-1CA7-44FA-961E-EC4FCAA0890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D6C53761-09B7-4C37-AA1D-E9919E601F2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55905</xdr:rowOff>
    </xdr:from>
    <xdr:to>
      <xdr:col>85</xdr:col>
      <xdr:colOff>177800</xdr:colOff>
      <xdr:row>97</xdr:row>
      <xdr:rowOff>157505</xdr:rowOff>
    </xdr:to>
    <xdr:sp macro="" textlink="">
      <xdr:nvSpPr>
        <xdr:cNvPr id="705" name="楕円 704">
          <a:extLst>
            <a:ext uri="{FF2B5EF4-FFF2-40B4-BE49-F238E27FC236}">
              <a16:creationId xmlns:a16="http://schemas.microsoft.com/office/drawing/2014/main" id="{517D2666-A1A5-4740-A6AD-1A508586ACCB}"/>
            </a:ext>
          </a:extLst>
        </xdr:cNvPr>
        <xdr:cNvSpPr/>
      </xdr:nvSpPr>
      <xdr:spPr>
        <a:xfrm>
          <a:off x="162687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78782</xdr:rowOff>
    </xdr:from>
    <xdr:ext cx="534377" cy="259045"/>
    <xdr:sp macro="" textlink="">
      <xdr:nvSpPr>
        <xdr:cNvPr id="706" name="積立金該当値テキスト">
          <a:extLst>
            <a:ext uri="{FF2B5EF4-FFF2-40B4-BE49-F238E27FC236}">
              <a16:creationId xmlns:a16="http://schemas.microsoft.com/office/drawing/2014/main" id="{F77673D9-339D-4550-8CCC-451C52A33F63}"/>
            </a:ext>
          </a:extLst>
        </xdr:cNvPr>
        <xdr:cNvSpPr txBox="1"/>
      </xdr:nvSpPr>
      <xdr:spPr>
        <a:xfrm>
          <a:off x="16370300" y="165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144011</xdr:rowOff>
    </xdr:from>
    <xdr:to>
      <xdr:col>81</xdr:col>
      <xdr:colOff>101600</xdr:colOff>
      <xdr:row>98</xdr:row>
      <xdr:rowOff>74161</xdr:rowOff>
    </xdr:to>
    <xdr:sp macro="" textlink="">
      <xdr:nvSpPr>
        <xdr:cNvPr id="707" name="楕円 706">
          <a:extLst>
            <a:ext uri="{FF2B5EF4-FFF2-40B4-BE49-F238E27FC236}">
              <a16:creationId xmlns:a16="http://schemas.microsoft.com/office/drawing/2014/main" id="{9DF19FD8-15E9-4B85-91CE-B050C2B308F9}"/>
            </a:ext>
          </a:extLst>
        </xdr:cNvPr>
        <xdr:cNvSpPr/>
      </xdr:nvSpPr>
      <xdr:spPr>
        <a:xfrm>
          <a:off x="15430500" y="167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90688</xdr:rowOff>
    </xdr:from>
    <xdr:ext cx="534377" cy="259045"/>
    <xdr:sp macro="" textlink="">
      <xdr:nvSpPr>
        <xdr:cNvPr id="708" name="テキスト ボックス 707">
          <a:extLst>
            <a:ext uri="{FF2B5EF4-FFF2-40B4-BE49-F238E27FC236}">
              <a16:creationId xmlns:a16="http://schemas.microsoft.com/office/drawing/2014/main" id="{62C28D27-EF54-4F09-ACD8-569E854CA93B}"/>
            </a:ext>
          </a:extLst>
        </xdr:cNvPr>
        <xdr:cNvSpPr txBox="1"/>
      </xdr:nvSpPr>
      <xdr:spPr>
        <a:xfrm>
          <a:off x="15214111" y="165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110389</xdr:rowOff>
    </xdr:from>
    <xdr:to>
      <xdr:col>76</xdr:col>
      <xdr:colOff>165100</xdr:colOff>
      <xdr:row>98</xdr:row>
      <xdr:rowOff>40539</xdr:rowOff>
    </xdr:to>
    <xdr:sp macro="" textlink="">
      <xdr:nvSpPr>
        <xdr:cNvPr id="709" name="楕円 708">
          <a:extLst>
            <a:ext uri="{FF2B5EF4-FFF2-40B4-BE49-F238E27FC236}">
              <a16:creationId xmlns:a16="http://schemas.microsoft.com/office/drawing/2014/main" id="{A4B71D84-F793-4C6D-A7E4-BF3317C5B5C3}"/>
            </a:ext>
          </a:extLst>
        </xdr:cNvPr>
        <xdr:cNvSpPr/>
      </xdr:nvSpPr>
      <xdr:spPr>
        <a:xfrm>
          <a:off x="14541500" y="167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57066</xdr:rowOff>
    </xdr:from>
    <xdr:ext cx="534377" cy="259045"/>
    <xdr:sp macro="" textlink="">
      <xdr:nvSpPr>
        <xdr:cNvPr id="710" name="テキスト ボックス 709">
          <a:extLst>
            <a:ext uri="{FF2B5EF4-FFF2-40B4-BE49-F238E27FC236}">
              <a16:creationId xmlns:a16="http://schemas.microsoft.com/office/drawing/2014/main" id="{5ED903FF-3694-4831-893C-ADD4BA2BDE2B}"/>
            </a:ext>
          </a:extLst>
        </xdr:cNvPr>
        <xdr:cNvSpPr txBox="1"/>
      </xdr:nvSpPr>
      <xdr:spPr>
        <a:xfrm>
          <a:off x="14325111" y="165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165691</xdr:rowOff>
    </xdr:from>
    <xdr:to>
      <xdr:col>72</xdr:col>
      <xdr:colOff>38100</xdr:colOff>
      <xdr:row>97</xdr:row>
      <xdr:rowOff>95841</xdr:rowOff>
    </xdr:to>
    <xdr:sp macro="" textlink="">
      <xdr:nvSpPr>
        <xdr:cNvPr id="711" name="楕円 710">
          <a:extLst>
            <a:ext uri="{FF2B5EF4-FFF2-40B4-BE49-F238E27FC236}">
              <a16:creationId xmlns:a16="http://schemas.microsoft.com/office/drawing/2014/main" id="{6ABA626C-256E-4E15-A929-D9C0E0FFF218}"/>
            </a:ext>
          </a:extLst>
        </xdr:cNvPr>
        <xdr:cNvSpPr/>
      </xdr:nvSpPr>
      <xdr:spPr>
        <a:xfrm>
          <a:off x="13652500" y="166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112368</xdr:rowOff>
    </xdr:from>
    <xdr:ext cx="534377" cy="259045"/>
    <xdr:sp macro="" textlink="">
      <xdr:nvSpPr>
        <xdr:cNvPr id="712" name="テキスト ボックス 711">
          <a:extLst>
            <a:ext uri="{FF2B5EF4-FFF2-40B4-BE49-F238E27FC236}">
              <a16:creationId xmlns:a16="http://schemas.microsoft.com/office/drawing/2014/main" id="{48C147E3-6B26-4810-A346-3C018303CAE4}"/>
            </a:ext>
          </a:extLst>
        </xdr:cNvPr>
        <xdr:cNvSpPr txBox="1"/>
      </xdr:nvSpPr>
      <xdr:spPr>
        <a:xfrm>
          <a:off x="13436111" y="16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149879</xdr:rowOff>
    </xdr:from>
    <xdr:to>
      <xdr:col>67</xdr:col>
      <xdr:colOff>101600</xdr:colOff>
      <xdr:row>98</xdr:row>
      <xdr:rowOff>80029</xdr:rowOff>
    </xdr:to>
    <xdr:sp macro="" textlink="">
      <xdr:nvSpPr>
        <xdr:cNvPr id="713" name="楕円 712">
          <a:extLst>
            <a:ext uri="{FF2B5EF4-FFF2-40B4-BE49-F238E27FC236}">
              <a16:creationId xmlns:a16="http://schemas.microsoft.com/office/drawing/2014/main" id="{33826AFF-74C1-425D-831A-06EF8D4C5954}"/>
            </a:ext>
          </a:extLst>
        </xdr:cNvPr>
        <xdr:cNvSpPr/>
      </xdr:nvSpPr>
      <xdr:spPr>
        <a:xfrm>
          <a:off x="12763500" y="167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71156</xdr:rowOff>
    </xdr:from>
    <xdr:ext cx="469744" cy="259045"/>
    <xdr:sp macro="" textlink="">
      <xdr:nvSpPr>
        <xdr:cNvPr id="714" name="テキスト ボックス 713">
          <a:extLst>
            <a:ext uri="{FF2B5EF4-FFF2-40B4-BE49-F238E27FC236}">
              <a16:creationId xmlns:a16="http://schemas.microsoft.com/office/drawing/2014/main" id="{2D1B1108-3113-412F-A2B8-CF12D3DABF49}"/>
            </a:ext>
          </a:extLst>
        </xdr:cNvPr>
        <xdr:cNvSpPr txBox="1"/>
      </xdr:nvSpPr>
      <xdr:spPr>
        <a:xfrm>
          <a:off x="12579428" y="168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D10FA75D-73D5-4869-BF7B-B70A8FF22DD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80876B71-41D9-4C3E-9AFD-43429C5A4E7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5F205989-5172-4949-9E44-097DD42D445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57E04840-C13B-4748-8D8C-5664B00396C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AFBD86D0-395C-4DAD-9F85-472A86502E7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787ADD61-38D7-4074-9B49-824C658E8D5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78B623B8-35E0-474B-B889-0FCFF7E3866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166EA620-51EA-4767-B528-CDC14B3C6FB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5F130D2F-1094-4988-A550-525F3FC5010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3CB264E5-86F0-4028-9718-C23A89F3BD6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CE8D9BA3-6E25-4C24-B135-BBB363588B07}"/>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73DF7719-E2FB-41BE-A4A2-BD0460A0955F}"/>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F5CDD9D9-3129-4F13-8243-CB917159FB0F}"/>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686D2452-11CE-4FC2-B8D8-19E8846293F4}"/>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B4B2F4F4-0D9A-427E-B423-0EAEDE7BB0F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753E7867-9C3D-4A19-89A3-E0FDD49F5354}"/>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5925141E-FD29-4FCC-B082-59EA44F6A9B2}"/>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555EA1E9-98A1-4C3B-A3F4-4B59BCF67AAA}"/>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E7DA4C55-7E02-4D33-AC2F-35D22E0E0E9D}"/>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419BFB2D-D630-44BB-9E92-09F342C29D27}"/>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A461686F-D3CC-41FF-B9EA-F0845839557C}"/>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4A00CB80-0742-49E2-B3E1-F94FC70503D9}"/>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BA620291-972F-4946-80BB-1ED5A4C54C0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747A2452-B3BD-41E3-846F-F845685F80C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C758C2BE-8D7F-461C-8F65-B26E071E0B4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45AD8DB0-30CB-4B06-8B0F-1565FE22323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FEE4ACA6-7D36-4CD8-9FEB-9742CC4B5B6F}"/>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42235A8B-89CF-4BFA-9F55-72DB4E18A139}"/>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3FE71D6C-B812-47F8-8F63-CC95FCBD8A2A}"/>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22BB7278-5D99-4A3A-9311-E56A4AC986CB}"/>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A2F9F664-6C12-4D26-A7E1-008C958503A3}"/>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8D600870-38C4-4F11-9863-787B9FECC906}"/>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86DC1760-CF88-460B-91A7-5F1E31A9D63A}"/>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CD15F3BB-0905-4A41-93D2-43DED448E95D}"/>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9194A02C-A293-4F6A-A5D7-21F9B8317375}"/>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6FC2AA9B-15AE-4A2E-AE72-5D90EBDEF3DF}"/>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9686F773-FD5D-427D-8898-92EB78D257EB}"/>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EC9EA17A-0DDF-469F-8725-D9BDA265D2D4}"/>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EF3F5278-583C-421E-B0CB-8DBE294F3965}"/>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6F84E14C-77C7-455B-BA0A-27B72BA6DCF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49331418-B388-431B-9B1D-A64CD31C4E54}"/>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7473F109-355A-44F5-B57F-1A8BA68DD3BA}"/>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9D90BC89-27CE-4BFA-9D08-9D0EEEC2B3B9}"/>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499B1E56-B01A-40CB-B81F-F8BA4BDAFB2A}"/>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B57348D-4039-4DCD-9207-0BB2E04F0FF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8DE3194-9C5C-483B-BF61-E9E9039B7DA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50A42679-2291-4DF2-BA9C-477F1B66C83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7B69DD82-2BA3-406C-BBE5-3070DED8E8A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1C4F4606-427D-4734-9D99-6628C031789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7F3576B0-B854-4120-B1A7-19AC17F931BD}"/>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FAF1360A-5A5B-428C-9190-9DCBC9042386}"/>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2CA0DC11-6F51-45DE-88A8-977ECF2B53CC}"/>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811B218F-8C94-4433-9C5E-57339319AE21}"/>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9F4C4D3D-AF8B-412A-B79A-C5698127D6F6}"/>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E5EEB6AE-B309-4A00-9BCA-D24863239D3D}"/>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4F3EEAED-32C1-40A8-9D49-8F53B502D4A2}"/>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4DC85A0C-AF0D-49A5-98EE-359CFE676066}"/>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18BBC8FF-9D8F-4327-A10C-68613EEC36ED}"/>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1AD9090D-522D-4B2B-B4E2-23F346F9BBEA}"/>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CE476BD7-68C4-4890-97E9-8E0EEA58AF7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7E6A73D4-5606-42D3-B21D-BE94166036F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A2726FBD-D017-4F2A-8644-15CB9048584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E2C2E0CC-56F8-4C0E-9F10-B58F1CDE6FE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AB6BB3F8-CD00-432E-B496-415F09E842B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175FF50F-05A1-4D6D-A553-CBF3E22FF2E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F88CC8B4-CC3B-4175-97C5-A33130FA555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90A8237A-E67B-4171-A90D-35775A04908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364238C5-F071-4BA8-9CF9-CC50BDA65D2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45AD05A1-4352-4AAA-B176-07DF38B08D6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1ED5CAC7-720B-4ED5-993D-B69BE7D0293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B75CD0E0-59E3-4CF9-A196-24720F9E1C2C}"/>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AC3F665-8C6F-48FF-BA4F-01B223A04A39}"/>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4766F785-B94D-4DED-9DBC-7AF1E2CC0EC9}"/>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7DE2D1E6-9735-41B0-9BA3-4D522A8588F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F61D4345-B085-4C20-B962-F9D1477E7BFD}"/>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D6F17B49-5652-48AC-9E4F-51AC02AD0CF9}"/>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A7FC7077-34A4-476F-9C97-EF8FA3FA095C}"/>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BD0F2736-2DC1-4BE7-8A10-5345FC3E390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261BF3D1-FB27-42CD-B2A0-6A0C25BA396E}"/>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F8F7CC3A-3EA1-4122-81AE-35625759309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D4DAF047-53AD-4FE3-8104-D0AB47BF656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F673849B-D4EE-41EE-8DF0-E77BBA5E49A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122337EC-2349-4D41-A12C-621A8D1F0FBD}"/>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A27977A9-B608-40F5-944A-24BD3A508AFD}"/>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BD4E2BFD-3B19-4CFC-A44F-33CE24C47F67}"/>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57491684-A72E-4D5E-8FDB-A6C5FDBF29CC}"/>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1BFD33F4-F4AA-4056-99E6-B1B7577967FB}"/>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29248</xdr:rowOff>
    </xdr:from>
    <xdr:to>
      <xdr:col>116</xdr:col>
      <xdr:colOff>63500</xdr:colOff>
      <xdr:row>59</xdr:row>
      <xdr:rowOff>33668</xdr:rowOff>
    </xdr:to>
    <xdr:cxnSp macro="">
      <xdr:nvCxnSpPr>
        <xdr:cNvPr id="802" name="直線コネクタ 801">
          <a:extLst>
            <a:ext uri="{FF2B5EF4-FFF2-40B4-BE49-F238E27FC236}">
              <a16:creationId xmlns:a16="http://schemas.microsoft.com/office/drawing/2014/main" id="{EDA7F0B3-C84E-4FCA-A112-3DF20CCCB8B4}"/>
            </a:ext>
          </a:extLst>
        </xdr:cNvPr>
        <xdr:cNvCxnSpPr/>
      </xdr:nvCxnSpPr>
      <xdr:spPr>
        <a:xfrm>
          <a:off x="21323300" y="10144798"/>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655F77C6-539A-462E-B1F5-88FFF420F7BB}"/>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78AB401-4240-4715-9B6D-B5D2577FB07D}"/>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27762</xdr:rowOff>
    </xdr:from>
    <xdr:to>
      <xdr:col>111</xdr:col>
      <xdr:colOff>177800</xdr:colOff>
      <xdr:row>59</xdr:row>
      <xdr:rowOff>29248</xdr:rowOff>
    </xdr:to>
    <xdr:cxnSp macro="">
      <xdr:nvCxnSpPr>
        <xdr:cNvPr id="805" name="直線コネクタ 804">
          <a:extLst>
            <a:ext uri="{FF2B5EF4-FFF2-40B4-BE49-F238E27FC236}">
              <a16:creationId xmlns:a16="http://schemas.microsoft.com/office/drawing/2014/main" id="{E43CCC8F-28E5-4EE3-AB52-80C601A5B863}"/>
            </a:ext>
          </a:extLst>
        </xdr:cNvPr>
        <xdr:cNvCxnSpPr/>
      </xdr:nvCxnSpPr>
      <xdr:spPr>
        <a:xfrm>
          <a:off x="20434300" y="1014331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DB14D022-B682-4C72-9974-E554D706ED02}"/>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30C6415E-B026-4911-BE07-E2254EF35EF9}"/>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27762</xdr:rowOff>
    </xdr:from>
    <xdr:to>
      <xdr:col>107</xdr:col>
      <xdr:colOff>50800</xdr:colOff>
      <xdr:row>59</xdr:row>
      <xdr:rowOff>33134</xdr:rowOff>
    </xdr:to>
    <xdr:cxnSp macro="">
      <xdr:nvCxnSpPr>
        <xdr:cNvPr id="808" name="直線コネクタ 807">
          <a:extLst>
            <a:ext uri="{FF2B5EF4-FFF2-40B4-BE49-F238E27FC236}">
              <a16:creationId xmlns:a16="http://schemas.microsoft.com/office/drawing/2014/main" id="{3ED5D271-003F-42D4-A5C8-D0A68E763769}"/>
            </a:ext>
          </a:extLst>
        </xdr:cNvPr>
        <xdr:cNvCxnSpPr/>
      </xdr:nvCxnSpPr>
      <xdr:spPr>
        <a:xfrm flipV="1">
          <a:off x="19545300" y="10143312"/>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7B14B940-59E4-419B-8508-B972C54F5A79}"/>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2222C0DE-BC3D-43D5-B962-9B1549746867}"/>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24409</xdr:rowOff>
    </xdr:from>
    <xdr:to>
      <xdr:col>102</xdr:col>
      <xdr:colOff>114300</xdr:colOff>
      <xdr:row>59</xdr:row>
      <xdr:rowOff>33134</xdr:rowOff>
    </xdr:to>
    <xdr:cxnSp macro="">
      <xdr:nvCxnSpPr>
        <xdr:cNvPr id="811" name="直線コネクタ 810">
          <a:extLst>
            <a:ext uri="{FF2B5EF4-FFF2-40B4-BE49-F238E27FC236}">
              <a16:creationId xmlns:a16="http://schemas.microsoft.com/office/drawing/2014/main" id="{9E4EE19C-EE91-4AFF-A20F-58ECEA9E1F1A}"/>
            </a:ext>
          </a:extLst>
        </xdr:cNvPr>
        <xdr:cNvCxnSpPr/>
      </xdr:nvCxnSpPr>
      <xdr:spPr>
        <a:xfrm>
          <a:off x="18656300" y="10139959"/>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E5EB423E-1F79-4EE6-ADD7-A6AD0B1D7741}"/>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CCEC03CF-8EB2-4CFC-97C5-B0DC25388B74}"/>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4CE3142-E0A6-4956-9842-DFE069487C4E}"/>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925E9CB5-4243-4465-B163-15A223D14137}"/>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2E77D6D-2704-48AA-9663-094EB25C7C2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B6433236-DA68-447B-AFBD-E08838D7CB2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1E4DB0B2-CF92-44D2-BB88-2521896F16C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99433519-3FC2-416B-8544-2366BDBF99E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E201CE75-5B8B-4D78-8188-2851525ED2F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154318</xdr:rowOff>
    </xdr:from>
    <xdr:to>
      <xdr:col>116</xdr:col>
      <xdr:colOff>114300</xdr:colOff>
      <xdr:row>59</xdr:row>
      <xdr:rowOff>84468</xdr:rowOff>
    </xdr:to>
    <xdr:sp macro="" textlink="">
      <xdr:nvSpPr>
        <xdr:cNvPr id="821" name="楕円 820">
          <a:extLst>
            <a:ext uri="{FF2B5EF4-FFF2-40B4-BE49-F238E27FC236}">
              <a16:creationId xmlns:a16="http://schemas.microsoft.com/office/drawing/2014/main" id="{5B33E87B-1565-4C4A-9EA7-F855AB0C1246}"/>
            </a:ext>
          </a:extLst>
        </xdr:cNvPr>
        <xdr:cNvSpPr/>
      </xdr:nvSpPr>
      <xdr:spPr>
        <a:xfrm>
          <a:off x="221107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69245</xdr:rowOff>
    </xdr:from>
    <xdr:ext cx="378565" cy="259045"/>
    <xdr:sp macro="" textlink="">
      <xdr:nvSpPr>
        <xdr:cNvPr id="822" name="貸付金該当値テキスト">
          <a:extLst>
            <a:ext uri="{FF2B5EF4-FFF2-40B4-BE49-F238E27FC236}">
              <a16:creationId xmlns:a16="http://schemas.microsoft.com/office/drawing/2014/main" id="{6E0C5332-2631-447F-B7E9-53A498699EDF}"/>
            </a:ext>
          </a:extLst>
        </xdr:cNvPr>
        <xdr:cNvSpPr txBox="1"/>
      </xdr:nvSpPr>
      <xdr:spPr>
        <a:xfrm>
          <a:off x="22212300" y="10013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149898</xdr:rowOff>
    </xdr:from>
    <xdr:to>
      <xdr:col>112</xdr:col>
      <xdr:colOff>38100</xdr:colOff>
      <xdr:row>59</xdr:row>
      <xdr:rowOff>80048</xdr:rowOff>
    </xdr:to>
    <xdr:sp macro="" textlink="">
      <xdr:nvSpPr>
        <xdr:cNvPr id="823" name="楕円 822">
          <a:extLst>
            <a:ext uri="{FF2B5EF4-FFF2-40B4-BE49-F238E27FC236}">
              <a16:creationId xmlns:a16="http://schemas.microsoft.com/office/drawing/2014/main" id="{4F5F36DC-D850-46FA-AC19-B1F496A31DA9}"/>
            </a:ext>
          </a:extLst>
        </xdr:cNvPr>
        <xdr:cNvSpPr/>
      </xdr:nvSpPr>
      <xdr:spPr>
        <a:xfrm>
          <a:off x="21272500" y="100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71175</xdr:rowOff>
    </xdr:from>
    <xdr:ext cx="378565" cy="259045"/>
    <xdr:sp macro="" textlink="">
      <xdr:nvSpPr>
        <xdr:cNvPr id="824" name="テキスト ボックス 823">
          <a:extLst>
            <a:ext uri="{FF2B5EF4-FFF2-40B4-BE49-F238E27FC236}">
              <a16:creationId xmlns:a16="http://schemas.microsoft.com/office/drawing/2014/main" id="{0E13EECD-06C4-4189-88DA-B06241DD87E5}"/>
            </a:ext>
          </a:extLst>
        </xdr:cNvPr>
        <xdr:cNvSpPr txBox="1"/>
      </xdr:nvSpPr>
      <xdr:spPr>
        <a:xfrm>
          <a:off x="21134017" y="10186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148412</xdr:rowOff>
    </xdr:from>
    <xdr:to>
      <xdr:col>107</xdr:col>
      <xdr:colOff>101600</xdr:colOff>
      <xdr:row>59</xdr:row>
      <xdr:rowOff>78562</xdr:rowOff>
    </xdr:to>
    <xdr:sp macro="" textlink="">
      <xdr:nvSpPr>
        <xdr:cNvPr id="825" name="楕円 824">
          <a:extLst>
            <a:ext uri="{FF2B5EF4-FFF2-40B4-BE49-F238E27FC236}">
              <a16:creationId xmlns:a16="http://schemas.microsoft.com/office/drawing/2014/main" id="{C8D93962-DEFC-4CFA-9E7A-858690763ADB}"/>
            </a:ext>
          </a:extLst>
        </xdr:cNvPr>
        <xdr:cNvSpPr/>
      </xdr:nvSpPr>
      <xdr:spPr>
        <a:xfrm>
          <a:off x="20383500" y="100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69689</xdr:rowOff>
    </xdr:from>
    <xdr:ext cx="378565" cy="259045"/>
    <xdr:sp macro="" textlink="">
      <xdr:nvSpPr>
        <xdr:cNvPr id="826" name="テキスト ボックス 825">
          <a:extLst>
            <a:ext uri="{FF2B5EF4-FFF2-40B4-BE49-F238E27FC236}">
              <a16:creationId xmlns:a16="http://schemas.microsoft.com/office/drawing/2014/main" id="{682BA663-C3B0-499A-8587-55A0A65C954F}"/>
            </a:ext>
          </a:extLst>
        </xdr:cNvPr>
        <xdr:cNvSpPr txBox="1"/>
      </xdr:nvSpPr>
      <xdr:spPr>
        <a:xfrm>
          <a:off x="20245017" y="1018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153784</xdr:rowOff>
    </xdr:from>
    <xdr:to>
      <xdr:col>102</xdr:col>
      <xdr:colOff>165100</xdr:colOff>
      <xdr:row>59</xdr:row>
      <xdr:rowOff>83934</xdr:rowOff>
    </xdr:to>
    <xdr:sp macro="" textlink="">
      <xdr:nvSpPr>
        <xdr:cNvPr id="827" name="楕円 826">
          <a:extLst>
            <a:ext uri="{FF2B5EF4-FFF2-40B4-BE49-F238E27FC236}">
              <a16:creationId xmlns:a16="http://schemas.microsoft.com/office/drawing/2014/main" id="{A1A2D622-38B6-4360-BBA2-C0F2B5218828}"/>
            </a:ext>
          </a:extLst>
        </xdr:cNvPr>
        <xdr:cNvSpPr/>
      </xdr:nvSpPr>
      <xdr:spPr>
        <a:xfrm>
          <a:off x="19494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75061</xdr:rowOff>
    </xdr:from>
    <xdr:ext cx="378565" cy="259045"/>
    <xdr:sp macro="" textlink="">
      <xdr:nvSpPr>
        <xdr:cNvPr id="828" name="テキスト ボックス 827">
          <a:extLst>
            <a:ext uri="{FF2B5EF4-FFF2-40B4-BE49-F238E27FC236}">
              <a16:creationId xmlns:a16="http://schemas.microsoft.com/office/drawing/2014/main" id="{419686A2-2E85-4D98-B980-C8384E0F2ACC}"/>
            </a:ext>
          </a:extLst>
        </xdr:cNvPr>
        <xdr:cNvSpPr txBox="1"/>
      </xdr:nvSpPr>
      <xdr:spPr>
        <a:xfrm>
          <a:off x="19356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145059</xdr:rowOff>
    </xdr:from>
    <xdr:to>
      <xdr:col>98</xdr:col>
      <xdr:colOff>38100</xdr:colOff>
      <xdr:row>59</xdr:row>
      <xdr:rowOff>75209</xdr:rowOff>
    </xdr:to>
    <xdr:sp macro="" textlink="">
      <xdr:nvSpPr>
        <xdr:cNvPr id="829" name="楕円 828">
          <a:extLst>
            <a:ext uri="{FF2B5EF4-FFF2-40B4-BE49-F238E27FC236}">
              <a16:creationId xmlns:a16="http://schemas.microsoft.com/office/drawing/2014/main" id="{D0278B3F-38E2-4943-A3F9-8ECA53303215}"/>
            </a:ext>
          </a:extLst>
        </xdr:cNvPr>
        <xdr:cNvSpPr/>
      </xdr:nvSpPr>
      <xdr:spPr>
        <a:xfrm>
          <a:off x="18605500" y="100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66336</xdr:rowOff>
    </xdr:from>
    <xdr:ext cx="378565" cy="259045"/>
    <xdr:sp macro="" textlink="">
      <xdr:nvSpPr>
        <xdr:cNvPr id="830" name="テキスト ボックス 829">
          <a:extLst>
            <a:ext uri="{FF2B5EF4-FFF2-40B4-BE49-F238E27FC236}">
              <a16:creationId xmlns:a16="http://schemas.microsoft.com/office/drawing/2014/main" id="{E9D1457C-057D-4C53-AD29-A930BFB9581D}"/>
            </a:ext>
          </a:extLst>
        </xdr:cNvPr>
        <xdr:cNvSpPr txBox="1"/>
      </xdr:nvSpPr>
      <xdr:spPr>
        <a:xfrm>
          <a:off x="18467017" y="1018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1B2F1134-8730-4AA5-859C-9D990AAF9C41}"/>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66B12E90-DE09-4872-9D40-977480AA36A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484676FB-8C64-4758-8140-F69EFFC1E76C}"/>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DF94F3CD-D68B-4AC0-BB72-2745E92CF9D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94CCBA0-E512-47A1-BBAF-3288000BF4D7}"/>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58D2E21A-B613-4527-ACAA-70626B5804C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D020F5FC-C0D4-4157-8D34-913C8A95E2C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50831010-4D78-4F45-866B-FDB3317E2D0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D4429A26-73C2-4858-A7F0-DFF6D2E77A5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3A238E11-37CD-4CE8-9D36-29704361FE7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42054E36-4A4C-4244-9765-9362836F3C5D}"/>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1728536B-37DF-4CD9-92DC-E9E3FBC6156A}"/>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51D50BAE-3446-4EA4-9408-4590BA8FDC0B}"/>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B72CAC00-738B-4049-AD26-163EC745A93D}"/>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E1B3DFBD-D087-4FBE-AA6F-58A5A6D266D8}"/>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E9451010-AC2B-4FAC-BBC9-99A064D8C9D3}"/>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1FEC32AF-2D17-4E19-8F33-32C688D14E31}"/>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D91E9257-3CF6-44C7-98C2-7BB934BF0798}"/>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C307B24E-8429-452F-BE96-321D51A92A51}"/>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34A751F-5906-4D48-9129-33F49A42A87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82448477-FD15-4810-A016-7CAF936798A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B5B7D97C-C6F5-4801-B4A2-F9E4E1EAB9A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66D1C349-90CE-463B-982E-39B2B1AA009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80F83313-E0AA-4964-B62A-CDD7391E895D}"/>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5222B894-9935-4C20-B429-821CCFE52BB7}"/>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39269482-A326-42CF-A6B1-3E6E03D22F93}"/>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F8B6D4F8-3C69-40BC-B6B8-6A03A10504F5}"/>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158514</xdr:rowOff>
    </xdr:from>
    <xdr:to>
      <xdr:col>116</xdr:col>
      <xdr:colOff>63500</xdr:colOff>
      <xdr:row>77</xdr:row>
      <xdr:rowOff>33378</xdr:rowOff>
    </xdr:to>
    <xdr:cxnSp macro="">
      <xdr:nvCxnSpPr>
        <xdr:cNvPr id="858" name="直線コネクタ 857">
          <a:extLst>
            <a:ext uri="{FF2B5EF4-FFF2-40B4-BE49-F238E27FC236}">
              <a16:creationId xmlns:a16="http://schemas.microsoft.com/office/drawing/2014/main" id="{38851F3A-72BA-434D-A449-5B53F3AF2601}"/>
            </a:ext>
          </a:extLst>
        </xdr:cNvPr>
        <xdr:cNvCxnSpPr/>
      </xdr:nvCxnSpPr>
      <xdr:spPr>
        <a:xfrm flipV="1">
          <a:off x="21323300" y="13188714"/>
          <a:ext cx="8382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A41382A5-6A00-4FA9-A592-23CB522C5CE3}"/>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E4CFE28E-DAD2-492C-9947-334CA7391D76}"/>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33378</xdr:rowOff>
    </xdr:from>
    <xdr:to>
      <xdr:col>111</xdr:col>
      <xdr:colOff>177800</xdr:colOff>
      <xdr:row>77</xdr:row>
      <xdr:rowOff>55483</xdr:rowOff>
    </xdr:to>
    <xdr:cxnSp macro="">
      <xdr:nvCxnSpPr>
        <xdr:cNvPr id="861" name="直線コネクタ 860">
          <a:extLst>
            <a:ext uri="{FF2B5EF4-FFF2-40B4-BE49-F238E27FC236}">
              <a16:creationId xmlns:a16="http://schemas.microsoft.com/office/drawing/2014/main" id="{8AA54C81-7F50-4FFA-AD72-7DE4C51A81F9}"/>
            </a:ext>
          </a:extLst>
        </xdr:cNvPr>
        <xdr:cNvCxnSpPr/>
      </xdr:nvCxnSpPr>
      <xdr:spPr>
        <a:xfrm flipV="1">
          <a:off x="20434300" y="13235028"/>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FA48E788-7B99-4581-A25A-3C9C4DDEAFD2}"/>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DFC26F97-F3A4-426B-BC75-134A57049332}"/>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55483</xdr:rowOff>
    </xdr:from>
    <xdr:to>
      <xdr:col>107</xdr:col>
      <xdr:colOff>50800</xdr:colOff>
      <xdr:row>77</xdr:row>
      <xdr:rowOff>66571</xdr:rowOff>
    </xdr:to>
    <xdr:cxnSp macro="">
      <xdr:nvCxnSpPr>
        <xdr:cNvPr id="864" name="直線コネクタ 863">
          <a:extLst>
            <a:ext uri="{FF2B5EF4-FFF2-40B4-BE49-F238E27FC236}">
              <a16:creationId xmlns:a16="http://schemas.microsoft.com/office/drawing/2014/main" id="{210CC3A6-8B4E-48AC-9D02-88F2C9ABE74B}"/>
            </a:ext>
          </a:extLst>
        </xdr:cNvPr>
        <xdr:cNvCxnSpPr/>
      </xdr:nvCxnSpPr>
      <xdr:spPr>
        <a:xfrm flipV="1">
          <a:off x="19545300" y="13257133"/>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75FE4DC1-AA15-4FC7-811E-632C29BFC3E7}"/>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D390AC23-EBD7-48BF-A5A5-57BC02E09CE7}"/>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66571</xdr:rowOff>
    </xdr:from>
    <xdr:to>
      <xdr:col>102</xdr:col>
      <xdr:colOff>114300</xdr:colOff>
      <xdr:row>77</xdr:row>
      <xdr:rowOff>95786</xdr:rowOff>
    </xdr:to>
    <xdr:cxnSp macro="">
      <xdr:nvCxnSpPr>
        <xdr:cNvPr id="867" name="直線コネクタ 866">
          <a:extLst>
            <a:ext uri="{FF2B5EF4-FFF2-40B4-BE49-F238E27FC236}">
              <a16:creationId xmlns:a16="http://schemas.microsoft.com/office/drawing/2014/main" id="{4F53E394-8ED1-4F02-88B8-2423E9B0D7E5}"/>
            </a:ext>
          </a:extLst>
        </xdr:cNvPr>
        <xdr:cNvCxnSpPr/>
      </xdr:nvCxnSpPr>
      <xdr:spPr>
        <a:xfrm flipV="1">
          <a:off x="18656300" y="13268221"/>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886DAEB9-CC68-488C-AD22-6601BFA2DFCC}"/>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B73141C6-7F1E-4870-9894-AD8F2DD315F1}"/>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95586834-E76C-414C-83B0-C3D52313CBE6}"/>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6FE2F098-6198-44A7-9EDD-88D7D3797688}"/>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3E2CCE84-E80C-4876-9188-FE5AD22E0FE9}"/>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9BBE6D8C-DFEF-4BA8-8278-65657233F0E7}"/>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7112DBC6-1365-4CF2-AC79-59BC354962A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BB038300-E0B2-418C-BB55-05336BBE199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4BA8299C-FCC1-41AE-9307-FB8419E68FD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107714</xdr:rowOff>
    </xdr:from>
    <xdr:to>
      <xdr:col>116</xdr:col>
      <xdr:colOff>114300</xdr:colOff>
      <xdr:row>77</xdr:row>
      <xdr:rowOff>37864</xdr:rowOff>
    </xdr:to>
    <xdr:sp macro="" textlink="">
      <xdr:nvSpPr>
        <xdr:cNvPr id="877" name="楕円 876">
          <a:extLst>
            <a:ext uri="{FF2B5EF4-FFF2-40B4-BE49-F238E27FC236}">
              <a16:creationId xmlns:a16="http://schemas.microsoft.com/office/drawing/2014/main" id="{355D3C4A-808F-4149-91AA-125EEF5DFD1A}"/>
            </a:ext>
          </a:extLst>
        </xdr:cNvPr>
        <xdr:cNvSpPr/>
      </xdr:nvSpPr>
      <xdr:spPr>
        <a:xfrm>
          <a:off x="22110700" y="131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86141</xdr:rowOff>
    </xdr:from>
    <xdr:ext cx="534377" cy="259045"/>
    <xdr:sp macro="" textlink="">
      <xdr:nvSpPr>
        <xdr:cNvPr id="878" name="繰出金該当値テキスト">
          <a:extLst>
            <a:ext uri="{FF2B5EF4-FFF2-40B4-BE49-F238E27FC236}">
              <a16:creationId xmlns:a16="http://schemas.microsoft.com/office/drawing/2014/main" id="{EE78C2DE-794E-4772-8A75-EAF3A196AF4D}"/>
            </a:ext>
          </a:extLst>
        </xdr:cNvPr>
        <xdr:cNvSpPr txBox="1"/>
      </xdr:nvSpPr>
      <xdr:spPr>
        <a:xfrm>
          <a:off x="22212300" y="1311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154028</xdr:rowOff>
    </xdr:from>
    <xdr:to>
      <xdr:col>112</xdr:col>
      <xdr:colOff>38100</xdr:colOff>
      <xdr:row>77</xdr:row>
      <xdr:rowOff>84178</xdr:rowOff>
    </xdr:to>
    <xdr:sp macro="" textlink="">
      <xdr:nvSpPr>
        <xdr:cNvPr id="879" name="楕円 878">
          <a:extLst>
            <a:ext uri="{FF2B5EF4-FFF2-40B4-BE49-F238E27FC236}">
              <a16:creationId xmlns:a16="http://schemas.microsoft.com/office/drawing/2014/main" id="{4AA9EA74-E689-487F-B7A3-E2949F5AE1AD}"/>
            </a:ext>
          </a:extLst>
        </xdr:cNvPr>
        <xdr:cNvSpPr/>
      </xdr:nvSpPr>
      <xdr:spPr>
        <a:xfrm>
          <a:off x="21272500" y="131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75305</xdr:rowOff>
    </xdr:from>
    <xdr:ext cx="534377" cy="259045"/>
    <xdr:sp macro="" textlink="">
      <xdr:nvSpPr>
        <xdr:cNvPr id="880" name="テキスト ボックス 879">
          <a:extLst>
            <a:ext uri="{FF2B5EF4-FFF2-40B4-BE49-F238E27FC236}">
              <a16:creationId xmlns:a16="http://schemas.microsoft.com/office/drawing/2014/main" id="{1F9A60D4-58CF-4D01-8113-525A1BCF14D3}"/>
            </a:ext>
          </a:extLst>
        </xdr:cNvPr>
        <xdr:cNvSpPr txBox="1"/>
      </xdr:nvSpPr>
      <xdr:spPr>
        <a:xfrm>
          <a:off x="21056111" y="132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4683</xdr:rowOff>
    </xdr:from>
    <xdr:to>
      <xdr:col>107</xdr:col>
      <xdr:colOff>101600</xdr:colOff>
      <xdr:row>77</xdr:row>
      <xdr:rowOff>106283</xdr:rowOff>
    </xdr:to>
    <xdr:sp macro="" textlink="">
      <xdr:nvSpPr>
        <xdr:cNvPr id="881" name="楕円 880">
          <a:extLst>
            <a:ext uri="{FF2B5EF4-FFF2-40B4-BE49-F238E27FC236}">
              <a16:creationId xmlns:a16="http://schemas.microsoft.com/office/drawing/2014/main" id="{AD0F7D76-6BED-4C28-A67D-56E931F8C78C}"/>
            </a:ext>
          </a:extLst>
        </xdr:cNvPr>
        <xdr:cNvSpPr/>
      </xdr:nvSpPr>
      <xdr:spPr>
        <a:xfrm>
          <a:off x="20383500" y="132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97410</xdr:rowOff>
    </xdr:from>
    <xdr:ext cx="534377" cy="259045"/>
    <xdr:sp macro="" textlink="">
      <xdr:nvSpPr>
        <xdr:cNvPr id="882" name="テキスト ボックス 881">
          <a:extLst>
            <a:ext uri="{FF2B5EF4-FFF2-40B4-BE49-F238E27FC236}">
              <a16:creationId xmlns:a16="http://schemas.microsoft.com/office/drawing/2014/main" id="{9F156953-60A2-4FA4-9DD8-634C2DC7A4E6}"/>
            </a:ext>
          </a:extLst>
        </xdr:cNvPr>
        <xdr:cNvSpPr txBox="1"/>
      </xdr:nvSpPr>
      <xdr:spPr>
        <a:xfrm>
          <a:off x="20167111" y="132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15771</xdr:rowOff>
    </xdr:from>
    <xdr:to>
      <xdr:col>102</xdr:col>
      <xdr:colOff>165100</xdr:colOff>
      <xdr:row>77</xdr:row>
      <xdr:rowOff>117371</xdr:rowOff>
    </xdr:to>
    <xdr:sp macro="" textlink="">
      <xdr:nvSpPr>
        <xdr:cNvPr id="883" name="楕円 882">
          <a:extLst>
            <a:ext uri="{FF2B5EF4-FFF2-40B4-BE49-F238E27FC236}">
              <a16:creationId xmlns:a16="http://schemas.microsoft.com/office/drawing/2014/main" id="{710FC139-85B4-433A-B2D6-25BE59ABAE2A}"/>
            </a:ext>
          </a:extLst>
        </xdr:cNvPr>
        <xdr:cNvSpPr/>
      </xdr:nvSpPr>
      <xdr:spPr>
        <a:xfrm>
          <a:off x="19494500" y="132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108498</xdr:rowOff>
    </xdr:from>
    <xdr:ext cx="534377" cy="259045"/>
    <xdr:sp macro="" textlink="">
      <xdr:nvSpPr>
        <xdr:cNvPr id="884" name="テキスト ボックス 883">
          <a:extLst>
            <a:ext uri="{FF2B5EF4-FFF2-40B4-BE49-F238E27FC236}">
              <a16:creationId xmlns:a16="http://schemas.microsoft.com/office/drawing/2014/main" id="{C990A257-EC46-4B5B-A413-831A09237451}"/>
            </a:ext>
          </a:extLst>
        </xdr:cNvPr>
        <xdr:cNvSpPr txBox="1"/>
      </xdr:nvSpPr>
      <xdr:spPr>
        <a:xfrm>
          <a:off x="19278111" y="1331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44986</xdr:rowOff>
    </xdr:from>
    <xdr:to>
      <xdr:col>98</xdr:col>
      <xdr:colOff>38100</xdr:colOff>
      <xdr:row>77</xdr:row>
      <xdr:rowOff>146586</xdr:rowOff>
    </xdr:to>
    <xdr:sp macro="" textlink="">
      <xdr:nvSpPr>
        <xdr:cNvPr id="885" name="楕円 884">
          <a:extLst>
            <a:ext uri="{FF2B5EF4-FFF2-40B4-BE49-F238E27FC236}">
              <a16:creationId xmlns:a16="http://schemas.microsoft.com/office/drawing/2014/main" id="{75727BCC-2696-4E74-B1E6-574F719AA5B1}"/>
            </a:ext>
          </a:extLst>
        </xdr:cNvPr>
        <xdr:cNvSpPr/>
      </xdr:nvSpPr>
      <xdr:spPr>
        <a:xfrm>
          <a:off x="18605500" y="132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137713</xdr:rowOff>
    </xdr:from>
    <xdr:ext cx="534377" cy="259045"/>
    <xdr:sp macro="" textlink="">
      <xdr:nvSpPr>
        <xdr:cNvPr id="886" name="テキスト ボックス 885">
          <a:extLst>
            <a:ext uri="{FF2B5EF4-FFF2-40B4-BE49-F238E27FC236}">
              <a16:creationId xmlns:a16="http://schemas.microsoft.com/office/drawing/2014/main" id="{C4C218E3-5289-47B1-AF8A-9A11ED6B4516}"/>
            </a:ext>
          </a:extLst>
        </xdr:cNvPr>
        <xdr:cNvSpPr txBox="1"/>
      </xdr:nvSpPr>
      <xdr:spPr>
        <a:xfrm>
          <a:off x="18389111" y="133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8505193D-4C17-4FC2-95F9-6AAB44951DB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8B1D0EF4-1EFE-4DBE-859D-3F9054BEFB89}"/>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BD23A195-97F5-4BE8-8AFC-53108F3B6D3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A795975E-5F79-446A-8338-F6544176671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F5AAFE82-AB84-41E0-A3FC-BFEC9136183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86C2E265-64A9-47B3-BAFF-01FEAD55E43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FA36A431-CC37-461D-B266-5702AA4912C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F852D074-8C24-4110-8CC7-9A628909A1C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24B2EAA0-8DA2-4F7E-92B6-A38713D6DF12}"/>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B0C36A37-5FE1-4074-AED5-83145FBAEBA5}"/>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7A1A7446-153D-4081-BDAC-3D4C5E9B836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9494CEB7-33B0-4DB8-A942-C9648243948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A100F870-0B15-4344-BEF7-2BA093EBF0A6}"/>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65C70534-47D1-4FBA-97D5-FDFB60258CE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8DF9E9DA-A015-49EA-8C0B-E83D0DA23B1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FBB31545-D8B3-4137-8901-A99816E2C65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5E4858DC-0154-43BF-A38F-CEC1D5A2C16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B9FEEB49-CE84-4634-828E-AA25C7A9109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C1CB064-2692-44EC-94CC-6EB066CA58FA}"/>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DB40E188-D4C1-404B-A855-16F06E06D13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C638C41E-2C9B-437C-B93C-A0B3035BBC2F}"/>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6190CC04-A254-4DEB-BEB0-7D19B0DB96D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E81CB0BD-AB1D-47C7-8B5E-C02C8F0FED79}"/>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F5ED491D-FCC4-40CE-8F9C-6F555447E4F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EBA12F3E-950A-45B9-A847-EA88E33E5F6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B6D51B06-AF4E-4514-97A1-1947DF51CAE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4E1B20DB-872A-4EA0-9AE0-35115AD58FA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A4CB1054-0724-409A-B2CB-83059D9FECB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C1833260-C307-4701-85CB-6753121A5B7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E425201-317D-48E4-A007-53BA3CACBFB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822DCE92-7E5D-4841-9CEB-0DB767F6C9D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76099006-077C-497A-8F77-3572AC89290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CB39FE10-E68C-460C-94C6-F487513BC53D}"/>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CE75AE4F-0E45-4CF0-A710-B8D720F245E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3A75F20F-6444-469B-BC35-41E1154EEBC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63EAEF37-9AEC-4865-8FF3-9E5E57641FD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7F778C88-2230-4CED-9694-31037CC568A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1D9859F-0D5A-4F22-A4A9-C550912C3CF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5D7EB9F5-3DB1-4A2C-8185-9172149D3822}"/>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C0F5F259-4805-402A-B565-C213957D8BD1}"/>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E2B081AC-29E7-4E79-ABAC-6B810A21B60F}"/>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B766D54C-C547-470F-AF54-649B22FA075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8CDC2ADD-6CE5-42DD-88C3-F5F0A7750F11}"/>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DF149A76-4FC7-4A95-B9B8-4318020D7F8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8F64E416-80A3-430F-8A7F-8E670D34CFA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5BB6A85D-6BEB-4987-917A-EB9880687F0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9F943344-09F2-4F27-8978-5B352C04C04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897000C3-9D4B-463F-AE31-6793FECA591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64EBEF1E-29D6-4A86-8D73-B124B48A7BBB}"/>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7E4B6AE0-F324-4C29-9710-2F141DB5DD2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A7CC0BEF-33A7-4800-A0BD-1D0BF4A86D8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9BC8EE76-23CC-4FFF-9392-416C0A7A031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３０２，３３２円となっている。主な構成項目である人件費は、住民一人当たり５２，１４７円となっており、ここ数年は５０，０００円台半ばで推移しており、職員数の減などにより平成２６年度以降、減少傾向にある。</a:t>
          </a:r>
        </a:p>
        <a:p>
          <a:r>
            <a:rPr kumimoji="1" lang="ja-JP" altLang="en-US" sz="1200">
              <a:latin typeface="ＭＳ Ｐゴシック" panose="020B0600070205080204" pitchFamily="50" charset="-128"/>
              <a:ea typeface="ＭＳ Ｐゴシック" panose="020B0600070205080204" pitchFamily="50" charset="-128"/>
            </a:rPr>
            <a:t>今後、鶴ヶ島市行政改革推進計画に基づき、職員数の削減や超過勤務の新たな縮減取組などを計画的に進めることにより、引き続き、人件費の抑制に努める。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２０，２４５円となっており、類似団体と比較して一人当たりコストが低い状況となっている。これは、公共施設の大規模改造や、大規模な道路整備（工事）を行っていないことなどによる。</a:t>
          </a:r>
        </a:p>
        <a:p>
          <a:r>
            <a:rPr kumimoji="1" lang="ja-JP" altLang="en-US" sz="1200">
              <a:latin typeface="ＭＳ Ｐゴシック" panose="020B0600070205080204" pitchFamily="50" charset="-128"/>
              <a:ea typeface="ＭＳ Ｐゴシック" panose="020B0600070205080204" pitchFamily="50" charset="-128"/>
            </a:rPr>
            <a:t>令和元年度から都市計画道路２路線の整備工事が予定されているほか、公共施設等総合管理計画に基づく施設の統廃合を伴う複合施設等の整備の可能性もあるが、事業の取捨選択を徹底することにより、事業費の圧縮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254FEF-8942-4A5E-9247-D15F4E36B7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72D7CF6-EFEF-4732-ACD3-3ECBA367C94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5CD51F5-EF2E-425B-A94E-BA8210D4C40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ACC03DA-F0D0-42F5-9573-4694024E5B7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738C08-79DF-4802-BC43-E35CF4B88B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7B79A16-13DF-4E6E-AF13-2CD121B43B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B51B2F-9DE7-489D-88A5-59AFF02DD7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D8B45F-0D53-4564-A130-D8705DE347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F483D8-1721-4E6A-A49C-555A70DCC7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935160F-2483-4433-A1D1-A55D93BE056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70,144
68,878
17.65
22,182,829
21,206,780
915,792
12,934,176
17,455,069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1C89E0-4CD5-4F91-8B5C-C3FA2AC251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C8B960-904E-463A-B954-10244AE77C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D49604-24CC-4372-982F-9EFA94A507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E1597B-E6C4-459E-A69D-8062F6B5A8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202E8D-70C1-475A-9C35-137A04BA47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96BC6CE-B6E8-4F92-B4D6-514DAD91369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73C5488-481A-4B18-A993-38E9EF51DCE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D85F870-724A-4B8C-8FC3-00B3E1FE725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761A4B0-AAB5-46FF-B9BC-AA82686DF55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1B45E1-7A24-44B8-952F-35EF2AC9A6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65BCCB1-DA4D-46D5-8674-822859965B4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9F539BE-ED9D-45E3-9EDA-804177C1030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020CFEE-9EB6-4B58-94D0-A0B0DC7C42F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55B785A-F6BA-4246-920A-B57FFE7CF2B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C74023-FB39-4B0F-975E-BC4EF04C74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64BD879-CB44-4D53-A0B7-E44A694B319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DB1D62-79F7-42D5-8AA7-424D8E850A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6569EA3-6084-432B-A1CB-B46E34E7C86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FE36A76-B789-4815-B8BA-56F64ACEA27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8233B860-ADB9-41A8-A5F1-6D40A601939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2F86487-F777-4B6B-858E-EB20B021977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A84AAA4-99FC-43F4-9369-78B7500C8E2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DB12393-DF2D-4D98-9F86-DAE761E04BC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853689F-FD22-4C0F-92A4-34802825E54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64C8B71-E276-4042-90DE-9CE84C931B4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5CCE34E-9A58-4168-8171-97F40E60A0A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95A4C7A-2841-4202-9DAA-5FC9DFD31A7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98E64CA-5ADE-435C-AC34-A8D16722901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3E7D87A-38B5-4448-B5B6-9B7535F67259}"/>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7ABD2A5-6175-46C6-AFF4-7D75A565FA4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9DA61EA-B288-4BAE-A66B-E70423185EF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A566DAE0-7499-4B46-B643-4187CDB39BD6}"/>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99DD92F-A847-4FAC-A824-E9DAD720DC19}"/>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FAA842BB-1E07-4C49-8CAE-A09F0011D599}"/>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CE1BBAE8-42D8-40B7-B400-CCAEC3E49E28}"/>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3C602AD6-5F16-4C8A-A146-DC860F84831D}"/>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EE401505-277C-4B6D-95DC-30265C2FE439}"/>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87B7E4F4-5043-47F9-8CBB-5AB4A853D4C5}"/>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2FA8ADD2-8E75-4312-984A-92A5F8973A5D}"/>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A35E3A6E-F21A-4494-9784-ED82473AD57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FBE71D6E-24ED-450E-8395-7EBEF3144DBA}"/>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FFD92CFD-0864-48FB-BDF7-05482F86405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44E64A1-619B-471A-92DE-F6568D1DE2ED}"/>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B2040460-D605-49A2-81D6-E1C609C5BDE9}"/>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206EE12A-59DE-4F00-A94F-815096E42167}"/>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8834AA9B-919E-471E-A0EC-A130E2DEC74A}"/>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D8BB317F-8041-42D5-B984-402DA091B79A}"/>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43688</xdr:rowOff>
    </xdr:from>
    <xdr:to>
      <xdr:col>24</xdr:col>
      <xdr:colOff>63500</xdr:colOff>
      <xdr:row>36</xdr:row>
      <xdr:rowOff>120040</xdr:rowOff>
    </xdr:to>
    <xdr:cxnSp macro="">
      <xdr:nvCxnSpPr>
        <xdr:cNvPr id="59" name="直線コネクタ 58">
          <a:extLst>
            <a:ext uri="{FF2B5EF4-FFF2-40B4-BE49-F238E27FC236}">
              <a16:creationId xmlns:a16="http://schemas.microsoft.com/office/drawing/2014/main" id="{F85A5D7D-4F6A-46B7-90C7-F91457C98F04}"/>
            </a:ext>
          </a:extLst>
        </xdr:cNvPr>
        <xdr:cNvCxnSpPr/>
      </xdr:nvCxnSpPr>
      <xdr:spPr>
        <a:xfrm flipV="1">
          <a:off x="3797300" y="6215888"/>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A6461790-4B61-480C-AD02-A927E6A10A38}"/>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A91DBD5D-E5E4-448F-BB16-B10EF5C1E75E}"/>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120040</xdr:rowOff>
    </xdr:from>
    <xdr:to>
      <xdr:col>19</xdr:col>
      <xdr:colOff>177800</xdr:colOff>
      <xdr:row>36</xdr:row>
      <xdr:rowOff>132385</xdr:rowOff>
    </xdr:to>
    <xdr:cxnSp macro="">
      <xdr:nvCxnSpPr>
        <xdr:cNvPr id="62" name="直線コネクタ 61">
          <a:extLst>
            <a:ext uri="{FF2B5EF4-FFF2-40B4-BE49-F238E27FC236}">
              <a16:creationId xmlns:a16="http://schemas.microsoft.com/office/drawing/2014/main" id="{6F875925-9BC6-4A01-A306-EDF842E79689}"/>
            </a:ext>
          </a:extLst>
        </xdr:cNvPr>
        <xdr:cNvCxnSpPr/>
      </xdr:nvCxnSpPr>
      <xdr:spPr>
        <a:xfrm flipV="1">
          <a:off x="2908300" y="629224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24688352-9367-4954-81AD-3E928AB8A3C2}"/>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581FF387-062A-41EE-AD2B-BCD0C3A432A3}"/>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73863</xdr:rowOff>
    </xdr:from>
    <xdr:to>
      <xdr:col>15</xdr:col>
      <xdr:colOff>50800</xdr:colOff>
      <xdr:row>36</xdr:row>
      <xdr:rowOff>132385</xdr:rowOff>
    </xdr:to>
    <xdr:cxnSp macro="">
      <xdr:nvCxnSpPr>
        <xdr:cNvPr id="65" name="直線コネクタ 64">
          <a:extLst>
            <a:ext uri="{FF2B5EF4-FFF2-40B4-BE49-F238E27FC236}">
              <a16:creationId xmlns:a16="http://schemas.microsoft.com/office/drawing/2014/main" id="{2A0C15EB-840F-47AC-88FF-90951197B0E7}"/>
            </a:ext>
          </a:extLst>
        </xdr:cNvPr>
        <xdr:cNvCxnSpPr/>
      </xdr:nvCxnSpPr>
      <xdr:spPr>
        <a:xfrm>
          <a:off x="2019300" y="6246063"/>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45133AA7-2177-4113-8643-062493C37A9C}"/>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ECC6EAB5-00EB-4E3C-8CD5-1D9427DB7852}"/>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73863</xdr:rowOff>
    </xdr:from>
    <xdr:to>
      <xdr:col>10</xdr:col>
      <xdr:colOff>114300</xdr:colOff>
      <xdr:row>36</xdr:row>
      <xdr:rowOff>120498</xdr:rowOff>
    </xdr:to>
    <xdr:cxnSp macro="">
      <xdr:nvCxnSpPr>
        <xdr:cNvPr id="68" name="直線コネクタ 67">
          <a:extLst>
            <a:ext uri="{FF2B5EF4-FFF2-40B4-BE49-F238E27FC236}">
              <a16:creationId xmlns:a16="http://schemas.microsoft.com/office/drawing/2014/main" id="{A665A9DB-1F07-4398-BBC4-6222F34C53AA}"/>
            </a:ext>
          </a:extLst>
        </xdr:cNvPr>
        <xdr:cNvCxnSpPr/>
      </xdr:nvCxnSpPr>
      <xdr:spPr>
        <a:xfrm flipV="1">
          <a:off x="1130300" y="624606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C6EE350B-A6FB-48F3-8190-87690164B6F7}"/>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3E0C8EDC-C0F9-4AD8-92EC-9DE753C898AF}"/>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6A62CB5E-FACD-4929-8057-636792386C87}"/>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3716BF49-A342-4B02-8408-5975F7711E31}"/>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5D69813-A646-4CF5-BC57-C32AF709030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B495058-4D47-4FFF-A39E-F0257B6480A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4B884FA-9109-4D2D-ADC0-90B5C7D7B74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573AFA4-024A-4696-B577-02BF039A718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999EC36-537B-4DDE-BE41-5FD49DFE413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164338</xdr:rowOff>
    </xdr:from>
    <xdr:to>
      <xdr:col>24</xdr:col>
      <xdr:colOff>114300</xdr:colOff>
      <xdr:row>36</xdr:row>
      <xdr:rowOff>94488</xdr:rowOff>
    </xdr:to>
    <xdr:sp macro="" textlink="">
      <xdr:nvSpPr>
        <xdr:cNvPr id="78" name="楕円 77">
          <a:extLst>
            <a:ext uri="{FF2B5EF4-FFF2-40B4-BE49-F238E27FC236}">
              <a16:creationId xmlns:a16="http://schemas.microsoft.com/office/drawing/2014/main" id="{7CF06725-89D8-4AD9-B87D-A78FC2FAD8F0}"/>
            </a:ext>
          </a:extLst>
        </xdr:cNvPr>
        <xdr:cNvSpPr/>
      </xdr:nvSpPr>
      <xdr:spPr>
        <a:xfrm>
          <a:off x="45847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142765</xdr:rowOff>
    </xdr:from>
    <xdr:ext cx="469744" cy="259045"/>
    <xdr:sp macro="" textlink="">
      <xdr:nvSpPr>
        <xdr:cNvPr id="79" name="議会費該当値テキスト">
          <a:extLst>
            <a:ext uri="{FF2B5EF4-FFF2-40B4-BE49-F238E27FC236}">
              <a16:creationId xmlns:a16="http://schemas.microsoft.com/office/drawing/2014/main" id="{3C753EBD-EF5D-4270-A422-259DE1886972}"/>
            </a:ext>
          </a:extLst>
        </xdr:cNvPr>
        <xdr:cNvSpPr txBox="1"/>
      </xdr:nvSpPr>
      <xdr:spPr>
        <a:xfrm>
          <a:off x="4686300"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69240</xdr:rowOff>
    </xdr:from>
    <xdr:to>
      <xdr:col>20</xdr:col>
      <xdr:colOff>38100</xdr:colOff>
      <xdr:row>36</xdr:row>
      <xdr:rowOff>170840</xdr:rowOff>
    </xdr:to>
    <xdr:sp macro="" textlink="">
      <xdr:nvSpPr>
        <xdr:cNvPr id="80" name="楕円 79">
          <a:extLst>
            <a:ext uri="{FF2B5EF4-FFF2-40B4-BE49-F238E27FC236}">
              <a16:creationId xmlns:a16="http://schemas.microsoft.com/office/drawing/2014/main" id="{2DE08381-1E5D-479F-A34B-C66BE4AA9572}"/>
            </a:ext>
          </a:extLst>
        </xdr:cNvPr>
        <xdr:cNvSpPr/>
      </xdr:nvSpPr>
      <xdr:spPr>
        <a:xfrm>
          <a:off x="3746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161967</xdr:rowOff>
    </xdr:from>
    <xdr:ext cx="469744" cy="259045"/>
    <xdr:sp macro="" textlink="">
      <xdr:nvSpPr>
        <xdr:cNvPr id="81" name="テキスト ボックス 80">
          <a:extLst>
            <a:ext uri="{FF2B5EF4-FFF2-40B4-BE49-F238E27FC236}">
              <a16:creationId xmlns:a16="http://schemas.microsoft.com/office/drawing/2014/main" id="{8E7BD196-0706-492E-B529-40003BE1A68E}"/>
            </a:ext>
          </a:extLst>
        </xdr:cNvPr>
        <xdr:cNvSpPr txBox="1"/>
      </xdr:nvSpPr>
      <xdr:spPr>
        <a:xfrm>
          <a:off x="3562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81585</xdr:rowOff>
    </xdr:from>
    <xdr:to>
      <xdr:col>15</xdr:col>
      <xdr:colOff>101600</xdr:colOff>
      <xdr:row>37</xdr:row>
      <xdr:rowOff>11735</xdr:rowOff>
    </xdr:to>
    <xdr:sp macro="" textlink="">
      <xdr:nvSpPr>
        <xdr:cNvPr id="82" name="楕円 81">
          <a:extLst>
            <a:ext uri="{FF2B5EF4-FFF2-40B4-BE49-F238E27FC236}">
              <a16:creationId xmlns:a16="http://schemas.microsoft.com/office/drawing/2014/main" id="{17E98E04-8171-496D-BF7C-C230F9FB6657}"/>
            </a:ext>
          </a:extLst>
        </xdr:cNvPr>
        <xdr:cNvSpPr/>
      </xdr:nvSpPr>
      <xdr:spPr>
        <a:xfrm>
          <a:off x="2857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2862</xdr:rowOff>
    </xdr:from>
    <xdr:ext cx="469744" cy="259045"/>
    <xdr:sp macro="" textlink="">
      <xdr:nvSpPr>
        <xdr:cNvPr id="83" name="テキスト ボックス 82">
          <a:extLst>
            <a:ext uri="{FF2B5EF4-FFF2-40B4-BE49-F238E27FC236}">
              <a16:creationId xmlns:a16="http://schemas.microsoft.com/office/drawing/2014/main" id="{24BC459F-EFDA-43D0-AF6D-E9874E89AEDE}"/>
            </a:ext>
          </a:extLst>
        </xdr:cNvPr>
        <xdr:cNvSpPr txBox="1"/>
      </xdr:nvSpPr>
      <xdr:spPr>
        <a:xfrm>
          <a:off x="2673428" y="63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23063</xdr:rowOff>
    </xdr:from>
    <xdr:to>
      <xdr:col>10</xdr:col>
      <xdr:colOff>165100</xdr:colOff>
      <xdr:row>36</xdr:row>
      <xdr:rowOff>124663</xdr:rowOff>
    </xdr:to>
    <xdr:sp macro="" textlink="">
      <xdr:nvSpPr>
        <xdr:cNvPr id="84" name="楕円 83">
          <a:extLst>
            <a:ext uri="{FF2B5EF4-FFF2-40B4-BE49-F238E27FC236}">
              <a16:creationId xmlns:a16="http://schemas.microsoft.com/office/drawing/2014/main" id="{8E3CE5AA-2D54-40D3-A4AE-7139A12260EE}"/>
            </a:ext>
          </a:extLst>
        </xdr:cNvPr>
        <xdr:cNvSpPr/>
      </xdr:nvSpPr>
      <xdr:spPr>
        <a:xfrm>
          <a:off x="1968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115790</xdr:rowOff>
    </xdr:from>
    <xdr:ext cx="469744" cy="259045"/>
    <xdr:sp macro="" textlink="">
      <xdr:nvSpPr>
        <xdr:cNvPr id="85" name="テキスト ボックス 84">
          <a:extLst>
            <a:ext uri="{FF2B5EF4-FFF2-40B4-BE49-F238E27FC236}">
              <a16:creationId xmlns:a16="http://schemas.microsoft.com/office/drawing/2014/main" id="{FF0CD97A-D57A-405D-922C-14D5822662F0}"/>
            </a:ext>
          </a:extLst>
        </xdr:cNvPr>
        <xdr:cNvSpPr txBox="1"/>
      </xdr:nvSpPr>
      <xdr:spPr>
        <a:xfrm>
          <a:off x="1784428" y="62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69698</xdr:rowOff>
    </xdr:from>
    <xdr:to>
      <xdr:col>6</xdr:col>
      <xdr:colOff>38100</xdr:colOff>
      <xdr:row>36</xdr:row>
      <xdr:rowOff>171298</xdr:rowOff>
    </xdr:to>
    <xdr:sp macro="" textlink="">
      <xdr:nvSpPr>
        <xdr:cNvPr id="86" name="楕円 85">
          <a:extLst>
            <a:ext uri="{FF2B5EF4-FFF2-40B4-BE49-F238E27FC236}">
              <a16:creationId xmlns:a16="http://schemas.microsoft.com/office/drawing/2014/main" id="{F1F6690D-63D1-4FC3-BD42-A12262ED886A}"/>
            </a:ext>
          </a:extLst>
        </xdr:cNvPr>
        <xdr:cNvSpPr/>
      </xdr:nvSpPr>
      <xdr:spPr>
        <a:xfrm>
          <a:off x="1079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162425</xdr:rowOff>
    </xdr:from>
    <xdr:ext cx="469744" cy="259045"/>
    <xdr:sp macro="" textlink="">
      <xdr:nvSpPr>
        <xdr:cNvPr id="87" name="テキスト ボックス 86">
          <a:extLst>
            <a:ext uri="{FF2B5EF4-FFF2-40B4-BE49-F238E27FC236}">
              <a16:creationId xmlns:a16="http://schemas.microsoft.com/office/drawing/2014/main" id="{CBCA06FE-C46B-4EF2-8A2B-E9791A3D0AE9}"/>
            </a:ext>
          </a:extLst>
        </xdr:cNvPr>
        <xdr:cNvSpPr txBox="1"/>
      </xdr:nvSpPr>
      <xdr:spPr>
        <a:xfrm>
          <a:off x="895428"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120876C6-FD67-48C3-A5C6-F6A547CD517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675AC434-0DEC-43BA-8E31-E434C5113A7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9E3596B3-D2B7-4111-B020-6B61F2DF754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EBCCBD6E-642A-47C5-BDEE-B5AAFC2ACD2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21E3C91B-7933-424E-8E00-CEED4F8E612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6D3AE365-CC4D-44AC-A790-6C4C5870C02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41681B7E-B570-4CD6-8453-656D9095A27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86DACB65-159E-48C6-B6FB-A7F007924D1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5BBF358E-AEF5-4C9B-9F1C-D187C2A4115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E7E18307-4FBB-4273-87C3-B03ADD6973B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352D1F9C-7902-48FF-9C0A-FBCB756F894D}"/>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CE23ECF8-C929-429B-B2C1-3A20C07FAD0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E6D9A9D3-B87C-4531-8C84-2D4E267E11F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F2B75BC1-CAB7-438F-AEC5-4DEF499A5E5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D00ED9A6-8BC9-4313-BA77-7CB14F56554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E52F85DD-668A-4444-B687-E3F72F6DE1D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F7CB6D48-A39F-460C-896D-2ABA3835E6E9}"/>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4C84E499-A137-47F3-8C39-20B01C39D4F2}"/>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13023CBE-909A-4A09-80CA-DFECB941030C}"/>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1CF5BCE1-B744-400B-B1D2-5D7906BE240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A5059D2D-64B6-4779-A618-6F55B5A55893}"/>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DB48A3EE-EC35-4B4F-B05B-52FB61A9DB5D}"/>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F41160E4-3B43-469D-8CEC-3512D9378708}"/>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22D1412E-D7A9-42D5-9B32-50894E4C160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F7FC00C3-B7E2-473F-B976-EE56E24F3AC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A31546AF-BE12-4909-A407-4E3334E7995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87F5CE7C-6165-46C6-86CF-87CEA9718D2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B3CAEA79-EED1-4C27-90A0-DF07D9FE0F53}"/>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37B72C50-F178-4B34-981E-1CE3DB949673}"/>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657CAFE9-8EBA-4B2B-93C7-E60EB4A9A043}"/>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655BC775-0E6E-43E3-B481-4B1120FFB3AD}"/>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39198</xdr:rowOff>
    </xdr:from>
    <xdr:to>
      <xdr:col>24</xdr:col>
      <xdr:colOff>63500</xdr:colOff>
      <xdr:row>57</xdr:row>
      <xdr:rowOff>73210</xdr:rowOff>
    </xdr:to>
    <xdr:cxnSp macro="">
      <xdr:nvCxnSpPr>
        <xdr:cNvPr id="119" name="直線コネクタ 118">
          <a:extLst>
            <a:ext uri="{FF2B5EF4-FFF2-40B4-BE49-F238E27FC236}">
              <a16:creationId xmlns:a16="http://schemas.microsoft.com/office/drawing/2014/main" id="{DD6D700C-4B9C-4385-A44F-6CC3EDD53E75}"/>
            </a:ext>
          </a:extLst>
        </xdr:cNvPr>
        <xdr:cNvCxnSpPr/>
      </xdr:nvCxnSpPr>
      <xdr:spPr>
        <a:xfrm flipV="1">
          <a:off x="3797300" y="9811848"/>
          <a:ext cx="8382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C85F606E-ECC5-4E6D-8FDF-90ED914C86BB}"/>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4410B8FE-EBFC-4884-9E71-E6CFBA3C65D8}"/>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62466</xdr:rowOff>
    </xdr:from>
    <xdr:to>
      <xdr:col>19</xdr:col>
      <xdr:colOff>177800</xdr:colOff>
      <xdr:row>57</xdr:row>
      <xdr:rowOff>73210</xdr:rowOff>
    </xdr:to>
    <xdr:cxnSp macro="">
      <xdr:nvCxnSpPr>
        <xdr:cNvPr id="122" name="直線コネクタ 121">
          <a:extLst>
            <a:ext uri="{FF2B5EF4-FFF2-40B4-BE49-F238E27FC236}">
              <a16:creationId xmlns:a16="http://schemas.microsoft.com/office/drawing/2014/main" id="{EB586CC2-7218-47C6-9FA0-992A0176F79A}"/>
            </a:ext>
          </a:extLst>
        </xdr:cNvPr>
        <xdr:cNvCxnSpPr/>
      </xdr:nvCxnSpPr>
      <xdr:spPr>
        <a:xfrm>
          <a:off x="2908300" y="983511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DB2E19A8-1758-422E-B46F-D3E71B130FE4}"/>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8D62FC6C-2039-4198-AE67-14BCC943E79F}"/>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39557</xdr:rowOff>
    </xdr:from>
    <xdr:to>
      <xdr:col>15</xdr:col>
      <xdr:colOff>50800</xdr:colOff>
      <xdr:row>57</xdr:row>
      <xdr:rowOff>62466</xdr:rowOff>
    </xdr:to>
    <xdr:cxnSp macro="">
      <xdr:nvCxnSpPr>
        <xdr:cNvPr id="125" name="直線コネクタ 124">
          <a:extLst>
            <a:ext uri="{FF2B5EF4-FFF2-40B4-BE49-F238E27FC236}">
              <a16:creationId xmlns:a16="http://schemas.microsoft.com/office/drawing/2014/main" id="{5FC9D60C-6EFE-4AC4-B83B-2462B2F33758}"/>
            </a:ext>
          </a:extLst>
        </xdr:cNvPr>
        <xdr:cNvCxnSpPr/>
      </xdr:nvCxnSpPr>
      <xdr:spPr>
        <a:xfrm>
          <a:off x="2019300" y="9640757"/>
          <a:ext cx="889000" cy="19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689FC278-29A0-48A8-BAE5-18039FFFBFA5}"/>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96374F14-337E-4643-84C0-CEE987A6952D}"/>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39557</xdr:rowOff>
    </xdr:from>
    <xdr:to>
      <xdr:col>10</xdr:col>
      <xdr:colOff>114300</xdr:colOff>
      <xdr:row>57</xdr:row>
      <xdr:rowOff>26119</xdr:rowOff>
    </xdr:to>
    <xdr:cxnSp macro="">
      <xdr:nvCxnSpPr>
        <xdr:cNvPr id="128" name="直線コネクタ 127">
          <a:extLst>
            <a:ext uri="{FF2B5EF4-FFF2-40B4-BE49-F238E27FC236}">
              <a16:creationId xmlns:a16="http://schemas.microsoft.com/office/drawing/2014/main" id="{17EECB8D-E2B8-434F-8598-D91C387CA48E}"/>
            </a:ext>
          </a:extLst>
        </xdr:cNvPr>
        <xdr:cNvCxnSpPr/>
      </xdr:nvCxnSpPr>
      <xdr:spPr>
        <a:xfrm flipV="1">
          <a:off x="1130300" y="9640757"/>
          <a:ext cx="889000" cy="15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1804257B-87BD-48C8-BBBB-BE0AE679F81C}"/>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122600</xdr:rowOff>
    </xdr:from>
    <xdr:ext cx="534377" cy="259045"/>
    <xdr:sp macro="" textlink="">
      <xdr:nvSpPr>
        <xdr:cNvPr id="130" name="テキスト ボックス 129">
          <a:extLst>
            <a:ext uri="{FF2B5EF4-FFF2-40B4-BE49-F238E27FC236}">
              <a16:creationId xmlns:a16="http://schemas.microsoft.com/office/drawing/2014/main" id="{0770BB48-7633-4084-B39A-6511E0D4E5AD}"/>
            </a:ext>
          </a:extLst>
        </xdr:cNvPr>
        <xdr:cNvSpPr txBox="1"/>
      </xdr:nvSpPr>
      <xdr:spPr>
        <a:xfrm>
          <a:off x="1752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D8D16251-C9D2-45CA-B132-9A3527901ABA}"/>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44DF0C71-54E8-4B91-941C-104400494CF7}"/>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BD2682C-E447-4B2C-8883-1F27CFFB954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D25F3E3-25FB-4A0D-B199-C8716ABE360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A2BB9C7-535A-435B-A3B4-2407D5C07A0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543DE23-206D-45EA-A99D-4FC4953B6D3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37881CB-EF5B-41C1-87EF-F70FF24E167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159848</xdr:rowOff>
    </xdr:from>
    <xdr:to>
      <xdr:col>24</xdr:col>
      <xdr:colOff>114300</xdr:colOff>
      <xdr:row>57</xdr:row>
      <xdr:rowOff>89998</xdr:rowOff>
    </xdr:to>
    <xdr:sp macro="" textlink="">
      <xdr:nvSpPr>
        <xdr:cNvPr id="138" name="楕円 137">
          <a:extLst>
            <a:ext uri="{FF2B5EF4-FFF2-40B4-BE49-F238E27FC236}">
              <a16:creationId xmlns:a16="http://schemas.microsoft.com/office/drawing/2014/main" id="{90D45CD9-5DB1-4395-AF25-9E6AECCEAFD4}"/>
            </a:ext>
          </a:extLst>
        </xdr:cNvPr>
        <xdr:cNvSpPr/>
      </xdr:nvSpPr>
      <xdr:spPr>
        <a:xfrm>
          <a:off x="45847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138275</xdr:rowOff>
    </xdr:from>
    <xdr:ext cx="534377" cy="259045"/>
    <xdr:sp macro="" textlink="">
      <xdr:nvSpPr>
        <xdr:cNvPr id="139" name="総務費該当値テキスト">
          <a:extLst>
            <a:ext uri="{FF2B5EF4-FFF2-40B4-BE49-F238E27FC236}">
              <a16:creationId xmlns:a16="http://schemas.microsoft.com/office/drawing/2014/main" id="{465D03DD-10DA-4189-808D-6DFF1F73A7B4}"/>
            </a:ext>
          </a:extLst>
        </xdr:cNvPr>
        <xdr:cNvSpPr txBox="1"/>
      </xdr:nvSpPr>
      <xdr:spPr>
        <a:xfrm>
          <a:off x="4686300" y="97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22410</xdr:rowOff>
    </xdr:from>
    <xdr:to>
      <xdr:col>20</xdr:col>
      <xdr:colOff>38100</xdr:colOff>
      <xdr:row>57</xdr:row>
      <xdr:rowOff>124010</xdr:rowOff>
    </xdr:to>
    <xdr:sp macro="" textlink="">
      <xdr:nvSpPr>
        <xdr:cNvPr id="140" name="楕円 139">
          <a:extLst>
            <a:ext uri="{FF2B5EF4-FFF2-40B4-BE49-F238E27FC236}">
              <a16:creationId xmlns:a16="http://schemas.microsoft.com/office/drawing/2014/main" id="{B1B91EC8-07E4-45ED-9922-D1DD70E28CA9}"/>
            </a:ext>
          </a:extLst>
        </xdr:cNvPr>
        <xdr:cNvSpPr/>
      </xdr:nvSpPr>
      <xdr:spPr>
        <a:xfrm>
          <a:off x="3746500" y="9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115137</xdr:rowOff>
    </xdr:from>
    <xdr:ext cx="534377" cy="259045"/>
    <xdr:sp macro="" textlink="">
      <xdr:nvSpPr>
        <xdr:cNvPr id="141" name="テキスト ボックス 140">
          <a:extLst>
            <a:ext uri="{FF2B5EF4-FFF2-40B4-BE49-F238E27FC236}">
              <a16:creationId xmlns:a16="http://schemas.microsoft.com/office/drawing/2014/main" id="{9D4DC6A0-0674-4810-BB8B-86B9E0A2CAE1}"/>
            </a:ext>
          </a:extLst>
        </xdr:cNvPr>
        <xdr:cNvSpPr txBox="1"/>
      </xdr:nvSpPr>
      <xdr:spPr>
        <a:xfrm>
          <a:off x="3530111" y="98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11666</xdr:rowOff>
    </xdr:from>
    <xdr:to>
      <xdr:col>15</xdr:col>
      <xdr:colOff>101600</xdr:colOff>
      <xdr:row>57</xdr:row>
      <xdr:rowOff>113266</xdr:rowOff>
    </xdr:to>
    <xdr:sp macro="" textlink="">
      <xdr:nvSpPr>
        <xdr:cNvPr id="142" name="楕円 141">
          <a:extLst>
            <a:ext uri="{FF2B5EF4-FFF2-40B4-BE49-F238E27FC236}">
              <a16:creationId xmlns:a16="http://schemas.microsoft.com/office/drawing/2014/main" id="{14985899-C4D6-4B24-B340-FD5A60E63FAC}"/>
            </a:ext>
          </a:extLst>
        </xdr:cNvPr>
        <xdr:cNvSpPr/>
      </xdr:nvSpPr>
      <xdr:spPr>
        <a:xfrm>
          <a:off x="2857500" y="97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104393</xdr:rowOff>
    </xdr:from>
    <xdr:ext cx="534377" cy="259045"/>
    <xdr:sp macro="" textlink="">
      <xdr:nvSpPr>
        <xdr:cNvPr id="143" name="テキスト ボックス 142">
          <a:extLst>
            <a:ext uri="{FF2B5EF4-FFF2-40B4-BE49-F238E27FC236}">
              <a16:creationId xmlns:a16="http://schemas.microsoft.com/office/drawing/2014/main" id="{6C3759B4-3CC6-451A-843C-14918E9AFBEC}"/>
            </a:ext>
          </a:extLst>
        </xdr:cNvPr>
        <xdr:cNvSpPr txBox="1"/>
      </xdr:nvSpPr>
      <xdr:spPr>
        <a:xfrm>
          <a:off x="2641111" y="98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160207</xdr:rowOff>
    </xdr:from>
    <xdr:to>
      <xdr:col>10</xdr:col>
      <xdr:colOff>165100</xdr:colOff>
      <xdr:row>56</xdr:row>
      <xdr:rowOff>90357</xdr:rowOff>
    </xdr:to>
    <xdr:sp macro="" textlink="">
      <xdr:nvSpPr>
        <xdr:cNvPr id="144" name="楕円 143">
          <a:extLst>
            <a:ext uri="{FF2B5EF4-FFF2-40B4-BE49-F238E27FC236}">
              <a16:creationId xmlns:a16="http://schemas.microsoft.com/office/drawing/2014/main" id="{C2A26F3C-D144-422D-AB20-D2CEFD94A149}"/>
            </a:ext>
          </a:extLst>
        </xdr:cNvPr>
        <xdr:cNvSpPr/>
      </xdr:nvSpPr>
      <xdr:spPr>
        <a:xfrm>
          <a:off x="1968500" y="9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106884</xdr:rowOff>
    </xdr:from>
    <xdr:ext cx="534377" cy="259045"/>
    <xdr:sp macro="" textlink="">
      <xdr:nvSpPr>
        <xdr:cNvPr id="145" name="テキスト ボックス 144">
          <a:extLst>
            <a:ext uri="{FF2B5EF4-FFF2-40B4-BE49-F238E27FC236}">
              <a16:creationId xmlns:a16="http://schemas.microsoft.com/office/drawing/2014/main" id="{0AE6EE65-4456-4AF0-A339-58D042DF9DEB}"/>
            </a:ext>
          </a:extLst>
        </xdr:cNvPr>
        <xdr:cNvSpPr txBox="1"/>
      </xdr:nvSpPr>
      <xdr:spPr>
        <a:xfrm>
          <a:off x="1752111" y="936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146769</xdr:rowOff>
    </xdr:from>
    <xdr:to>
      <xdr:col>6</xdr:col>
      <xdr:colOff>38100</xdr:colOff>
      <xdr:row>57</xdr:row>
      <xdr:rowOff>76919</xdr:rowOff>
    </xdr:to>
    <xdr:sp macro="" textlink="">
      <xdr:nvSpPr>
        <xdr:cNvPr id="146" name="楕円 145">
          <a:extLst>
            <a:ext uri="{FF2B5EF4-FFF2-40B4-BE49-F238E27FC236}">
              <a16:creationId xmlns:a16="http://schemas.microsoft.com/office/drawing/2014/main" id="{6A42378D-2AB6-43F4-BD2C-7D0A67F121F5}"/>
            </a:ext>
          </a:extLst>
        </xdr:cNvPr>
        <xdr:cNvSpPr/>
      </xdr:nvSpPr>
      <xdr:spPr>
        <a:xfrm>
          <a:off x="1079500" y="97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68046</xdr:rowOff>
    </xdr:from>
    <xdr:ext cx="534377" cy="259045"/>
    <xdr:sp macro="" textlink="">
      <xdr:nvSpPr>
        <xdr:cNvPr id="147" name="テキスト ボックス 146">
          <a:extLst>
            <a:ext uri="{FF2B5EF4-FFF2-40B4-BE49-F238E27FC236}">
              <a16:creationId xmlns:a16="http://schemas.microsoft.com/office/drawing/2014/main" id="{DEEC24A4-0C0F-41DA-A0C9-C033CAF4C972}"/>
            </a:ext>
          </a:extLst>
        </xdr:cNvPr>
        <xdr:cNvSpPr txBox="1"/>
      </xdr:nvSpPr>
      <xdr:spPr>
        <a:xfrm>
          <a:off x="863111" y="98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A257295D-B0E1-4387-A85B-3B0C9F1DB60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41943EE0-5E43-4B03-8992-5DC7C7DA076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AB7B94A9-A420-4B0E-B94B-97AB67DAAF9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76579E84-F1F6-4DAE-B1C7-EC11A3D7F03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61FBA1DB-3986-48CF-B909-4C48E6D9CC8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3EB32A99-4BF2-4BF4-B6A1-909B1B36C1E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521588EA-F230-4E79-B183-78AEFD521D8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D7041EE7-8FE7-4B88-94DA-6A41DDD63AC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15D487C8-79BE-4C45-88B7-4920B519473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767219A8-CC2B-4B97-8E43-480DF831B5F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CB9C5FF9-3E09-4D53-9D30-CC8D2D2B4834}"/>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562FD45F-3E86-49F1-98AD-DDCB981DA77F}"/>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8B033635-81F5-48A9-9B25-A0A1C1646137}"/>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8910CACC-8314-4FB1-A79D-DC561BD214DB}"/>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6C203435-A918-4DA4-99ED-0A335C91A351}"/>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74F1167F-9D57-4DE3-A3A8-9B49B0277D42}"/>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E3D46D7E-68F5-49D2-85C9-0559FBBBA217}"/>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9AAAA566-AFDA-4F9C-BD7B-1A21837897D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C08A4A87-1EB7-40F5-96F4-DFF050F7D137}"/>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890F621B-2744-43E0-8617-7C7EEDA437B7}"/>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B513E3C2-C85C-4858-9386-97CBC79056B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8BB98570-0D7F-46EB-BAAD-838B8FA6B84F}"/>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47E45D08-9B3D-4F39-AE73-F5E140233D11}"/>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F1526626-FCF7-4A22-85D8-6FBD730865A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C4AE08B3-CA35-4727-9F55-E60FD36152A3}"/>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95CBF91F-EBAA-4444-98D0-F4EEC3F7B41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D31D191F-03A3-4F10-8690-91B260518F33}"/>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74D25B7C-F65F-42ED-ABDE-8891BF13D0CB}"/>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6CE3C593-778C-4FA8-BACF-A8A51B26AB98}"/>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2CD91C93-8E5C-4D27-BCBB-7C579105F7CB}"/>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B6D48015-D4DA-4EE7-B6FE-C95E512E3929}"/>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69563</xdr:rowOff>
    </xdr:from>
    <xdr:to>
      <xdr:col>24</xdr:col>
      <xdr:colOff>63500</xdr:colOff>
      <xdr:row>77</xdr:row>
      <xdr:rowOff>95797</xdr:rowOff>
    </xdr:to>
    <xdr:cxnSp macro="">
      <xdr:nvCxnSpPr>
        <xdr:cNvPr id="179" name="直線コネクタ 178">
          <a:extLst>
            <a:ext uri="{FF2B5EF4-FFF2-40B4-BE49-F238E27FC236}">
              <a16:creationId xmlns:a16="http://schemas.microsoft.com/office/drawing/2014/main" id="{22E78DD7-972D-4531-8313-0A151764A56C}"/>
            </a:ext>
          </a:extLst>
        </xdr:cNvPr>
        <xdr:cNvCxnSpPr/>
      </xdr:nvCxnSpPr>
      <xdr:spPr>
        <a:xfrm>
          <a:off x="3797300" y="13271213"/>
          <a:ext cx="8382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7EB8CC2D-F8C7-4BAF-BA2D-FF39AD23575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4B3AACF0-4208-4C9D-8711-34505E25BA35}"/>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69563</xdr:rowOff>
    </xdr:from>
    <xdr:to>
      <xdr:col>19</xdr:col>
      <xdr:colOff>177800</xdr:colOff>
      <xdr:row>77</xdr:row>
      <xdr:rowOff>170093</xdr:rowOff>
    </xdr:to>
    <xdr:cxnSp macro="">
      <xdr:nvCxnSpPr>
        <xdr:cNvPr id="182" name="直線コネクタ 181">
          <a:extLst>
            <a:ext uri="{FF2B5EF4-FFF2-40B4-BE49-F238E27FC236}">
              <a16:creationId xmlns:a16="http://schemas.microsoft.com/office/drawing/2014/main" id="{EBDD9E84-6D7D-4F8A-B114-55A034832D26}"/>
            </a:ext>
          </a:extLst>
        </xdr:cNvPr>
        <xdr:cNvCxnSpPr/>
      </xdr:nvCxnSpPr>
      <xdr:spPr>
        <a:xfrm flipV="1">
          <a:off x="2908300" y="13271213"/>
          <a:ext cx="889000" cy="10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41A9DC77-AE8C-4594-A17D-69063B0B7C6A}"/>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9C355BC-5901-4E93-AA10-4DBF4D741A92}"/>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170093</xdr:rowOff>
    </xdr:from>
    <xdr:to>
      <xdr:col>15</xdr:col>
      <xdr:colOff>50800</xdr:colOff>
      <xdr:row>78</xdr:row>
      <xdr:rowOff>20044</xdr:rowOff>
    </xdr:to>
    <xdr:cxnSp macro="">
      <xdr:nvCxnSpPr>
        <xdr:cNvPr id="185" name="直線コネクタ 184">
          <a:extLst>
            <a:ext uri="{FF2B5EF4-FFF2-40B4-BE49-F238E27FC236}">
              <a16:creationId xmlns:a16="http://schemas.microsoft.com/office/drawing/2014/main" id="{88EBB784-22E9-4E6E-BD5B-E548FA293ED7}"/>
            </a:ext>
          </a:extLst>
        </xdr:cNvPr>
        <xdr:cNvCxnSpPr/>
      </xdr:nvCxnSpPr>
      <xdr:spPr>
        <a:xfrm flipV="1">
          <a:off x="2019300" y="13371743"/>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7297AC4B-4CA2-4F72-8E32-FA0A4433791F}"/>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6C1FC48-503F-487E-9D5B-3D0C62CE7C71}"/>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158804</xdr:rowOff>
    </xdr:from>
    <xdr:to>
      <xdr:col>10</xdr:col>
      <xdr:colOff>114300</xdr:colOff>
      <xdr:row>78</xdr:row>
      <xdr:rowOff>20044</xdr:rowOff>
    </xdr:to>
    <xdr:cxnSp macro="">
      <xdr:nvCxnSpPr>
        <xdr:cNvPr id="188" name="直線コネクタ 187">
          <a:extLst>
            <a:ext uri="{FF2B5EF4-FFF2-40B4-BE49-F238E27FC236}">
              <a16:creationId xmlns:a16="http://schemas.microsoft.com/office/drawing/2014/main" id="{930CA6F7-8664-4761-BF9B-67F0C458012D}"/>
            </a:ext>
          </a:extLst>
        </xdr:cNvPr>
        <xdr:cNvCxnSpPr/>
      </xdr:nvCxnSpPr>
      <xdr:spPr>
        <a:xfrm>
          <a:off x="1130300" y="1336045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224F3617-15F5-43E6-858A-37C6B52CDD4B}"/>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29B9DE05-9C88-4D7A-9AC6-F9E0FBD3A47F}"/>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AF6CD7B0-A8A9-4488-94A5-8448D148E23A}"/>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AB7D8189-3643-4BAB-9479-8A39963ADD36}"/>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56F4922-005D-40CF-92DD-86AD5F3AE17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4FF6BCC-6EA0-42C0-B64D-3AFB69D04A4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E4CBECC-84EE-4C4D-B414-1EDA7A3BECD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0612406-FB12-404A-9770-BDA8691639A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64750CF3-0AB0-46DC-AA2D-E56CE79C038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44997</xdr:rowOff>
    </xdr:from>
    <xdr:to>
      <xdr:col>24</xdr:col>
      <xdr:colOff>114300</xdr:colOff>
      <xdr:row>77</xdr:row>
      <xdr:rowOff>146597</xdr:rowOff>
    </xdr:to>
    <xdr:sp macro="" textlink="">
      <xdr:nvSpPr>
        <xdr:cNvPr id="198" name="楕円 197">
          <a:extLst>
            <a:ext uri="{FF2B5EF4-FFF2-40B4-BE49-F238E27FC236}">
              <a16:creationId xmlns:a16="http://schemas.microsoft.com/office/drawing/2014/main" id="{C190CBD5-DE23-40C5-80F9-8E77628C6995}"/>
            </a:ext>
          </a:extLst>
        </xdr:cNvPr>
        <xdr:cNvSpPr/>
      </xdr:nvSpPr>
      <xdr:spPr>
        <a:xfrm>
          <a:off x="4584700" y="132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23424</xdr:rowOff>
    </xdr:from>
    <xdr:ext cx="599010" cy="259045"/>
    <xdr:sp macro="" textlink="">
      <xdr:nvSpPr>
        <xdr:cNvPr id="199" name="民生費該当値テキスト">
          <a:extLst>
            <a:ext uri="{FF2B5EF4-FFF2-40B4-BE49-F238E27FC236}">
              <a16:creationId xmlns:a16="http://schemas.microsoft.com/office/drawing/2014/main" id="{CA9F665B-BAE6-43DE-94DC-05216323C2F2}"/>
            </a:ext>
          </a:extLst>
        </xdr:cNvPr>
        <xdr:cNvSpPr txBox="1"/>
      </xdr:nvSpPr>
      <xdr:spPr>
        <a:xfrm>
          <a:off x="4686300" y="1322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18763</xdr:rowOff>
    </xdr:from>
    <xdr:to>
      <xdr:col>20</xdr:col>
      <xdr:colOff>38100</xdr:colOff>
      <xdr:row>77</xdr:row>
      <xdr:rowOff>120363</xdr:rowOff>
    </xdr:to>
    <xdr:sp macro="" textlink="">
      <xdr:nvSpPr>
        <xdr:cNvPr id="200" name="楕円 199">
          <a:extLst>
            <a:ext uri="{FF2B5EF4-FFF2-40B4-BE49-F238E27FC236}">
              <a16:creationId xmlns:a16="http://schemas.microsoft.com/office/drawing/2014/main" id="{E80E34C9-7102-432E-8553-E5B463C472E7}"/>
            </a:ext>
          </a:extLst>
        </xdr:cNvPr>
        <xdr:cNvSpPr/>
      </xdr:nvSpPr>
      <xdr:spPr>
        <a:xfrm>
          <a:off x="3746500" y="132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111490</xdr:rowOff>
    </xdr:from>
    <xdr:ext cx="599010" cy="259045"/>
    <xdr:sp macro="" textlink="">
      <xdr:nvSpPr>
        <xdr:cNvPr id="201" name="テキスト ボックス 200">
          <a:extLst>
            <a:ext uri="{FF2B5EF4-FFF2-40B4-BE49-F238E27FC236}">
              <a16:creationId xmlns:a16="http://schemas.microsoft.com/office/drawing/2014/main" id="{AD754573-E978-4DE8-86AD-814B9044242C}"/>
            </a:ext>
          </a:extLst>
        </xdr:cNvPr>
        <xdr:cNvSpPr txBox="1"/>
      </xdr:nvSpPr>
      <xdr:spPr>
        <a:xfrm>
          <a:off x="3497795" y="1331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119293</xdr:rowOff>
    </xdr:from>
    <xdr:to>
      <xdr:col>15</xdr:col>
      <xdr:colOff>101600</xdr:colOff>
      <xdr:row>78</xdr:row>
      <xdr:rowOff>49443</xdr:rowOff>
    </xdr:to>
    <xdr:sp macro="" textlink="">
      <xdr:nvSpPr>
        <xdr:cNvPr id="202" name="楕円 201">
          <a:extLst>
            <a:ext uri="{FF2B5EF4-FFF2-40B4-BE49-F238E27FC236}">
              <a16:creationId xmlns:a16="http://schemas.microsoft.com/office/drawing/2014/main" id="{154FE2B5-54DC-4640-91AC-F2EB4B001964}"/>
            </a:ext>
          </a:extLst>
        </xdr:cNvPr>
        <xdr:cNvSpPr/>
      </xdr:nvSpPr>
      <xdr:spPr>
        <a:xfrm>
          <a:off x="2857500" y="13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40570</xdr:rowOff>
    </xdr:from>
    <xdr:ext cx="599010" cy="259045"/>
    <xdr:sp macro="" textlink="">
      <xdr:nvSpPr>
        <xdr:cNvPr id="203" name="テキスト ボックス 202">
          <a:extLst>
            <a:ext uri="{FF2B5EF4-FFF2-40B4-BE49-F238E27FC236}">
              <a16:creationId xmlns:a16="http://schemas.microsoft.com/office/drawing/2014/main" id="{EABBD9B5-038E-46EE-B765-4DE15CEE2D70}"/>
            </a:ext>
          </a:extLst>
        </xdr:cNvPr>
        <xdr:cNvSpPr txBox="1"/>
      </xdr:nvSpPr>
      <xdr:spPr>
        <a:xfrm>
          <a:off x="2608795" y="1341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140694</xdr:rowOff>
    </xdr:from>
    <xdr:to>
      <xdr:col>10</xdr:col>
      <xdr:colOff>165100</xdr:colOff>
      <xdr:row>78</xdr:row>
      <xdr:rowOff>70844</xdr:rowOff>
    </xdr:to>
    <xdr:sp macro="" textlink="">
      <xdr:nvSpPr>
        <xdr:cNvPr id="204" name="楕円 203">
          <a:extLst>
            <a:ext uri="{FF2B5EF4-FFF2-40B4-BE49-F238E27FC236}">
              <a16:creationId xmlns:a16="http://schemas.microsoft.com/office/drawing/2014/main" id="{DDBD9F3B-369A-404F-8376-CF1253C81520}"/>
            </a:ext>
          </a:extLst>
        </xdr:cNvPr>
        <xdr:cNvSpPr/>
      </xdr:nvSpPr>
      <xdr:spPr>
        <a:xfrm>
          <a:off x="1968500" y="133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61971</xdr:rowOff>
    </xdr:from>
    <xdr:ext cx="599010" cy="259045"/>
    <xdr:sp macro="" textlink="">
      <xdr:nvSpPr>
        <xdr:cNvPr id="205" name="テキスト ボックス 204">
          <a:extLst>
            <a:ext uri="{FF2B5EF4-FFF2-40B4-BE49-F238E27FC236}">
              <a16:creationId xmlns:a16="http://schemas.microsoft.com/office/drawing/2014/main" id="{BAAB0382-30DF-49BE-A173-0E60A7E022C0}"/>
            </a:ext>
          </a:extLst>
        </xdr:cNvPr>
        <xdr:cNvSpPr txBox="1"/>
      </xdr:nvSpPr>
      <xdr:spPr>
        <a:xfrm>
          <a:off x="1719795" y="1343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108004</xdr:rowOff>
    </xdr:from>
    <xdr:to>
      <xdr:col>6</xdr:col>
      <xdr:colOff>38100</xdr:colOff>
      <xdr:row>78</xdr:row>
      <xdr:rowOff>38154</xdr:rowOff>
    </xdr:to>
    <xdr:sp macro="" textlink="">
      <xdr:nvSpPr>
        <xdr:cNvPr id="206" name="楕円 205">
          <a:extLst>
            <a:ext uri="{FF2B5EF4-FFF2-40B4-BE49-F238E27FC236}">
              <a16:creationId xmlns:a16="http://schemas.microsoft.com/office/drawing/2014/main" id="{A1350CC2-D746-4131-B54D-99B608551582}"/>
            </a:ext>
          </a:extLst>
        </xdr:cNvPr>
        <xdr:cNvSpPr/>
      </xdr:nvSpPr>
      <xdr:spPr>
        <a:xfrm>
          <a:off x="1079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29281</xdr:rowOff>
    </xdr:from>
    <xdr:ext cx="599010" cy="259045"/>
    <xdr:sp macro="" textlink="">
      <xdr:nvSpPr>
        <xdr:cNvPr id="207" name="テキスト ボックス 206">
          <a:extLst>
            <a:ext uri="{FF2B5EF4-FFF2-40B4-BE49-F238E27FC236}">
              <a16:creationId xmlns:a16="http://schemas.microsoft.com/office/drawing/2014/main" id="{3956C09C-23DF-445A-9045-6F1BAD25E2C2}"/>
            </a:ext>
          </a:extLst>
        </xdr:cNvPr>
        <xdr:cNvSpPr txBox="1"/>
      </xdr:nvSpPr>
      <xdr:spPr>
        <a:xfrm>
          <a:off x="830795" y="1340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5FC81354-70FF-404F-9471-FC1882D20D7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A599C450-94C6-4F78-8953-EBFCD342A8C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DC5581BE-AEE5-4C0F-8428-C4B76BEB415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9501C174-8F53-4DAA-999E-8ABDE9FBF2D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B131C002-E446-440C-A112-F724C0F2F1F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ECC66EAD-0505-42FF-B6F3-4BE0188B609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264DA057-D758-4D8A-AEB2-2704A15E3DA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D3415EB7-8B7E-4E43-8FB8-BE920B78F21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2CFFB963-1040-4959-8BFA-23C2B1D618C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C7B3483D-3310-4EDD-8FCF-83C3E78AF7F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540D5093-E4B4-4C40-9475-4C52997AF15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69702434-695E-41CD-AFB7-D661AD41CE0D}"/>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E7785709-FC6E-4DA3-94AB-E699C9BE9633}"/>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5102A143-A54E-49DF-8476-BC5175717CBC}"/>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F52EF482-1A42-40F8-B946-7BDC02CF8F5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E23F8C32-8100-4056-8AA2-6524145B230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72155733-D85E-44B0-9646-E3A9CC218FF9}"/>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40BEE7F2-D4F6-4DAE-ADE3-CF116E6C8783}"/>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283AA4ED-4724-4639-A62E-048AED77A17C}"/>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3F302D37-3B9C-4940-9570-3461B8C49A76}"/>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2DF46635-99B0-4A81-9A90-5E76DAD85224}"/>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8A96FBB-D190-4447-AC09-100F4421F8D4}"/>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A04B4C2A-F4C4-47A4-84C8-9D6A4E251ECC}"/>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16FF5391-FCE3-49D1-8D8D-D18BD94CAFB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E9B0045D-532E-41D9-9F5A-539AF4F9FD0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8BFE356-661D-4884-B983-09D6ADBA1C3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76F10F15-AF44-47AF-9000-12934D31B6CD}"/>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425F8292-657F-44BB-AA62-FEDC78AC66AD}"/>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F77896B-02FA-4AF2-AB21-7E3DB880CA27}"/>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A69E3CE0-EF2E-42A0-A1D6-F1CFE85139A4}"/>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9178AACF-30B6-4403-BDCD-9EA7D41D0FAD}"/>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111305</xdr:rowOff>
    </xdr:from>
    <xdr:to>
      <xdr:col>24</xdr:col>
      <xdr:colOff>63500</xdr:colOff>
      <xdr:row>99</xdr:row>
      <xdr:rowOff>117639</xdr:rowOff>
    </xdr:to>
    <xdr:cxnSp macro="">
      <xdr:nvCxnSpPr>
        <xdr:cNvPr id="239" name="直線コネクタ 238">
          <a:extLst>
            <a:ext uri="{FF2B5EF4-FFF2-40B4-BE49-F238E27FC236}">
              <a16:creationId xmlns:a16="http://schemas.microsoft.com/office/drawing/2014/main" id="{FE2ADEE0-BAE9-49AF-902E-9CABAA8DFEEB}"/>
            </a:ext>
          </a:extLst>
        </xdr:cNvPr>
        <xdr:cNvCxnSpPr/>
      </xdr:nvCxnSpPr>
      <xdr:spPr>
        <a:xfrm flipV="1">
          <a:off x="3797300" y="17084855"/>
          <a:ext cx="8382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D2627597-3B20-4D9B-8832-F1C58CEA26DF}"/>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7CDC9351-1421-415B-9926-F001C53452DE}"/>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102226</xdr:rowOff>
    </xdr:from>
    <xdr:to>
      <xdr:col>19</xdr:col>
      <xdr:colOff>177800</xdr:colOff>
      <xdr:row>99</xdr:row>
      <xdr:rowOff>117639</xdr:rowOff>
    </xdr:to>
    <xdr:cxnSp macro="">
      <xdr:nvCxnSpPr>
        <xdr:cNvPr id="242" name="直線コネクタ 241">
          <a:extLst>
            <a:ext uri="{FF2B5EF4-FFF2-40B4-BE49-F238E27FC236}">
              <a16:creationId xmlns:a16="http://schemas.microsoft.com/office/drawing/2014/main" id="{74E66861-8C92-45D9-A4A2-80700B3075F9}"/>
            </a:ext>
          </a:extLst>
        </xdr:cNvPr>
        <xdr:cNvCxnSpPr/>
      </xdr:nvCxnSpPr>
      <xdr:spPr>
        <a:xfrm>
          <a:off x="2908300" y="17075776"/>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554403D7-35EE-4CC7-BF05-1C07A754D0AA}"/>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A8AA0DB4-C626-4417-A2D3-4E642F69B163}"/>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102226</xdr:rowOff>
    </xdr:from>
    <xdr:to>
      <xdr:col>15</xdr:col>
      <xdr:colOff>50800</xdr:colOff>
      <xdr:row>99</xdr:row>
      <xdr:rowOff>102829</xdr:rowOff>
    </xdr:to>
    <xdr:cxnSp macro="">
      <xdr:nvCxnSpPr>
        <xdr:cNvPr id="245" name="直線コネクタ 244">
          <a:extLst>
            <a:ext uri="{FF2B5EF4-FFF2-40B4-BE49-F238E27FC236}">
              <a16:creationId xmlns:a16="http://schemas.microsoft.com/office/drawing/2014/main" id="{D2BE4553-33D6-49A1-A774-F0311DA05847}"/>
            </a:ext>
          </a:extLst>
        </xdr:cNvPr>
        <xdr:cNvCxnSpPr/>
      </xdr:nvCxnSpPr>
      <xdr:spPr>
        <a:xfrm flipV="1">
          <a:off x="2019300" y="17075776"/>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35C41BD5-CE35-4B38-8B26-39AA2FF09E26}"/>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4770FD1A-3B77-4EED-82BA-6F08632F122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102829</xdr:rowOff>
    </xdr:from>
    <xdr:to>
      <xdr:col>10</xdr:col>
      <xdr:colOff>114300</xdr:colOff>
      <xdr:row>99</xdr:row>
      <xdr:rowOff>119404</xdr:rowOff>
    </xdr:to>
    <xdr:cxnSp macro="">
      <xdr:nvCxnSpPr>
        <xdr:cNvPr id="248" name="直線コネクタ 247">
          <a:extLst>
            <a:ext uri="{FF2B5EF4-FFF2-40B4-BE49-F238E27FC236}">
              <a16:creationId xmlns:a16="http://schemas.microsoft.com/office/drawing/2014/main" id="{F722BBB1-5ED5-4CB4-B411-2F416F6F1AF3}"/>
            </a:ext>
          </a:extLst>
        </xdr:cNvPr>
        <xdr:cNvCxnSpPr/>
      </xdr:nvCxnSpPr>
      <xdr:spPr>
        <a:xfrm flipV="1">
          <a:off x="1130300" y="17076379"/>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D9A2C6A1-5C38-4749-A414-A8A4954C8E4F}"/>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C8493484-F337-43C8-97BE-753C2A366052}"/>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492BD11C-1B93-4BA3-A9D4-3D60108B47DE}"/>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6A3CEFE1-AD3A-45F9-9D01-F853FF5480A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D26073D3-BE69-4D32-98C2-1E282C90DE9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C83FD2A-2FA3-427C-B548-D9E81BA895C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47061606-1AD4-4DEE-80B3-4438F97EF88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6E104EF-E2CA-4CA9-A9D9-1BE181E419D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7311A9B0-A2CC-4A1D-8BB2-79416E827E0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60505</xdr:rowOff>
    </xdr:from>
    <xdr:to>
      <xdr:col>24</xdr:col>
      <xdr:colOff>114300</xdr:colOff>
      <xdr:row>99</xdr:row>
      <xdr:rowOff>162105</xdr:rowOff>
    </xdr:to>
    <xdr:sp macro="" textlink="">
      <xdr:nvSpPr>
        <xdr:cNvPr id="258" name="楕円 257">
          <a:extLst>
            <a:ext uri="{FF2B5EF4-FFF2-40B4-BE49-F238E27FC236}">
              <a16:creationId xmlns:a16="http://schemas.microsoft.com/office/drawing/2014/main" id="{C284EB2F-7E01-44CC-94A8-A4D2938D6D13}"/>
            </a:ext>
          </a:extLst>
        </xdr:cNvPr>
        <xdr:cNvSpPr/>
      </xdr:nvSpPr>
      <xdr:spPr>
        <a:xfrm>
          <a:off x="4584700" y="170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146882</xdr:rowOff>
    </xdr:from>
    <xdr:ext cx="534377" cy="259045"/>
    <xdr:sp macro="" textlink="">
      <xdr:nvSpPr>
        <xdr:cNvPr id="259" name="衛生費該当値テキスト">
          <a:extLst>
            <a:ext uri="{FF2B5EF4-FFF2-40B4-BE49-F238E27FC236}">
              <a16:creationId xmlns:a16="http://schemas.microsoft.com/office/drawing/2014/main" id="{1116BE6D-3F94-4918-BEFC-A890813398FD}"/>
            </a:ext>
          </a:extLst>
        </xdr:cNvPr>
        <xdr:cNvSpPr txBox="1"/>
      </xdr:nvSpPr>
      <xdr:spPr>
        <a:xfrm>
          <a:off x="4686300" y="169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66839</xdr:rowOff>
    </xdr:from>
    <xdr:to>
      <xdr:col>20</xdr:col>
      <xdr:colOff>38100</xdr:colOff>
      <xdr:row>99</xdr:row>
      <xdr:rowOff>168439</xdr:rowOff>
    </xdr:to>
    <xdr:sp macro="" textlink="">
      <xdr:nvSpPr>
        <xdr:cNvPr id="260" name="楕円 259">
          <a:extLst>
            <a:ext uri="{FF2B5EF4-FFF2-40B4-BE49-F238E27FC236}">
              <a16:creationId xmlns:a16="http://schemas.microsoft.com/office/drawing/2014/main" id="{6B5FE7EE-85F9-40DF-ABED-B934E84DEFFB}"/>
            </a:ext>
          </a:extLst>
        </xdr:cNvPr>
        <xdr:cNvSpPr/>
      </xdr:nvSpPr>
      <xdr:spPr>
        <a:xfrm>
          <a:off x="3746500" y="170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159566</xdr:rowOff>
    </xdr:from>
    <xdr:ext cx="534377" cy="259045"/>
    <xdr:sp macro="" textlink="">
      <xdr:nvSpPr>
        <xdr:cNvPr id="261" name="テキスト ボックス 260">
          <a:extLst>
            <a:ext uri="{FF2B5EF4-FFF2-40B4-BE49-F238E27FC236}">
              <a16:creationId xmlns:a16="http://schemas.microsoft.com/office/drawing/2014/main" id="{FA6139EE-AA68-4944-BC7C-729D6E375753}"/>
            </a:ext>
          </a:extLst>
        </xdr:cNvPr>
        <xdr:cNvSpPr txBox="1"/>
      </xdr:nvSpPr>
      <xdr:spPr>
        <a:xfrm>
          <a:off x="3530111" y="171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51426</xdr:rowOff>
    </xdr:from>
    <xdr:to>
      <xdr:col>15</xdr:col>
      <xdr:colOff>101600</xdr:colOff>
      <xdr:row>99</xdr:row>
      <xdr:rowOff>153026</xdr:rowOff>
    </xdr:to>
    <xdr:sp macro="" textlink="">
      <xdr:nvSpPr>
        <xdr:cNvPr id="262" name="楕円 261">
          <a:extLst>
            <a:ext uri="{FF2B5EF4-FFF2-40B4-BE49-F238E27FC236}">
              <a16:creationId xmlns:a16="http://schemas.microsoft.com/office/drawing/2014/main" id="{4F189A1E-12D9-41AB-B58C-96D411067FCF}"/>
            </a:ext>
          </a:extLst>
        </xdr:cNvPr>
        <xdr:cNvSpPr/>
      </xdr:nvSpPr>
      <xdr:spPr>
        <a:xfrm>
          <a:off x="2857500" y="17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144153</xdr:rowOff>
    </xdr:from>
    <xdr:ext cx="534377" cy="259045"/>
    <xdr:sp macro="" textlink="">
      <xdr:nvSpPr>
        <xdr:cNvPr id="263" name="テキスト ボックス 262">
          <a:extLst>
            <a:ext uri="{FF2B5EF4-FFF2-40B4-BE49-F238E27FC236}">
              <a16:creationId xmlns:a16="http://schemas.microsoft.com/office/drawing/2014/main" id="{8E666F4E-0B45-4AA4-93DB-C0B1212ECB78}"/>
            </a:ext>
          </a:extLst>
        </xdr:cNvPr>
        <xdr:cNvSpPr txBox="1"/>
      </xdr:nvSpPr>
      <xdr:spPr>
        <a:xfrm>
          <a:off x="2641111" y="1711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52029</xdr:rowOff>
    </xdr:from>
    <xdr:to>
      <xdr:col>10</xdr:col>
      <xdr:colOff>165100</xdr:colOff>
      <xdr:row>99</xdr:row>
      <xdr:rowOff>153629</xdr:rowOff>
    </xdr:to>
    <xdr:sp macro="" textlink="">
      <xdr:nvSpPr>
        <xdr:cNvPr id="264" name="楕円 263">
          <a:extLst>
            <a:ext uri="{FF2B5EF4-FFF2-40B4-BE49-F238E27FC236}">
              <a16:creationId xmlns:a16="http://schemas.microsoft.com/office/drawing/2014/main" id="{0DBE4E51-A9A6-460A-89EF-378E5E1F1EC9}"/>
            </a:ext>
          </a:extLst>
        </xdr:cNvPr>
        <xdr:cNvSpPr/>
      </xdr:nvSpPr>
      <xdr:spPr>
        <a:xfrm>
          <a:off x="1968500" y="170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144756</xdr:rowOff>
    </xdr:from>
    <xdr:ext cx="534377" cy="259045"/>
    <xdr:sp macro="" textlink="">
      <xdr:nvSpPr>
        <xdr:cNvPr id="265" name="テキスト ボックス 264">
          <a:extLst>
            <a:ext uri="{FF2B5EF4-FFF2-40B4-BE49-F238E27FC236}">
              <a16:creationId xmlns:a16="http://schemas.microsoft.com/office/drawing/2014/main" id="{1198DB47-544A-4928-BA17-58305E97DDB1}"/>
            </a:ext>
          </a:extLst>
        </xdr:cNvPr>
        <xdr:cNvSpPr txBox="1"/>
      </xdr:nvSpPr>
      <xdr:spPr>
        <a:xfrm>
          <a:off x="1752111" y="1711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68604</xdr:rowOff>
    </xdr:from>
    <xdr:to>
      <xdr:col>6</xdr:col>
      <xdr:colOff>38100</xdr:colOff>
      <xdr:row>99</xdr:row>
      <xdr:rowOff>170204</xdr:rowOff>
    </xdr:to>
    <xdr:sp macro="" textlink="">
      <xdr:nvSpPr>
        <xdr:cNvPr id="266" name="楕円 265">
          <a:extLst>
            <a:ext uri="{FF2B5EF4-FFF2-40B4-BE49-F238E27FC236}">
              <a16:creationId xmlns:a16="http://schemas.microsoft.com/office/drawing/2014/main" id="{AB9C5C1B-FFD8-4929-87FF-1A57A5AE6DEE}"/>
            </a:ext>
          </a:extLst>
        </xdr:cNvPr>
        <xdr:cNvSpPr/>
      </xdr:nvSpPr>
      <xdr:spPr>
        <a:xfrm>
          <a:off x="1079500" y="170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161331</xdr:rowOff>
    </xdr:from>
    <xdr:ext cx="534377" cy="259045"/>
    <xdr:sp macro="" textlink="">
      <xdr:nvSpPr>
        <xdr:cNvPr id="267" name="テキスト ボックス 266">
          <a:extLst>
            <a:ext uri="{FF2B5EF4-FFF2-40B4-BE49-F238E27FC236}">
              <a16:creationId xmlns:a16="http://schemas.microsoft.com/office/drawing/2014/main" id="{2D17A073-4928-409B-AC09-37774A6CD689}"/>
            </a:ext>
          </a:extLst>
        </xdr:cNvPr>
        <xdr:cNvSpPr txBox="1"/>
      </xdr:nvSpPr>
      <xdr:spPr>
        <a:xfrm>
          <a:off x="863111" y="1713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1987211-EB12-4FE0-A0E5-53106148EF8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993A6CDF-4BF8-4A4E-BD60-BB9FA6E507B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3BDCDC17-E878-422D-8B15-D3ED3422D3B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F84D1E62-1C38-4500-899E-CC1D86B6581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B43867B7-3BF2-4585-BCD3-25ED1BBCE09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2326B705-0490-4E98-A32E-5EA495A7130A}"/>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3CF2963A-18E4-4F8D-9D09-F9A7B408B0B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E487FABB-6596-42B4-BBA6-AFC2537343A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9C5B71D2-3411-45FD-BA05-457DEFDD283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E5EDB6AD-08B6-4434-B80E-8FF2AA4C4D3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C02F82F1-DC08-4E41-B1A0-904999713A04}"/>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3021400-5382-4FF1-AB08-222BCDE02A18}"/>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EFD52CD7-3454-4115-A09F-3873EE0F22E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92B764C4-8B1B-475D-927E-0B083F3864C6}"/>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9D2C101C-5539-4E3D-B0CA-07696151DA7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C37B39EB-7175-4253-BF45-AA3D02FE8B7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CA62B8F6-B7E0-41EA-AA97-9CFD5BC107F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AB508EAF-5808-48AE-81FD-C4FA860FE682}"/>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65EC1EDC-0813-455D-B055-B4A54FE31E5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2A3E5101-96DF-4625-BC03-765630E53FDC}"/>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505932C5-A4D9-4066-B07D-691DA965E9D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98766F4-89D0-4D50-A219-B13FEACC8FC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97C2AED7-BC16-4670-80E5-A1D26648C5A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800FC9BD-5F3F-44AB-A2F6-B04CCC047852}"/>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2A4E294E-BEDC-40BB-8D7B-2DB2C147E23E}"/>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C40B1BC2-FD6C-4DCD-A1A8-0A2D4F330A1F}"/>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1DDA2FCB-08E8-4A96-B5F5-2D5533010F9E}"/>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C5B68FF3-31DA-4846-A110-7397B0FA2A97}"/>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2540</xdr:rowOff>
    </xdr:from>
    <xdr:to>
      <xdr:col>55</xdr:col>
      <xdr:colOff>0</xdr:colOff>
      <xdr:row>39</xdr:row>
      <xdr:rowOff>17780</xdr:rowOff>
    </xdr:to>
    <xdr:cxnSp macro="">
      <xdr:nvCxnSpPr>
        <xdr:cNvPr id="296" name="直線コネクタ 295">
          <a:extLst>
            <a:ext uri="{FF2B5EF4-FFF2-40B4-BE49-F238E27FC236}">
              <a16:creationId xmlns:a16="http://schemas.microsoft.com/office/drawing/2014/main" id="{574710FF-6BB6-44FF-903C-F63486ECBBD1}"/>
            </a:ext>
          </a:extLst>
        </xdr:cNvPr>
        <xdr:cNvCxnSpPr/>
      </xdr:nvCxnSpPr>
      <xdr:spPr>
        <a:xfrm>
          <a:off x="9639300" y="66890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7D848CA4-D3B1-48D3-8B76-2B557B3CAE88}"/>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EA584FA-6E4A-4EA9-B362-43D76ADB5D78}"/>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133985</xdr:rowOff>
    </xdr:from>
    <xdr:to>
      <xdr:col>50</xdr:col>
      <xdr:colOff>114300</xdr:colOff>
      <xdr:row>39</xdr:row>
      <xdr:rowOff>2540</xdr:rowOff>
    </xdr:to>
    <xdr:cxnSp macro="">
      <xdr:nvCxnSpPr>
        <xdr:cNvPr id="299" name="直線コネクタ 298">
          <a:extLst>
            <a:ext uri="{FF2B5EF4-FFF2-40B4-BE49-F238E27FC236}">
              <a16:creationId xmlns:a16="http://schemas.microsoft.com/office/drawing/2014/main" id="{3895867D-7B87-441B-AF4C-AB5877174B73}"/>
            </a:ext>
          </a:extLst>
        </xdr:cNvPr>
        <xdr:cNvCxnSpPr/>
      </xdr:nvCxnSpPr>
      <xdr:spPr>
        <a:xfrm>
          <a:off x="8750300" y="6649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DBF7A5F3-F4B2-4357-B9DE-49A30550416B}"/>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2567E765-5B84-491F-A849-A4BED9F164DE}"/>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133985</xdr:rowOff>
    </xdr:from>
    <xdr:to>
      <xdr:col>45</xdr:col>
      <xdr:colOff>177800</xdr:colOff>
      <xdr:row>39</xdr:row>
      <xdr:rowOff>18542</xdr:rowOff>
    </xdr:to>
    <xdr:cxnSp macro="">
      <xdr:nvCxnSpPr>
        <xdr:cNvPr id="302" name="直線コネクタ 301">
          <a:extLst>
            <a:ext uri="{FF2B5EF4-FFF2-40B4-BE49-F238E27FC236}">
              <a16:creationId xmlns:a16="http://schemas.microsoft.com/office/drawing/2014/main" id="{2C05BC35-2225-466C-A15C-92E059709BD4}"/>
            </a:ext>
          </a:extLst>
        </xdr:cNvPr>
        <xdr:cNvCxnSpPr/>
      </xdr:nvCxnSpPr>
      <xdr:spPr>
        <a:xfrm flipV="1">
          <a:off x="7861300" y="6649085"/>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25181604-EE25-411E-9CC9-2B4A3F343C0A}"/>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1AB3BF93-E39A-464F-8804-EC1E70CD20CA}"/>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102743</xdr:rowOff>
    </xdr:from>
    <xdr:to>
      <xdr:col>41</xdr:col>
      <xdr:colOff>50800</xdr:colOff>
      <xdr:row>39</xdr:row>
      <xdr:rowOff>18542</xdr:rowOff>
    </xdr:to>
    <xdr:cxnSp macro="">
      <xdr:nvCxnSpPr>
        <xdr:cNvPr id="305" name="直線コネクタ 304">
          <a:extLst>
            <a:ext uri="{FF2B5EF4-FFF2-40B4-BE49-F238E27FC236}">
              <a16:creationId xmlns:a16="http://schemas.microsoft.com/office/drawing/2014/main" id="{1954F442-AD94-41B8-8A47-6B7F4EEB89F5}"/>
            </a:ext>
          </a:extLst>
        </xdr:cNvPr>
        <xdr:cNvCxnSpPr/>
      </xdr:nvCxnSpPr>
      <xdr:spPr>
        <a:xfrm>
          <a:off x="6972300" y="6617843"/>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D0A7F432-4225-4494-A28C-9E992C46583E}"/>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82CC66F3-F473-407F-8880-36CFB0EBC06E}"/>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5B3F1F3E-3F7E-482B-96EC-60DF99C12FFA}"/>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85EA6B3B-E5C0-4405-8FB5-9CE2674DAB1E}"/>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A515B1F-748C-4DE8-85E5-0219541780B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E86FC8D2-5D9A-4F29-96A5-02AE1D1F8D3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854CC7D6-36DE-4919-A516-7124A25F26E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5195D5B1-88C1-4288-B742-01B7427D55D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7D62EE0A-A720-491D-8DBD-8C8B346A0EA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138430</xdr:rowOff>
    </xdr:from>
    <xdr:to>
      <xdr:col>55</xdr:col>
      <xdr:colOff>50800</xdr:colOff>
      <xdr:row>39</xdr:row>
      <xdr:rowOff>68580</xdr:rowOff>
    </xdr:to>
    <xdr:sp macro="" textlink="">
      <xdr:nvSpPr>
        <xdr:cNvPr id="315" name="楕円 314">
          <a:extLst>
            <a:ext uri="{FF2B5EF4-FFF2-40B4-BE49-F238E27FC236}">
              <a16:creationId xmlns:a16="http://schemas.microsoft.com/office/drawing/2014/main" id="{935BEDDD-B09F-4A72-BA15-BB7AA7BE9D23}"/>
            </a:ext>
          </a:extLst>
        </xdr:cNvPr>
        <xdr:cNvSpPr/>
      </xdr:nvSpPr>
      <xdr:spPr>
        <a:xfrm>
          <a:off x="104267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53357</xdr:rowOff>
    </xdr:from>
    <xdr:ext cx="313932" cy="259045"/>
    <xdr:sp macro="" textlink="">
      <xdr:nvSpPr>
        <xdr:cNvPr id="316" name="労働費該当値テキスト">
          <a:extLst>
            <a:ext uri="{FF2B5EF4-FFF2-40B4-BE49-F238E27FC236}">
              <a16:creationId xmlns:a16="http://schemas.microsoft.com/office/drawing/2014/main" id="{F67041E2-F643-495D-B8B4-22731820D1A7}"/>
            </a:ext>
          </a:extLst>
        </xdr:cNvPr>
        <xdr:cNvSpPr txBox="1"/>
      </xdr:nvSpPr>
      <xdr:spPr>
        <a:xfrm>
          <a:off x="10528300" y="6568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123190</xdr:rowOff>
    </xdr:from>
    <xdr:to>
      <xdr:col>50</xdr:col>
      <xdr:colOff>165100</xdr:colOff>
      <xdr:row>39</xdr:row>
      <xdr:rowOff>53340</xdr:rowOff>
    </xdr:to>
    <xdr:sp macro="" textlink="">
      <xdr:nvSpPr>
        <xdr:cNvPr id="317" name="楕円 316">
          <a:extLst>
            <a:ext uri="{FF2B5EF4-FFF2-40B4-BE49-F238E27FC236}">
              <a16:creationId xmlns:a16="http://schemas.microsoft.com/office/drawing/2014/main" id="{B11D69BE-F34D-45A0-9A62-E96EF0E7177A}"/>
            </a:ext>
          </a:extLst>
        </xdr:cNvPr>
        <xdr:cNvSpPr/>
      </xdr:nvSpPr>
      <xdr:spPr>
        <a:xfrm>
          <a:off x="9588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44467</xdr:rowOff>
    </xdr:from>
    <xdr:ext cx="378565" cy="259045"/>
    <xdr:sp macro="" textlink="">
      <xdr:nvSpPr>
        <xdr:cNvPr id="318" name="テキスト ボックス 317">
          <a:extLst>
            <a:ext uri="{FF2B5EF4-FFF2-40B4-BE49-F238E27FC236}">
              <a16:creationId xmlns:a16="http://schemas.microsoft.com/office/drawing/2014/main" id="{3EB37074-76C3-4F90-88C3-8541829004B5}"/>
            </a:ext>
          </a:extLst>
        </xdr:cNvPr>
        <xdr:cNvSpPr txBox="1"/>
      </xdr:nvSpPr>
      <xdr:spPr>
        <a:xfrm>
          <a:off x="9450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83185</xdr:rowOff>
    </xdr:from>
    <xdr:to>
      <xdr:col>46</xdr:col>
      <xdr:colOff>38100</xdr:colOff>
      <xdr:row>39</xdr:row>
      <xdr:rowOff>13335</xdr:rowOff>
    </xdr:to>
    <xdr:sp macro="" textlink="">
      <xdr:nvSpPr>
        <xdr:cNvPr id="319" name="楕円 318">
          <a:extLst>
            <a:ext uri="{FF2B5EF4-FFF2-40B4-BE49-F238E27FC236}">
              <a16:creationId xmlns:a16="http://schemas.microsoft.com/office/drawing/2014/main" id="{2A006246-F00C-4B67-A945-A4146CF70E2F}"/>
            </a:ext>
          </a:extLst>
        </xdr:cNvPr>
        <xdr:cNvSpPr/>
      </xdr:nvSpPr>
      <xdr:spPr>
        <a:xfrm>
          <a:off x="8699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4462</xdr:rowOff>
    </xdr:from>
    <xdr:ext cx="378565" cy="259045"/>
    <xdr:sp macro="" textlink="">
      <xdr:nvSpPr>
        <xdr:cNvPr id="320" name="テキスト ボックス 319">
          <a:extLst>
            <a:ext uri="{FF2B5EF4-FFF2-40B4-BE49-F238E27FC236}">
              <a16:creationId xmlns:a16="http://schemas.microsoft.com/office/drawing/2014/main" id="{7BDBB90A-B29B-4956-9589-95D84E12B6A6}"/>
            </a:ext>
          </a:extLst>
        </xdr:cNvPr>
        <xdr:cNvSpPr txBox="1"/>
      </xdr:nvSpPr>
      <xdr:spPr>
        <a:xfrm>
          <a:off x="8561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139192</xdr:rowOff>
    </xdr:from>
    <xdr:to>
      <xdr:col>41</xdr:col>
      <xdr:colOff>101600</xdr:colOff>
      <xdr:row>39</xdr:row>
      <xdr:rowOff>69342</xdr:rowOff>
    </xdr:to>
    <xdr:sp macro="" textlink="">
      <xdr:nvSpPr>
        <xdr:cNvPr id="321" name="楕円 320">
          <a:extLst>
            <a:ext uri="{FF2B5EF4-FFF2-40B4-BE49-F238E27FC236}">
              <a16:creationId xmlns:a16="http://schemas.microsoft.com/office/drawing/2014/main" id="{22003AC3-6B39-42EE-AAAA-3A2F6DD142E3}"/>
            </a:ext>
          </a:extLst>
        </xdr:cNvPr>
        <xdr:cNvSpPr/>
      </xdr:nvSpPr>
      <xdr:spPr>
        <a:xfrm>
          <a:off x="781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60469</xdr:rowOff>
    </xdr:from>
    <xdr:ext cx="313932" cy="259045"/>
    <xdr:sp macro="" textlink="">
      <xdr:nvSpPr>
        <xdr:cNvPr id="322" name="テキスト ボックス 321">
          <a:extLst>
            <a:ext uri="{FF2B5EF4-FFF2-40B4-BE49-F238E27FC236}">
              <a16:creationId xmlns:a16="http://schemas.microsoft.com/office/drawing/2014/main" id="{ADA22EC3-ED49-4A2C-AED7-3F5E4E184944}"/>
            </a:ext>
          </a:extLst>
        </xdr:cNvPr>
        <xdr:cNvSpPr txBox="1"/>
      </xdr:nvSpPr>
      <xdr:spPr>
        <a:xfrm>
          <a:off x="7704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51943</xdr:rowOff>
    </xdr:from>
    <xdr:to>
      <xdr:col>36</xdr:col>
      <xdr:colOff>165100</xdr:colOff>
      <xdr:row>38</xdr:row>
      <xdr:rowOff>153543</xdr:rowOff>
    </xdr:to>
    <xdr:sp macro="" textlink="">
      <xdr:nvSpPr>
        <xdr:cNvPr id="323" name="楕円 322">
          <a:extLst>
            <a:ext uri="{FF2B5EF4-FFF2-40B4-BE49-F238E27FC236}">
              <a16:creationId xmlns:a16="http://schemas.microsoft.com/office/drawing/2014/main" id="{46EC7D13-FD79-4E31-8147-C331732DD555}"/>
            </a:ext>
          </a:extLst>
        </xdr:cNvPr>
        <xdr:cNvSpPr/>
      </xdr:nvSpPr>
      <xdr:spPr>
        <a:xfrm>
          <a:off x="6921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144670</xdr:rowOff>
    </xdr:from>
    <xdr:ext cx="378565" cy="259045"/>
    <xdr:sp macro="" textlink="">
      <xdr:nvSpPr>
        <xdr:cNvPr id="324" name="テキスト ボックス 323">
          <a:extLst>
            <a:ext uri="{FF2B5EF4-FFF2-40B4-BE49-F238E27FC236}">
              <a16:creationId xmlns:a16="http://schemas.microsoft.com/office/drawing/2014/main" id="{6991732C-A69C-40DC-9602-B75F4F582FFF}"/>
            </a:ext>
          </a:extLst>
        </xdr:cNvPr>
        <xdr:cNvSpPr txBox="1"/>
      </xdr:nvSpPr>
      <xdr:spPr>
        <a:xfrm>
          <a:off x="6783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C86BF52C-D388-41F3-97A8-82EFE013501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24419423-6961-4784-98AB-E480C20C4C6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B204F124-6222-4296-8E56-3E3116A655C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77886DED-122B-473A-A1DC-31F65E20CAD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FA1CFF6-0C0E-459E-8197-5448C9197E7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8363079-D59F-45FF-9301-EF85D79EA9F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1CB7AC84-E0FC-4B72-986D-864FC5688C3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413A438B-8B43-46EF-A5DB-F29FD79A4FE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EC585184-EDC5-4951-A5C6-948DE788896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6916F62E-B4DD-4023-B3D3-C5CDBAB44A5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FEB569A-1CEC-44DD-BE7C-4D123873FCB8}"/>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E39E0755-632D-4266-AB24-3B2AB0B229EF}"/>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6198A597-3114-47ED-85B2-C9D684AD1B2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72C8313B-6AE9-4ABF-9622-FA7C804BE7E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712B0D99-0234-4A10-920F-4FDC11CD4B0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ACEB6DD1-D6C6-49BD-B32D-F640C6FAEF33}"/>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DCDD3942-8235-460E-9AB7-C5D6372775D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1F9139AF-DBD0-4F41-8E48-F7D6E21089E2}"/>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98DD9B2F-3470-46CB-A79B-3A38C7CAD2B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A1703E04-2E95-4E3A-99CD-BBA35E115F75}"/>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81D83055-01F5-45B3-999A-54AE22A738C8}"/>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3CC781FA-32A5-4F7C-9CE5-AADF483E19F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EB0D8D45-A06A-4BB3-AD0C-12E04D71782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2F4E5A94-01CA-4245-B745-1239AC6AB97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2A34DE68-9A72-4930-8C51-FDB3187E87E5}"/>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CFD3FF63-55F9-461C-9285-D6A298661D58}"/>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4332CDD9-1BA8-4E47-AE99-045BD241760B}"/>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54AFAB58-0038-4693-80C8-6AD69F7DC13D}"/>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15551</xdr:rowOff>
    </xdr:from>
    <xdr:to>
      <xdr:col>55</xdr:col>
      <xdr:colOff>0</xdr:colOff>
      <xdr:row>59</xdr:row>
      <xdr:rowOff>16408</xdr:rowOff>
    </xdr:to>
    <xdr:cxnSp macro="">
      <xdr:nvCxnSpPr>
        <xdr:cNvPr id="353" name="直線コネクタ 352">
          <a:extLst>
            <a:ext uri="{FF2B5EF4-FFF2-40B4-BE49-F238E27FC236}">
              <a16:creationId xmlns:a16="http://schemas.microsoft.com/office/drawing/2014/main" id="{BB91BFD0-EFAA-4E08-89DE-CC9DFD20C83C}"/>
            </a:ext>
          </a:extLst>
        </xdr:cNvPr>
        <xdr:cNvCxnSpPr/>
      </xdr:nvCxnSpPr>
      <xdr:spPr>
        <a:xfrm>
          <a:off x="9639300" y="10131101"/>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EC3BEC00-C190-4196-A1BA-AB48E701A081}"/>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747A1D43-A345-4D41-84D8-38CE3102658B}"/>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15551</xdr:rowOff>
    </xdr:from>
    <xdr:to>
      <xdr:col>50</xdr:col>
      <xdr:colOff>114300</xdr:colOff>
      <xdr:row>59</xdr:row>
      <xdr:rowOff>15742</xdr:rowOff>
    </xdr:to>
    <xdr:cxnSp macro="">
      <xdr:nvCxnSpPr>
        <xdr:cNvPr id="356" name="直線コネクタ 355">
          <a:extLst>
            <a:ext uri="{FF2B5EF4-FFF2-40B4-BE49-F238E27FC236}">
              <a16:creationId xmlns:a16="http://schemas.microsoft.com/office/drawing/2014/main" id="{A1330DFC-001C-4148-B248-1281B618D6C4}"/>
            </a:ext>
          </a:extLst>
        </xdr:cNvPr>
        <xdr:cNvCxnSpPr/>
      </xdr:nvCxnSpPr>
      <xdr:spPr>
        <a:xfrm flipV="1">
          <a:off x="8750300" y="1013110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C91B50B4-2BDC-41BA-9221-0CABFC1E05E5}"/>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5AD2E33B-6401-4600-84F8-673DAC212ECF}"/>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883</xdr:rowOff>
    </xdr:from>
    <xdr:to>
      <xdr:col>45</xdr:col>
      <xdr:colOff>177800</xdr:colOff>
      <xdr:row>59</xdr:row>
      <xdr:rowOff>15742</xdr:rowOff>
    </xdr:to>
    <xdr:cxnSp macro="">
      <xdr:nvCxnSpPr>
        <xdr:cNvPr id="359" name="直線コネクタ 358">
          <a:extLst>
            <a:ext uri="{FF2B5EF4-FFF2-40B4-BE49-F238E27FC236}">
              <a16:creationId xmlns:a16="http://schemas.microsoft.com/office/drawing/2014/main" id="{92405F63-1944-483D-877E-7AEF7BAC12BB}"/>
            </a:ext>
          </a:extLst>
        </xdr:cNvPr>
        <xdr:cNvCxnSpPr/>
      </xdr:nvCxnSpPr>
      <xdr:spPr>
        <a:xfrm>
          <a:off x="7861300" y="1011643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DC18496-5DB2-40D2-8C5B-7D166B99E8DE}"/>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7CA9984E-764D-4EDC-B2E7-FCEC08DEA514}"/>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154387</xdr:rowOff>
    </xdr:from>
    <xdr:to>
      <xdr:col>41</xdr:col>
      <xdr:colOff>50800</xdr:colOff>
      <xdr:row>59</xdr:row>
      <xdr:rowOff>883</xdr:rowOff>
    </xdr:to>
    <xdr:cxnSp macro="">
      <xdr:nvCxnSpPr>
        <xdr:cNvPr id="362" name="直線コネクタ 361">
          <a:extLst>
            <a:ext uri="{FF2B5EF4-FFF2-40B4-BE49-F238E27FC236}">
              <a16:creationId xmlns:a16="http://schemas.microsoft.com/office/drawing/2014/main" id="{B180A619-0B07-4B4D-96B8-B67CAC25BB8B}"/>
            </a:ext>
          </a:extLst>
        </xdr:cNvPr>
        <xdr:cNvCxnSpPr/>
      </xdr:nvCxnSpPr>
      <xdr:spPr>
        <a:xfrm>
          <a:off x="6972300" y="10098487"/>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177FAAE7-0C3C-4527-86D8-50BCA65E0F32}"/>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F3151DDF-BC52-43ED-AFC8-8CB118B4C3D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461736C3-5DE3-4575-B972-B6ED69CBF564}"/>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BD0A7522-340E-49A3-AC8B-A0EF6048A441}"/>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878434EB-2EA6-436B-904F-8D5208B2FB2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B1AA42B-0452-457E-A80D-DA1F585B08D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4C36E5C-8481-4946-ADA3-08DD334450B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68D1B07E-8A0A-458B-9502-C5BAE9423D8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58C2AF88-C4CE-4459-B234-8B943B2E90C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137058</xdr:rowOff>
    </xdr:from>
    <xdr:to>
      <xdr:col>55</xdr:col>
      <xdr:colOff>50800</xdr:colOff>
      <xdr:row>59</xdr:row>
      <xdr:rowOff>67208</xdr:rowOff>
    </xdr:to>
    <xdr:sp macro="" textlink="">
      <xdr:nvSpPr>
        <xdr:cNvPr id="372" name="楕円 371">
          <a:extLst>
            <a:ext uri="{FF2B5EF4-FFF2-40B4-BE49-F238E27FC236}">
              <a16:creationId xmlns:a16="http://schemas.microsoft.com/office/drawing/2014/main" id="{A8D2EE49-FCB9-4AC3-9BBA-FCBD9FF4C76F}"/>
            </a:ext>
          </a:extLst>
        </xdr:cNvPr>
        <xdr:cNvSpPr/>
      </xdr:nvSpPr>
      <xdr:spPr>
        <a:xfrm>
          <a:off x="104267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51985</xdr:rowOff>
    </xdr:from>
    <xdr:ext cx="469744" cy="259045"/>
    <xdr:sp macro="" textlink="">
      <xdr:nvSpPr>
        <xdr:cNvPr id="373" name="農林水産業費該当値テキスト">
          <a:extLst>
            <a:ext uri="{FF2B5EF4-FFF2-40B4-BE49-F238E27FC236}">
              <a16:creationId xmlns:a16="http://schemas.microsoft.com/office/drawing/2014/main" id="{F1004A08-B237-4D4B-ACFD-1B3020EA055D}"/>
            </a:ext>
          </a:extLst>
        </xdr:cNvPr>
        <xdr:cNvSpPr txBox="1"/>
      </xdr:nvSpPr>
      <xdr:spPr>
        <a:xfrm>
          <a:off x="10528300" y="999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136201</xdr:rowOff>
    </xdr:from>
    <xdr:to>
      <xdr:col>50</xdr:col>
      <xdr:colOff>165100</xdr:colOff>
      <xdr:row>59</xdr:row>
      <xdr:rowOff>66351</xdr:rowOff>
    </xdr:to>
    <xdr:sp macro="" textlink="">
      <xdr:nvSpPr>
        <xdr:cNvPr id="374" name="楕円 373">
          <a:extLst>
            <a:ext uri="{FF2B5EF4-FFF2-40B4-BE49-F238E27FC236}">
              <a16:creationId xmlns:a16="http://schemas.microsoft.com/office/drawing/2014/main" id="{AE3F8763-8253-4BBE-AE8E-7F4F5CAC7DC9}"/>
            </a:ext>
          </a:extLst>
        </xdr:cNvPr>
        <xdr:cNvSpPr/>
      </xdr:nvSpPr>
      <xdr:spPr>
        <a:xfrm>
          <a:off x="9588500" y="100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57478</xdr:rowOff>
    </xdr:from>
    <xdr:ext cx="469744" cy="259045"/>
    <xdr:sp macro="" textlink="">
      <xdr:nvSpPr>
        <xdr:cNvPr id="375" name="テキスト ボックス 374">
          <a:extLst>
            <a:ext uri="{FF2B5EF4-FFF2-40B4-BE49-F238E27FC236}">
              <a16:creationId xmlns:a16="http://schemas.microsoft.com/office/drawing/2014/main" id="{AD4604DE-1D1F-42FD-A0F9-27274C546851}"/>
            </a:ext>
          </a:extLst>
        </xdr:cNvPr>
        <xdr:cNvSpPr txBox="1"/>
      </xdr:nvSpPr>
      <xdr:spPr>
        <a:xfrm>
          <a:off x="9404428" y="1017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136392</xdr:rowOff>
    </xdr:from>
    <xdr:to>
      <xdr:col>46</xdr:col>
      <xdr:colOff>38100</xdr:colOff>
      <xdr:row>59</xdr:row>
      <xdr:rowOff>66542</xdr:rowOff>
    </xdr:to>
    <xdr:sp macro="" textlink="">
      <xdr:nvSpPr>
        <xdr:cNvPr id="376" name="楕円 375">
          <a:extLst>
            <a:ext uri="{FF2B5EF4-FFF2-40B4-BE49-F238E27FC236}">
              <a16:creationId xmlns:a16="http://schemas.microsoft.com/office/drawing/2014/main" id="{61546A1E-DEA1-47D5-9542-E5A7E1EF982F}"/>
            </a:ext>
          </a:extLst>
        </xdr:cNvPr>
        <xdr:cNvSpPr/>
      </xdr:nvSpPr>
      <xdr:spPr>
        <a:xfrm>
          <a:off x="8699500" y="100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57669</xdr:rowOff>
    </xdr:from>
    <xdr:ext cx="469744" cy="259045"/>
    <xdr:sp macro="" textlink="">
      <xdr:nvSpPr>
        <xdr:cNvPr id="377" name="テキスト ボックス 376">
          <a:extLst>
            <a:ext uri="{FF2B5EF4-FFF2-40B4-BE49-F238E27FC236}">
              <a16:creationId xmlns:a16="http://schemas.microsoft.com/office/drawing/2014/main" id="{9FD51B01-06B3-4B1E-8949-A89D19D3D058}"/>
            </a:ext>
          </a:extLst>
        </xdr:cNvPr>
        <xdr:cNvSpPr txBox="1"/>
      </xdr:nvSpPr>
      <xdr:spPr>
        <a:xfrm>
          <a:off x="8515428" y="10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121533</xdr:rowOff>
    </xdr:from>
    <xdr:to>
      <xdr:col>41</xdr:col>
      <xdr:colOff>101600</xdr:colOff>
      <xdr:row>59</xdr:row>
      <xdr:rowOff>51683</xdr:rowOff>
    </xdr:to>
    <xdr:sp macro="" textlink="">
      <xdr:nvSpPr>
        <xdr:cNvPr id="378" name="楕円 377">
          <a:extLst>
            <a:ext uri="{FF2B5EF4-FFF2-40B4-BE49-F238E27FC236}">
              <a16:creationId xmlns:a16="http://schemas.microsoft.com/office/drawing/2014/main" id="{5BCD88FE-4066-41D2-853D-48468FF4829F}"/>
            </a:ext>
          </a:extLst>
        </xdr:cNvPr>
        <xdr:cNvSpPr/>
      </xdr:nvSpPr>
      <xdr:spPr>
        <a:xfrm>
          <a:off x="7810500" y="100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42810</xdr:rowOff>
    </xdr:from>
    <xdr:ext cx="469744" cy="259045"/>
    <xdr:sp macro="" textlink="">
      <xdr:nvSpPr>
        <xdr:cNvPr id="379" name="テキスト ボックス 378">
          <a:extLst>
            <a:ext uri="{FF2B5EF4-FFF2-40B4-BE49-F238E27FC236}">
              <a16:creationId xmlns:a16="http://schemas.microsoft.com/office/drawing/2014/main" id="{E1EF2079-8774-4278-B073-9232DD93726E}"/>
            </a:ext>
          </a:extLst>
        </xdr:cNvPr>
        <xdr:cNvSpPr txBox="1"/>
      </xdr:nvSpPr>
      <xdr:spPr>
        <a:xfrm>
          <a:off x="7626428" y="1015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103587</xdr:rowOff>
    </xdr:from>
    <xdr:to>
      <xdr:col>36</xdr:col>
      <xdr:colOff>165100</xdr:colOff>
      <xdr:row>59</xdr:row>
      <xdr:rowOff>33737</xdr:rowOff>
    </xdr:to>
    <xdr:sp macro="" textlink="">
      <xdr:nvSpPr>
        <xdr:cNvPr id="380" name="楕円 379">
          <a:extLst>
            <a:ext uri="{FF2B5EF4-FFF2-40B4-BE49-F238E27FC236}">
              <a16:creationId xmlns:a16="http://schemas.microsoft.com/office/drawing/2014/main" id="{FDC4575D-FB7E-46B6-81DF-0C166BF89632}"/>
            </a:ext>
          </a:extLst>
        </xdr:cNvPr>
        <xdr:cNvSpPr/>
      </xdr:nvSpPr>
      <xdr:spPr>
        <a:xfrm>
          <a:off x="6921500" y="100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24864</xdr:rowOff>
    </xdr:from>
    <xdr:ext cx="469744" cy="259045"/>
    <xdr:sp macro="" textlink="">
      <xdr:nvSpPr>
        <xdr:cNvPr id="381" name="テキスト ボックス 380">
          <a:extLst>
            <a:ext uri="{FF2B5EF4-FFF2-40B4-BE49-F238E27FC236}">
              <a16:creationId xmlns:a16="http://schemas.microsoft.com/office/drawing/2014/main" id="{5B2BDF6B-BED8-4FF0-AB4E-AD58C52A0584}"/>
            </a:ext>
          </a:extLst>
        </xdr:cNvPr>
        <xdr:cNvSpPr txBox="1"/>
      </xdr:nvSpPr>
      <xdr:spPr>
        <a:xfrm>
          <a:off x="6737428" y="1014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EB12592F-4C54-4218-9468-903EAE4A799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F92021BC-2C9F-4425-9E2D-A2265E4215F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45DF171-E941-4F90-B419-34E4565F8E72}"/>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A1F0612B-2F6D-4816-BD90-9AAC84593C1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EB119A59-8F15-4292-881F-A212A1F23BD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901155BA-3CA9-4F20-A82B-872C656C7F5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AFE07B43-83D4-4142-9FB7-13D5B57A23A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FFB30407-85F6-44C5-AC34-D9B292B6136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AF21606C-A5D5-449A-BEB3-EE718886510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56DC08FB-5F4D-46C5-A4A1-F6344FBB6BF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C2CBC6D6-075E-4ED7-948E-9FD86F50C22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6B82500-227C-4E22-9149-8DBFABA2388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1091CD5A-140E-4C4A-AF8E-43FB1CA5595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1925DCE-D6A0-4E1B-AA5B-BD73CDF49097}"/>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9C41DFCE-420E-449D-8EFF-5A1729E61AEE}"/>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34211EC5-AE8C-4C7E-9760-A71C76050872}"/>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C866613E-CC3A-4A55-9E38-8D7A665520DA}"/>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4E8474BF-AE56-4B9C-BA4A-2CABF1DE5B7E}"/>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5D859D54-55AB-4493-BC46-E204F962710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D72F99D2-049A-4D12-BDB4-370DB35828A8}"/>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7F8CB946-E1A8-4BC6-B000-386827BABF5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D9BE52EE-BECF-421C-806F-97B736ABAB4D}"/>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508B6C44-6419-46BC-9803-52031B066023}"/>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7771E347-8928-426B-8C5A-F41E76C58AA5}"/>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B6C5086F-892E-4587-A56F-FDAA201ABED4}"/>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589CA2E2-6D8A-4278-AD34-3CF084731D6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57770</xdr:rowOff>
    </xdr:from>
    <xdr:to>
      <xdr:col>55</xdr:col>
      <xdr:colOff>0</xdr:colOff>
      <xdr:row>77</xdr:row>
      <xdr:rowOff>123423</xdr:rowOff>
    </xdr:to>
    <xdr:cxnSp macro="">
      <xdr:nvCxnSpPr>
        <xdr:cNvPr id="408" name="直線コネクタ 407">
          <a:extLst>
            <a:ext uri="{FF2B5EF4-FFF2-40B4-BE49-F238E27FC236}">
              <a16:creationId xmlns:a16="http://schemas.microsoft.com/office/drawing/2014/main" id="{0874A8B0-E89C-4521-B022-6EC0DB895A3D}"/>
            </a:ext>
          </a:extLst>
        </xdr:cNvPr>
        <xdr:cNvCxnSpPr/>
      </xdr:nvCxnSpPr>
      <xdr:spPr>
        <a:xfrm>
          <a:off x="9639300" y="13259420"/>
          <a:ext cx="838200" cy="6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9716A6A7-E29D-479E-A186-840A57C2634E}"/>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26C64130-481C-4A9E-A39A-6B2111851852}"/>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98689</xdr:rowOff>
    </xdr:from>
    <xdr:to>
      <xdr:col>50</xdr:col>
      <xdr:colOff>114300</xdr:colOff>
      <xdr:row>77</xdr:row>
      <xdr:rowOff>57770</xdr:rowOff>
    </xdr:to>
    <xdr:cxnSp macro="">
      <xdr:nvCxnSpPr>
        <xdr:cNvPr id="411" name="直線コネクタ 410">
          <a:extLst>
            <a:ext uri="{FF2B5EF4-FFF2-40B4-BE49-F238E27FC236}">
              <a16:creationId xmlns:a16="http://schemas.microsoft.com/office/drawing/2014/main" id="{20CA044C-A0DE-4D0B-A4F9-6CC6C52C4073}"/>
            </a:ext>
          </a:extLst>
        </xdr:cNvPr>
        <xdr:cNvCxnSpPr/>
      </xdr:nvCxnSpPr>
      <xdr:spPr>
        <a:xfrm>
          <a:off x="8750300" y="13128889"/>
          <a:ext cx="889000" cy="1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839500B4-F9D1-4986-9178-AB4207FAA955}"/>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173ED001-A653-42AD-87EB-E6844DC5BAD6}"/>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98689</xdr:rowOff>
    </xdr:from>
    <xdr:to>
      <xdr:col>45</xdr:col>
      <xdr:colOff>177800</xdr:colOff>
      <xdr:row>77</xdr:row>
      <xdr:rowOff>123332</xdr:rowOff>
    </xdr:to>
    <xdr:cxnSp macro="">
      <xdr:nvCxnSpPr>
        <xdr:cNvPr id="414" name="直線コネクタ 413">
          <a:extLst>
            <a:ext uri="{FF2B5EF4-FFF2-40B4-BE49-F238E27FC236}">
              <a16:creationId xmlns:a16="http://schemas.microsoft.com/office/drawing/2014/main" id="{A3E07F85-DB11-4210-BBC6-19EB2D4A4A95}"/>
            </a:ext>
          </a:extLst>
        </xdr:cNvPr>
        <xdr:cNvCxnSpPr/>
      </xdr:nvCxnSpPr>
      <xdr:spPr>
        <a:xfrm flipV="1">
          <a:off x="7861300" y="13128889"/>
          <a:ext cx="889000" cy="19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1670090A-8441-44FB-936E-53971F43098B}"/>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a:extLst>
            <a:ext uri="{FF2B5EF4-FFF2-40B4-BE49-F238E27FC236}">
              <a16:creationId xmlns:a16="http://schemas.microsoft.com/office/drawing/2014/main" id="{8DE3DF51-8519-4EB1-8E57-A3DB09BB4ACC}"/>
            </a:ext>
          </a:extLst>
        </xdr:cNvPr>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123332</xdr:rowOff>
    </xdr:from>
    <xdr:to>
      <xdr:col>41</xdr:col>
      <xdr:colOff>50800</xdr:colOff>
      <xdr:row>78</xdr:row>
      <xdr:rowOff>47803</xdr:rowOff>
    </xdr:to>
    <xdr:cxnSp macro="">
      <xdr:nvCxnSpPr>
        <xdr:cNvPr id="417" name="直線コネクタ 416">
          <a:extLst>
            <a:ext uri="{FF2B5EF4-FFF2-40B4-BE49-F238E27FC236}">
              <a16:creationId xmlns:a16="http://schemas.microsoft.com/office/drawing/2014/main" id="{CBD55054-C020-4ED4-8A64-207D0C9E4092}"/>
            </a:ext>
          </a:extLst>
        </xdr:cNvPr>
        <xdr:cNvCxnSpPr/>
      </xdr:nvCxnSpPr>
      <xdr:spPr>
        <a:xfrm flipV="1">
          <a:off x="6972300" y="13324982"/>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31A42464-8A25-4633-A8A1-BBFB3D6E773B}"/>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F1AB50A5-751F-40E3-BCB7-3AF57E8FD7B8}"/>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313B363-F075-42D1-B1C8-E1EC3C0A2F3C}"/>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327878D2-1B7F-46D2-B336-393BC51F0A4D}"/>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70A752D-938E-48C5-8F45-CEA3B649E64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D364552A-8FD3-475D-9565-5EFD5A13049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D2057F4-3525-4125-898A-3A3191C4FFD8}"/>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5EF0A544-61A6-4BF6-A026-B9A3CCA7890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3FA5BF78-E963-49E7-A6D5-84160991DA6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72623</xdr:rowOff>
    </xdr:from>
    <xdr:to>
      <xdr:col>55</xdr:col>
      <xdr:colOff>50800</xdr:colOff>
      <xdr:row>78</xdr:row>
      <xdr:rowOff>2773</xdr:rowOff>
    </xdr:to>
    <xdr:sp macro="" textlink="">
      <xdr:nvSpPr>
        <xdr:cNvPr id="427" name="楕円 426">
          <a:extLst>
            <a:ext uri="{FF2B5EF4-FFF2-40B4-BE49-F238E27FC236}">
              <a16:creationId xmlns:a16="http://schemas.microsoft.com/office/drawing/2014/main" id="{79BCAB91-CC45-4650-9B3C-269E60B4175C}"/>
            </a:ext>
          </a:extLst>
        </xdr:cNvPr>
        <xdr:cNvSpPr/>
      </xdr:nvSpPr>
      <xdr:spPr>
        <a:xfrm>
          <a:off x="10426700" y="132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51050</xdr:rowOff>
    </xdr:from>
    <xdr:ext cx="469744" cy="259045"/>
    <xdr:sp macro="" textlink="">
      <xdr:nvSpPr>
        <xdr:cNvPr id="428" name="商工費該当値テキスト">
          <a:extLst>
            <a:ext uri="{FF2B5EF4-FFF2-40B4-BE49-F238E27FC236}">
              <a16:creationId xmlns:a16="http://schemas.microsoft.com/office/drawing/2014/main" id="{37945A2D-414D-4FB1-B042-B803C34E65A4}"/>
            </a:ext>
          </a:extLst>
        </xdr:cNvPr>
        <xdr:cNvSpPr txBox="1"/>
      </xdr:nvSpPr>
      <xdr:spPr>
        <a:xfrm>
          <a:off x="10528300" y="1325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6970</xdr:rowOff>
    </xdr:from>
    <xdr:to>
      <xdr:col>50</xdr:col>
      <xdr:colOff>165100</xdr:colOff>
      <xdr:row>77</xdr:row>
      <xdr:rowOff>108570</xdr:rowOff>
    </xdr:to>
    <xdr:sp macro="" textlink="">
      <xdr:nvSpPr>
        <xdr:cNvPr id="429" name="楕円 428">
          <a:extLst>
            <a:ext uri="{FF2B5EF4-FFF2-40B4-BE49-F238E27FC236}">
              <a16:creationId xmlns:a16="http://schemas.microsoft.com/office/drawing/2014/main" id="{CC534AA7-AA60-409E-906C-CF996B0EEC74}"/>
            </a:ext>
          </a:extLst>
        </xdr:cNvPr>
        <xdr:cNvSpPr/>
      </xdr:nvSpPr>
      <xdr:spPr>
        <a:xfrm>
          <a:off x="9588500" y="132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99697</xdr:rowOff>
    </xdr:from>
    <xdr:ext cx="469744" cy="259045"/>
    <xdr:sp macro="" textlink="">
      <xdr:nvSpPr>
        <xdr:cNvPr id="430" name="テキスト ボックス 429">
          <a:extLst>
            <a:ext uri="{FF2B5EF4-FFF2-40B4-BE49-F238E27FC236}">
              <a16:creationId xmlns:a16="http://schemas.microsoft.com/office/drawing/2014/main" id="{C35B79D1-0237-4CBA-9EFF-4DEB2CDA6795}"/>
            </a:ext>
          </a:extLst>
        </xdr:cNvPr>
        <xdr:cNvSpPr txBox="1"/>
      </xdr:nvSpPr>
      <xdr:spPr>
        <a:xfrm>
          <a:off x="9404428" y="1330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47889</xdr:rowOff>
    </xdr:from>
    <xdr:to>
      <xdr:col>46</xdr:col>
      <xdr:colOff>38100</xdr:colOff>
      <xdr:row>76</xdr:row>
      <xdr:rowOff>149489</xdr:rowOff>
    </xdr:to>
    <xdr:sp macro="" textlink="">
      <xdr:nvSpPr>
        <xdr:cNvPr id="431" name="楕円 430">
          <a:extLst>
            <a:ext uri="{FF2B5EF4-FFF2-40B4-BE49-F238E27FC236}">
              <a16:creationId xmlns:a16="http://schemas.microsoft.com/office/drawing/2014/main" id="{2C28D5A0-C44E-4052-9BA0-CBCB91F68197}"/>
            </a:ext>
          </a:extLst>
        </xdr:cNvPr>
        <xdr:cNvSpPr/>
      </xdr:nvSpPr>
      <xdr:spPr>
        <a:xfrm>
          <a:off x="8699500" y="130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166016</xdr:rowOff>
    </xdr:from>
    <xdr:ext cx="469744" cy="259045"/>
    <xdr:sp macro="" textlink="">
      <xdr:nvSpPr>
        <xdr:cNvPr id="432" name="テキスト ボックス 431">
          <a:extLst>
            <a:ext uri="{FF2B5EF4-FFF2-40B4-BE49-F238E27FC236}">
              <a16:creationId xmlns:a16="http://schemas.microsoft.com/office/drawing/2014/main" id="{AD98BA7A-39E8-4E17-B122-F202AE978F93}"/>
            </a:ext>
          </a:extLst>
        </xdr:cNvPr>
        <xdr:cNvSpPr txBox="1"/>
      </xdr:nvSpPr>
      <xdr:spPr>
        <a:xfrm>
          <a:off x="8515428" y="1285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72532</xdr:rowOff>
    </xdr:from>
    <xdr:to>
      <xdr:col>41</xdr:col>
      <xdr:colOff>101600</xdr:colOff>
      <xdr:row>78</xdr:row>
      <xdr:rowOff>2682</xdr:rowOff>
    </xdr:to>
    <xdr:sp macro="" textlink="">
      <xdr:nvSpPr>
        <xdr:cNvPr id="433" name="楕円 432">
          <a:extLst>
            <a:ext uri="{FF2B5EF4-FFF2-40B4-BE49-F238E27FC236}">
              <a16:creationId xmlns:a16="http://schemas.microsoft.com/office/drawing/2014/main" id="{04C4246F-49A8-4E7F-93FD-C5E55D8E2058}"/>
            </a:ext>
          </a:extLst>
        </xdr:cNvPr>
        <xdr:cNvSpPr/>
      </xdr:nvSpPr>
      <xdr:spPr>
        <a:xfrm>
          <a:off x="7810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165259</xdr:rowOff>
    </xdr:from>
    <xdr:ext cx="469744" cy="259045"/>
    <xdr:sp macro="" textlink="">
      <xdr:nvSpPr>
        <xdr:cNvPr id="434" name="テキスト ボックス 433">
          <a:extLst>
            <a:ext uri="{FF2B5EF4-FFF2-40B4-BE49-F238E27FC236}">
              <a16:creationId xmlns:a16="http://schemas.microsoft.com/office/drawing/2014/main" id="{F59FF2A5-C092-4D62-BFDF-9D66B4F25196}"/>
            </a:ext>
          </a:extLst>
        </xdr:cNvPr>
        <xdr:cNvSpPr txBox="1"/>
      </xdr:nvSpPr>
      <xdr:spPr>
        <a:xfrm>
          <a:off x="7626428" y="133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168453</xdr:rowOff>
    </xdr:from>
    <xdr:to>
      <xdr:col>36</xdr:col>
      <xdr:colOff>165100</xdr:colOff>
      <xdr:row>78</xdr:row>
      <xdr:rowOff>98603</xdr:rowOff>
    </xdr:to>
    <xdr:sp macro="" textlink="">
      <xdr:nvSpPr>
        <xdr:cNvPr id="435" name="楕円 434">
          <a:extLst>
            <a:ext uri="{FF2B5EF4-FFF2-40B4-BE49-F238E27FC236}">
              <a16:creationId xmlns:a16="http://schemas.microsoft.com/office/drawing/2014/main" id="{7A5BBF86-D0ED-442E-92D0-1AB665ED10CC}"/>
            </a:ext>
          </a:extLst>
        </xdr:cNvPr>
        <xdr:cNvSpPr/>
      </xdr:nvSpPr>
      <xdr:spPr>
        <a:xfrm>
          <a:off x="6921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89730</xdr:rowOff>
    </xdr:from>
    <xdr:ext cx="469744" cy="259045"/>
    <xdr:sp macro="" textlink="">
      <xdr:nvSpPr>
        <xdr:cNvPr id="436" name="テキスト ボックス 435">
          <a:extLst>
            <a:ext uri="{FF2B5EF4-FFF2-40B4-BE49-F238E27FC236}">
              <a16:creationId xmlns:a16="http://schemas.microsoft.com/office/drawing/2014/main" id="{B962A5EA-764B-4AE6-A8FF-A9C7259F7897}"/>
            </a:ext>
          </a:extLst>
        </xdr:cNvPr>
        <xdr:cNvSpPr txBox="1"/>
      </xdr:nvSpPr>
      <xdr:spPr>
        <a:xfrm>
          <a:off x="6737428"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3F8A6A5-5A34-4A57-9AEA-42C0172F163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CE699E35-81F3-4687-BB89-DF1EEB19085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9261E3B4-0465-4CCB-8BAE-E35372A9887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151E7AAF-928F-4909-B021-862FF0B612D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4296CEE6-E242-471E-AD02-A0ECB330475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5AAC8246-371A-4E4E-A8C8-57AF19A2A59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CD73582D-7C70-4BAC-968C-AF8F8A062CE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5E90C08-24D9-48CC-8B36-FCA2A84442F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BA3988EE-1C7D-4F92-A46C-E22FF2124B6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F485DD9-CD92-4AAE-A255-6C28F811E71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2CB12C72-33A3-43A2-9DB4-961125DE5FFF}"/>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642433FA-2A2F-4A97-8F15-E2735C386092}"/>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2E94A5F7-ECD8-413A-9C1B-0675A57F5A7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DD5DF08B-B4AF-467D-B5CC-8169E71B265B}"/>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E07C71B2-5404-4B35-8038-3974C930154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CDED1CE-F2DC-453F-AFFA-D7F4BE045AD2}"/>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FF5E11AE-B80A-4E2B-9AEB-403A073CAC77}"/>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B7B08552-0525-4007-9EA2-D3ABD671649B}"/>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431D8019-6B9E-4228-B791-944205A6934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8F30FFEA-B0C0-4370-969F-FD9E59D4523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1791C09D-0E02-4F31-8F26-B20FB56D7BA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8A144338-9CF5-475F-8A12-B14C50BD2F45}"/>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E03ADD5E-17B7-47A0-9FD1-E1FB3451757F}"/>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5394B3CB-FCD5-46F4-8AE1-71FEF624BF16}"/>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22477875-8DBF-492C-8931-EEB4AC8523B1}"/>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8DB435F4-840B-4259-8FD9-FA393B93E43C}"/>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155899</xdr:rowOff>
    </xdr:from>
    <xdr:to>
      <xdr:col>55</xdr:col>
      <xdr:colOff>0</xdr:colOff>
      <xdr:row>98</xdr:row>
      <xdr:rowOff>7875</xdr:rowOff>
    </xdr:to>
    <xdr:cxnSp macro="">
      <xdr:nvCxnSpPr>
        <xdr:cNvPr id="463" name="直線コネクタ 462">
          <a:extLst>
            <a:ext uri="{FF2B5EF4-FFF2-40B4-BE49-F238E27FC236}">
              <a16:creationId xmlns:a16="http://schemas.microsoft.com/office/drawing/2014/main" id="{C828E8ED-4F40-4E8B-9C4E-F51774674440}"/>
            </a:ext>
          </a:extLst>
        </xdr:cNvPr>
        <xdr:cNvCxnSpPr/>
      </xdr:nvCxnSpPr>
      <xdr:spPr>
        <a:xfrm flipV="1">
          <a:off x="9639300" y="16786549"/>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524C654B-6B7F-457F-BA49-FA58453CFAFC}"/>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66267A8A-18DD-4DE4-ABF8-A69EA4F1F962}"/>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158728</xdr:rowOff>
    </xdr:from>
    <xdr:to>
      <xdr:col>50</xdr:col>
      <xdr:colOff>114300</xdr:colOff>
      <xdr:row>98</xdr:row>
      <xdr:rowOff>7875</xdr:rowOff>
    </xdr:to>
    <xdr:cxnSp macro="">
      <xdr:nvCxnSpPr>
        <xdr:cNvPr id="466" name="直線コネクタ 465">
          <a:extLst>
            <a:ext uri="{FF2B5EF4-FFF2-40B4-BE49-F238E27FC236}">
              <a16:creationId xmlns:a16="http://schemas.microsoft.com/office/drawing/2014/main" id="{F537EFD2-555E-472A-96B1-7CB891759DD5}"/>
            </a:ext>
          </a:extLst>
        </xdr:cNvPr>
        <xdr:cNvCxnSpPr/>
      </xdr:nvCxnSpPr>
      <xdr:spPr>
        <a:xfrm>
          <a:off x="8750300" y="16789378"/>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7450C26F-0C56-49E6-B139-ED6C98A65FB7}"/>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537444EF-248D-4042-BDE9-A3C1169FC6E8}"/>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149113</xdr:rowOff>
    </xdr:from>
    <xdr:to>
      <xdr:col>45</xdr:col>
      <xdr:colOff>177800</xdr:colOff>
      <xdr:row>97</xdr:row>
      <xdr:rowOff>158728</xdr:rowOff>
    </xdr:to>
    <xdr:cxnSp macro="">
      <xdr:nvCxnSpPr>
        <xdr:cNvPr id="469" name="直線コネクタ 468">
          <a:extLst>
            <a:ext uri="{FF2B5EF4-FFF2-40B4-BE49-F238E27FC236}">
              <a16:creationId xmlns:a16="http://schemas.microsoft.com/office/drawing/2014/main" id="{F53A61B4-E228-4E37-B5A3-E42762B23AE9}"/>
            </a:ext>
          </a:extLst>
        </xdr:cNvPr>
        <xdr:cNvCxnSpPr/>
      </xdr:nvCxnSpPr>
      <xdr:spPr>
        <a:xfrm>
          <a:off x="7861300" y="16779763"/>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7DC60C6C-FC4B-441F-A446-A0A60D0482F8}"/>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38BC68B3-C14E-4BA1-9EC7-F4E1C420026B}"/>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149113</xdr:rowOff>
    </xdr:from>
    <xdr:to>
      <xdr:col>41</xdr:col>
      <xdr:colOff>50800</xdr:colOff>
      <xdr:row>97</xdr:row>
      <xdr:rowOff>165939</xdr:rowOff>
    </xdr:to>
    <xdr:cxnSp macro="">
      <xdr:nvCxnSpPr>
        <xdr:cNvPr id="472" name="直線コネクタ 471">
          <a:extLst>
            <a:ext uri="{FF2B5EF4-FFF2-40B4-BE49-F238E27FC236}">
              <a16:creationId xmlns:a16="http://schemas.microsoft.com/office/drawing/2014/main" id="{CD6FAAF4-364A-4EC5-96E1-7CC051A7FA6A}"/>
            </a:ext>
          </a:extLst>
        </xdr:cNvPr>
        <xdr:cNvCxnSpPr/>
      </xdr:nvCxnSpPr>
      <xdr:spPr>
        <a:xfrm flipV="1">
          <a:off x="6972300" y="1677976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C71AE1B5-5C06-4733-A535-B040CBB7882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AECF8F83-3E65-4D7D-902E-9E64D9E23CF8}"/>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FB6D86B5-40D6-4D1B-9E1F-B14763B7764F}"/>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B9744C78-6DDC-4C35-916C-D6C3FA6CBF62}"/>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D678BAF-AF95-469D-B218-CAA55C4761D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E4B8367-2EFC-405C-9D91-2E8F4B460A0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F8F033C0-840B-4FDC-9D30-2F5A69A9807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6F79CEFD-5498-4DA6-9DBC-FDD31186CF3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3D0F5B65-1507-4FAB-BEDA-1592018B403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105099</xdr:rowOff>
    </xdr:from>
    <xdr:to>
      <xdr:col>55</xdr:col>
      <xdr:colOff>50800</xdr:colOff>
      <xdr:row>98</xdr:row>
      <xdr:rowOff>35249</xdr:rowOff>
    </xdr:to>
    <xdr:sp macro="" textlink="">
      <xdr:nvSpPr>
        <xdr:cNvPr id="482" name="楕円 481">
          <a:extLst>
            <a:ext uri="{FF2B5EF4-FFF2-40B4-BE49-F238E27FC236}">
              <a16:creationId xmlns:a16="http://schemas.microsoft.com/office/drawing/2014/main" id="{4EA54848-67DD-4322-82DA-3E9F8043DB94}"/>
            </a:ext>
          </a:extLst>
        </xdr:cNvPr>
        <xdr:cNvSpPr/>
      </xdr:nvSpPr>
      <xdr:spPr>
        <a:xfrm>
          <a:off x="10426700" y="167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4027A109-6E7B-4C7F-888D-B03D03294CA9}"/>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128525</xdr:rowOff>
    </xdr:from>
    <xdr:to>
      <xdr:col>50</xdr:col>
      <xdr:colOff>165100</xdr:colOff>
      <xdr:row>98</xdr:row>
      <xdr:rowOff>58675</xdr:rowOff>
    </xdr:to>
    <xdr:sp macro="" textlink="">
      <xdr:nvSpPr>
        <xdr:cNvPr id="484" name="楕円 483">
          <a:extLst>
            <a:ext uri="{FF2B5EF4-FFF2-40B4-BE49-F238E27FC236}">
              <a16:creationId xmlns:a16="http://schemas.microsoft.com/office/drawing/2014/main" id="{E921D232-B251-4891-857B-8D55A03C2000}"/>
            </a:ext>
          </a:extLst>
        </xdr:cNvPr>
        <xdr:cNvSpPr/>
      </xdr:nvSpPr>
      <xdr:spPr>
        <a:xfrm>
          <a:off x="9588500" y="167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49802</xdr:rowOff>
    </xdr:from>
    <xdr:ext cx="534377" cy="259045"/>
    <xdr:sp macro="" textlink="">
      <xdr:nvSpPr>
        <xdr:cNvPr id="485" name="テキスト ボックス 484">
          <a:extLst>
            <a:ext uri="{FF2B5EF4-FFF2-40B4-BE49-F238E27FC236}">
              <a16:creationId xmlns:a16="http://schemas.microsoft.com/office/drawing/2014/main" id="{5D7BAA9F-CDB8-4F68-8879-76857F032C86}"/>
            </a:ext>
          </a:extLst>
        </xdr:cNvPr>
        <xdr:cNvSpPr txBox="1"/>
      </xdr:nvSpPr>
      <xdr:spPr>
        <a:xfrm>
          <a:off x="9372111" y="168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107928</xdr:rowOff>
    </xdr:from>
    <xdr:to>
      <xdr:col>46</xdr:col>
      <xdr:colOff>38100</xdr:colOff>
      <xdr:row>98</xdr:row>
      <xdr:rowOff>38078</xdr:rowOff>
    </xdr:to>
    <xdr:sp macro="" textlink="">
      <xdr:nvSpPr>
        <xdr:cNvPr id="486" name="楕円 485">
          <a:extLst>
            <a:ext uri="{FF2B5EF4-FFF2-40B4-BE49-F238E27FC236}">
              <a16:creationId xmlns:a16="http://schemas.microsoft.com/office/drawing/2014/main" id="{F1B3CC22-7034-4A64-AAC2-BED55850A29B}"/>
            </a:ext>
          </a:extLst>
        </xdr:cNvPr>
        <xdr:cNvSpPr/>
      </xdr:nvSpPr>
      <xdr:spPr>
        <a:xfrm>
          <a:off x="8699500" y="167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29205</xdr:rowOff>
    </xdr:from>
    <xdr:ext cx="534377" cy="259045"/>
    <xdr:sp macro="" textlink="">
      <xdr:nvSpPr>
        <xdr:cNvPr id="487" name="テキスト ボックス 486">
          <a:extLst>
            <a:ext uri="{FF2B5EF4-FFF2-40B4-BE49-F238E27FC236}">
              <a16:creationId xmlns:a16="http://schemas.microsoft.com/office/drawing/2014/main" id="{03F3D0B2-CC48-4D81-9E71-37A73B5CE93A}"/>
            </a:ext>
          </a:extLst>
        </xdr:cNvPr>
        <xdr:cNvSpPr txBox="1"/>
      </xdr:nvSpPr>
      <xdr:spPr>
        <a:xfrm>
          <a:off x="8483111" y="1683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98313</xdr:rowOff>
    </xdr:from>
    <xdr:to>
      <xdr:col>41</xdr:col>
      <xdr:colOff>101600</xdr:colOff>
      <xdr:row>98</xdr:row>
      <xdr:rowOff>28463</xdr:rowOff>
    </xdr:to>
    <xdr:sp macro="" textlink="">
      <xdr:nvSpPr>
        <xdr:cNvPr id="488" name="楕円 487">
          <a:extLst>
            <a:ext uri="{FF2B5EF4-FFF2-40B4-BE49-F238E27FC236}">
              <a16:creationId xmlns:a16="http://schemas.microsoft.com/office/drawing/2014/main" id="{72ECE09F-A060-41D4-8FD3-0250C4FB860D}"/>
            </a:ext>
          </a:extLst>
        </xdr:cNvPr>
        <xdr:cNvSpPr/>
      </xdr:nvSpPr>
      <xdr:spPr>
        <a:xfrm>
          <a:off x="7810500" y="167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19590</xdr:rowOff>
    </xdr:from>
    <xdr:ext cx="534377" cy="259045"/>
    <xdr:sp macro="" textlink="">
      <xdr:nvSpPr>
        <xdr:cNvPr id="489" name="テキスト ボックス 488">
          <a:extLst>
            <a:ext uri="{FF2B5EF4-FFF2-40B4-BE49-F238E27FC236}">
              <a16:creationId xmlns:a16="http://schemas.microsoft.com/office/drawing/2014/main" id="{2CCFE5A9-77D6-48D9-9A78-B88F6EB7B7D9}"/>
            </a:ext>
          </a:extLst>
        </xdr:cNvPr>
        <xdr:cNvSpPr txBox="1"/>
      </xdr:nvSpPr>
      <xdr:spPr>
        <a:xfrm>
          <a:off x="7594111" y="168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115139</xdr:rowOff>
    </xdr:from>
    <xdr:to>
      <xdr:col>36</xdr:col>
      <xdr:colOff>165100</xdr:colOff>
      <xdr:row>98</xdr:row>
      <xdr:rowOff>45289</xdr:rowOff>
    </xdr:to>
    <xdr:sp macro="" textlink="">
      <xdr:nvSpPr>
        <xdr:cNvPr id="490" name="楕円 489">
          <a:extLst>
            <a:ext uri="{FF2B5EF4-FFF2-40B4-BE49-F238E27FC236}">
              <a16:creationId xmlns:a16="http://schemas.microsoft.com/office/drawing/2014/main" id="{9D1BA23A-CEB2-46CD-9469-122327E5B5B0}"/>
            </a:ext>
          </a:extLst>
        </xdr:cNvPr>
        <xdr:cNvSpPr/>
      </xdr:nvSpPr>
      <xdr:spPr>
        <a:xfrm>
          <a:off x="6921500" y="16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36416</xdr:rowOff>
    </xdr:from>
    <xdr:ext cx="534377" cy="259045"/>
    <xdr:sp macro="" textlink="">
      <xdr:nvSpPr>
        <xdr:cNvPr id="491" name="テキスト ボックス 490">
          <a:extLst>
            <a:ext uri="{FF2B5EF4-FFF2-40B4-BE49-F238E27FC236}">
              <a16:creationId xmlns:a16="http://schemas.microsoft.com/office/drawing/2014/main" id="{4558029A-099B-4C53-ABDB-4619C7453DAB}"/>
            </a:ext>
          </a:extLst>
        </xdr:cNvPr>
        <xdr:cNvSpPr txBox="1"/>
      </xdr:nvSpPr>
      <xdr:spPr>
        <a:xfrm>
          <a:off x="6705111" y="168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1C66E16C-0689-44EC-83BD-0A501743F4D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C06F8F24-9A7E-4AD8-B247-16F7FCF95D0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DAE919FA-E805-4937-BB92-5BEF11AB325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B12C3D2B-32E1-4146-A7D5-68139EFB0FEE}"/>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3E319D94-1C81-479A-9BD2-AE9B6618328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10CDC4A7-9633-4B04-ADBA-AAA0CED1BC9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230F3BA5-3D20-44DA-A46F-7E044ED750B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61ADBCC7-9A5B-4E7A-B427-98154B52345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A51839E8-8DC7-477E-911D-084766B23D7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A915E26F-A2D9-40A1-AB47-1817E8057A0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C9AB739E-D085-495A-B501-3E43679C5959}"/>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F9344B91-B021-4F12-B51F-036A0CE285AD}"/>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5393FB1A-9BB1-4BE8-AB05-859B369B5D3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FF046C38-B135-45F8-8F6E-C69983C2B85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4B161519-1CBA-4B23-B67B-0DAF9B7BA0A6}"/>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6F2F5305-81EB-410A-A5B9-28621133506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56C82709-16AA-4FEA-A979-FE8DE97EFF52}"/>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B83D17BE-F54A-4BC6-946D-9A7364F5C7E3}"/>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B0D2A03C-856C-47AF-ABC8-2D0FFC2A5AD9}"/>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9C0F66B-D801-428C-AFA6-8CA7A2FB3BA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60B1213B-4D91-495E-8F8D-8A6A7BC2F857}"/>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BAE0EADF-B75F-44E0-B085-BB38EAA6E62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30589519-C5C9-4AD8-8961-2E1E2B777592}"/>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5BDC7262-9D21-45A7-9EA3-5AECDC28B59F}"/>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D95AD27F-BC10-4B60-90AD-47921FEDE0E3}"/>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E2C09891-4AEC-4E35-888E-68FE66FC8B4E}"/>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2BFECD59-3006-4AF6-95B5-A65E35428FC2}"/>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51415</xdr:rowOff>
    </xdr:from>
    <xdr:to>
      <xdr:col>85</xdr:col>
      <xdr:colOff>127000</xdr:colOff>
      <xdr:row>37</xdr:row>
      <xdr:rowOff>132202</xdr:rowOff>
    </xdr:to>
    <xdr:cxnSp macro="">
      <xdr:nvCxnSpPr>
        <xdr:cNvPr id="519" name="直線コネクタ 518">
          <a:extLst>
            <a:ext uri="{FF2B5EF4-FFF2-40B4-BE49-F238E27FC236}">
              <a16:creationId xmlns:a16="http://schemas.microsoft.com/office/drawing/2014/main" id="{F03433A1-67EB-4F7B-831E-1FBB3322F504}"/>
            </a:ext>
          </a:extLst>
        </xdr:cNvPr>
        <xdr:cNvCxnSpPr/>
      </xdr:nvCxnSpPr>
      <xdr:spPr>
        <a:xfrm flipV="1">
          <a:off x="15481300" y="6395065"/>
          <a:ext cx="8382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6D2234D6-9FAB-4CAE-B86C-1C3400292839}"/>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A54F06A1-49E2-4F0E-A4CA-375192CA70BF}"/>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132202</xdr:rowOff>
    </xdr:from>
    <xdr:to>
      <xdr:col>81</xdr:col>
      <xdr:colOff>50800</xdr:colOff>
      <xdr:row>37</xdr:row>
      <xdr:rowOff>134854</xdr:rowOff>
    </xdr:to>
    <xdr:cxnSp macro="">
      <xdr:nvCxnSpPr>
        <xdr:cNvPr id="522" name="直線コネクタ 521">
          <a:extLst>
            <a:ext uri="{FF2B5EF4-FFF2-40B4-BE49-F238E27FC236}">
              <a16:creationId xmlns:a16="http://schemas.microsoft.com/office/drawing/2014/main" id="{5CC0531C-5E4B-4015-B770-F04C3D452686}"/>
            </a:ext>
          </a:extLst>
        </xdr:cNvPr>
        <xdr:cNvCxnSpPr/>
      </xdr:nvCxnSpPr>
      <xdr:spPr>
        <a:xfrm flipV="1">
          <a:off x="14592300" y="6475852"/>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B0EEB712-5748-42B7-BC0C-D1D81CD9CCA1}"/>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1DAE573-0A4C-4E5B-AB1B-E42A151E7D81}"/>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109708</xdr:rowOff>
    </xdr:from>
    <xdr:to>
      <xdr:col>76</xdr:col>
      <xdr:colOff>114300</xdr:colOff>
      <xdr:row>37</xdr:row>
      <xdr:rowOff>134854</xdr:rowOff>
    </xdr:to>
    <xdr:cxnSp macro="">
      <xdr:nvCxnSpPr>
        <xdr:cNvPr id="525" name="直線コネクタ 524">
          <a:extLst>
            <a:ext uri="{FF2B5EF4-FFF2-40B4-BE49-F238E27FC236}">
              <a16:creationId xmlns:a16="http://schemas.microsoft.com/office/drawing/2014/main" id="{CF727FBB-F813-46C8-9457-FE2BA5603BBC}"/>
            </a:ext>
          </a:extLst>
        </xdr:cNvPr>
        <xdr:cNvCxnSpPr/>
      </xdr:nvCxnSpPr>
      <xdr:spPr>
        <a:xfrm>
          <a:off x="13703300" y="64533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13D89830-495F-42A9-B2F3-61409621FF26}"/>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14FD5D75-8F15-47C2-9D4F-CFD6F1DD03B3}"/>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109708</xdr:rowOff>
    </xdr:from>
    <xdr:to>
      <xdr:col>71</xdr:col>
      <xdr:colOff>177800</xdr:colOff>
      <xdr:row>37</xdr:row>
      <xdr:rowOff>142855</xdr:rowOff>
    </xdr:to>
    <xdr:cxnSp macro="">
      <xdr:nvCxnSpPr>
        <xdr:cNvPr id="528" name="直線コネクタ 527">
          <a:extLst>
            <a:ext uri="{FF2B5EF4-FFF2-40B4-BE49-F238E27FC236}">
              <a16:creationId xmlns:a16="http://schemas.microsoft.com/office/drawing/2014/main" id="{6A6A560D-B200-4ACE-8B1C-AD223FB8DD6D}"/>
            </a:ext>
          </a:extLst>
        </xdr:cNvPr>
        <xdr:cNvCxnSpPr/>
      </xdr:nvCxnSpPr>
      <xdr:spPr>
        <a:xfrm flipV="1">
          <a:off x="12814300" y="645335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8D148798-4418-416F-98F7-99C9CF3DC313}"/>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7CDF1B1A-EABC-488F-BC49-F4FF58F1EEA6}"/>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523C5880-19BB-4677-8D79-B0E91EBE0A79}"/>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B951FAA0-1E1B-4EB1-83ED-98AF71ED0E88}"/>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52FA5DE-A921-4184-A270-B54E2C193A2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D71295DA-6F74-4E40-BD5E-9BD35B633D7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C128CBCD-694A-410E-8AB4-FEF45BCBDCE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1C420C8-22FA-4F27-915C-396BBD18547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5F3D273E-5577-49B1-AA7C-200F76C6B82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xdr:rowOff>
    </xdr:from>
    <xdr:to>
      <xdr:col>85</xdr:col>
      <xdr:colOff>177800</xdr:colOff>
      <xdr:row>37</xdr:row>
      <xdr:rowOff>102215</xdr:rowOff>
    </xdr:to>
    <xdr:sp macro="" textlink="">
      <xdr:nvSpPr>
        <xdr:cNvPr id="538" name="楕円 537">
          <a:extLst>
            <a:ext uri="{FF2B5EF4-FFF2-40B4-BE49-F238E27FC236}">
              <a16:creationId xmlns:a16="http://schemas.microsoft.com/office/drawing/2014/main" id="{9EA3E104-A13D-42F9-BCA0-B47A323074E5}"/>
            </a:ext>
          </a:extLst>
        </xdr:cNvPr>
        <xdr:cNvSpPr/>
      </xdr:nvSpPr>
      <xdr:spPr>
        <a:xfrm>
          <a:off x="16268700" y="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23492</xdr:rowOff>
    </xdr:from>
    <xdr:ext cx="534377" cy="259045"/>
    <xdr:sp macro="" textlink="">
      <xdr:nvSpPr>
        <xdr:cNvPr id="539" name="消防費該当値テキスト">
          <a:extLst>
            <a:ext uri="{FF2B5EF4-FFF2-40B4-BE49-F238E27FC236}">
              <a16:creationId xmlns:a16="http://schemas.microsoft.com/office/drawing/2014/main" id="{AC45124E-1CB5-4E26-B50A-88FB9DFF0479}"/>
            </a:ext>
          </a:extLst>
        </xdr:cNvPr>
        <xdr:cNvSpPr txBox="1"/>
      </xdr:nvSpPr>
      <xdr:spPr>
        <a:xfrm>
          <a:off x="16370300" y="61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81402</xdr:rowOff>
    </xdr:from>
    <xdr:to>
      <xdr:col>81</xdr:col>
      <xdr:colOff>101600</xdr:colOff>
      <xdr:row>38</xdr:row>
      <xdr:rowOff>11552</xdr:rowOff>
    </xdr:to>
    <xdr:sp macro="" textlink="">
      <xdr:nvSpPr>
        <xdr:cNvPr id="540" name="楕円 539">
          <a:extLst>
            <a:ext uri="{FF2B5EF4-FFF2-40B4-BE49-F238E27FC236}">
              <a16:creationId xmlns:a16="http://schemas.microsoft.com/office/drawing/2014/main" id="{9D8539ED-FFDD-4C25-828D-E8E15E1BF0AD}"/>
            </a:ext>
          </a:extLst>
        </xdr:cNvPr>
        <xdr:cNvSpPr/>
      </xdr:nvSpPr>
      <xdr:spPr>
        <a:xfrm>
          <a:off x="15430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2679</xdr:rowOff>
    </xdr:from>
    <xdr:ext cx="534377" cy="259045"/>
    <xdr:sp macro="" textlink="">
      <xdr:nvSpPr>
        <xdr:cNvPr id="541" name="テキスト ボックス 540">
          <a:extLst>
            <a:ext uri="{FF2B5EF4-FFF2-40B4-BE49-F238E27FC236}">
              <a16:creationId xmlns:a16="http://schemas.microsoft.com/office/drawing/2014/main" id="{F07D0375-208B-4F10-B92D-F6ED99128A48}"/>
            </a:ext>
          </a:extLst>
        </xdr:cNvPr>
        <xdr:cNvSpPr txBox="1"/>
      </xdr:nvSpPr>
      <xdr:spPr>
        <a:xfrm>
          <a:off x="15214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84054</xdr:rowOff>
    </xdr:from>
    <xdr:to>
      <xdr:col>76</xdr:col>
      <xdr:colOff>165100</xdr:colOff>
      <xdr:row>38</xdr:row>
      <xdr:rowOff>14204</xdr:rowOff>
    </xdr:to>
    <xdr:sp macro="" textlink="">
      <xdr:nvSpPr>
        <xdr:cNvPr id="542" name="楕円 541">
          <a:extLst>
            <a:ext uri="{FF2B5EF4-FFF2-40B4-BE49-F238E27FC236}">
              <a16:creationId xmlns:a16="http://schemas.microsoft.com/office/drawing/2014/main" id="{56F77A21-129F-42DE-A8A6-28EB051BDACD}"/>
            </a:ext>
          </a:extLst>
        </xdr:cNvPr>
        <xdr:cNvSpPr/>
      </xdr:nvSpPr>
      <xdr:spPr>
        <a:xfrm>
          <a:off x="14541500" y="64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5331</xdr:rowOff>
    </xdr:from>
    <xdr:ext cx="534377" cy="259045"/>
    <xdr:sp macro="" textlink="">
      <xdr:nvSpPr>
        <xdr:cNvPr id="543" name="テキスト ボックス 542">
          <a:extLst>
            <a:ext uri="{FF2B5EF4-FFF2-40B4-BE49-F238E27FC236}">
              <a16:creationId xmlns:a16="http://schemas.microsoft.com/office/drawing/2014/main" id="{CD5C5A08-3222-4A4C-A97A-DF9DB0DD374A}"/>
            </a:ext>
          </a:extLst>
        </xdr:cNvPr>
        <xdr:cNvSpPr txBox="1"/>
      </xdr:nvSpPr>
      <xdr:spPr>
        <a:xfrm>
          <a:off x="14325111" y="65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58908</xdr:rowOff>
    </xdr:from>
    <xdr:to>
      <xdr:col>72</xdr:col>
      <xdr:colOff>38100</xdr:colOff>
      <xdr:row>37</xdr:row>
      <xdr:rowOff>160508</xdr:rowOff>
    </xdr:to>
    <xdr:sp macro="" textlink="">
      <xdr:nvSpPr>
        <xdr:cNvPr id="544" name="楕円 543">
          <a:extLst>
            <a:ext uri="{FF2B5EF4-FFF2-40B4-BE49-F238E27FC236}">
              <a16:creationId xmlns:a16="http://schemas.microsoft.com/office/drawing/2014/main" id="{94D95819-4F84-477D-A920-12FC5F11D7E1}"/>
            </a:ext>
          </a:extLst>
        </xdr:cNvPr>
        <xdr:cNvSpPr/>
      </xdr:nvSpPr>
      <xdr:spPr>
        <a:xfrm>
          <a:off x="13652500" y="64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5585</xdr:rowOff>
    </xdr:from>
    <xdr:ext cx="534377" cy="259045"/>
    <xdr:sp macro="" textlink="">
      <xdr:nvSpPr>
        <xdr:cNvPr id="545" name="テキスト ボックス 544">
          <a:extLst>
            <a:ext uri="{FF2B5EF4-FFF2-40B4-BE49-F238E27FC236}">
              <a16:creationId xmlns:a16="http://schemas.microsoft.com/office/drawing/2014/main" id="{2E0EBE7C-4B8B-44BE-AA4F-7440EEE2D208}"/>
            </a:ext>
          </a:extLst>
        </xdr:cNvPr>
        <xdr:cNvSpPr txBox="1"/>
      </xdr:nvSpPr>
      <xdr:spPr>
        <a:xfrm>
          <a:off x="13436111" y="61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92055</xdr:rowOff>
    </xdr:from>
    <xdr:to>
      <xdr:col>67</xdr:col>
      <xdr:colOff>101600</xdr:colOff>
      <xdr:row>38</xdr:row>
      <xdr:rowOff>22205</xdr:rowOff>
    </xdr:to>
    <xdr:sp macro="" textlink="">
      <xdr:nvSpPr>
        <xdr:cNvPr id="546" name="楕円 545">
          <a:extLst>
            <a:ext uri="{FF2B5EF4-FFF2-40B4-BE49-F238E27FC236}">
              <a16:creationId xmlns:a16="http://schemas.microsoft.com/office/drawing/2014/main" id="{442610A1-0A90-46E1-B552-E757121AFE1E}"/>
            </a:ext>
          </a:extLst>
        </xdr:cNvPr>
        <xdr:cNvSpPr/>
      </xdr:nvSpPr>
      <xdr:spPr>
        <a:xfrm>
          <a:off x="12763500" y="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13332</xdr:rowOff>
    </xdr:from>
    <xdr:ext cx="534377" cy="259045"/>
    <xdr:sp macro="" textlink="">
      <xdr:nvSpPr>
        <xdr:cNvPr id="547" name="テキスト ボックス 546">
          <a:extLst>
            <a:ext uri="{FF2B5EF4-FFF2-40B4-BE49-F238E27FC236}">
              <a16:creationId xmlns:a16="http://schemas.microsoft.com/office/drawing/2014/main" id="{9D99DF2C-6CB8-41AA-A522-9F8AB31CDA7B}"/>
            </a:ext>
          </a:extLst>
        </xdr:cNvPr>
        <xdr:cNvSpPr txBox="1"/>
      </xdr:nvSpPr>
      <xdr:spPr>
        <a:xfrm>
          <a:off x="12547111" y="65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29943259-E3B0-4CED-8F3D-C57873030B7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88E9B0A4-B5B7-432E-8D54-5C61A348C2A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8F7D5DC1-AA6F-4D56-9500-75F7CA42B45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40FD4760-CA06-48EA-AC21-2C14B10CF82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5C8956B1-3A30-41ED-BB2D-2A567791103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1DB584F0-25E8-4A96-97CA-3265337E159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3B78FD4C-03AD-4812-B8BC-F9C1196FAB2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E77E4D7F-1B5D-46E0-A680-C39351D98A7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D6BC4B15-0082-4FD0-A033-2CCAED1EA9B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64392F68-2A86-4294-AD68-ABEB8893D51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1751D529-33B0-4E82-A6DC-E94C9BF07261}"/>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D7164356-58B8-4F1C-9654-E98E8C2A93A3}"/>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B2DB520B-A38A-464D-949E-4C70C7DD29B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A35FB134-B9DA-41B6-95F9-6807CCE36259}"/>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86421BE6-79C6-4F02-8B08-2EA8048CF3B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2025567B-8D10-4FD2-8302-1432081302D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AAB582EC-0448-4EB7-9FA4-2620A991332B}"/>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720A814F-846D-43F7-8267-B41843D4549D}"/>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82206E74-4B6E-4BFA-AF84-2760FEAA51DC}"/>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A6BE6376-9D87-4231-AFE9-F53E16310875}"/>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16688B4C-3AAA-4500-8682-AA408CE6DA6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9A0B9B99-B188-4033-8933-E2DB170DE59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B7BA4CCD-197E-4507-88AA-CAC231D9E96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9185CE26-C747-4648-98E4-34C46CD280C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59643B58-7E9B-471C-8FCF-F242C17D0D95}"/>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7064B-434C-40C2-83BE-7705C03F6339}"/>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53EF53A2-AC9A-43FC-BDB8-7EE6EFD53F34}"/>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2752E992-7CE2-4FE5-9348-4D17C80E6904}"/>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C7F7B853-46B0-4810-9338-4C0894D4E35C}"/>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129432</xdr:rowOff>
    </xdr:from>
    <xdr:to>
      <xdr:col>85</xdr:col>
      <xdr:colOff>127000</xdr:colOff>
      <xdr:row>58</xdr:row>
      <xdr:rowOff>28467</xdr:rowOff>
    </xdr:to>
    <xdr:cxnSp macro="">
      <xdr:nvCxnSpPr>
        <xdr:cNvPr id="577" name="直線コネクタ 576">
          <a:extLst>
            <a:ext uri="{FF2B5EF4-FFF2-40B4-BE49-F238E27FC236}">
              <a16:creationId xmlns:a16="http://schemas.microsoft.com/office/drawing/2014/main" id="{A0A678C3-0AEB-45E0-ABFD-EE22E6EAC490}"/>
            </a:ext>
          </a:extLst>
        </xdr:cNvPr>
        <xdr:cNvCxnSpPr/>
      </xdr:nvCxnSpPr>
      <xdr:spPr>
        <a:xfrm flipV="1">
          <a:off x="15481300" y="9902082"/>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6C10CA61-4188-4C90-B978-383E103B6BE6}"/>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6F806820-6A2D-414A-B586-B5BBF34969FC}"/>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28467</xdr:rowOff>
    </xdr:from>
    <xdr:to>
      <xdr:col>81</xdr:col>
      <xdr:colOff>50800</xdr:colOff>
      <xdr:row>58</xdr:row>
      <xdr:rowOff>46660</xdr:rowOff>
    </xdr:to>
    <xdr:cxnSp macro="">
      <xdr:nvCxnSpPr>
        <xdr:cNvPr id="580" name="直線コネクタ 579">
          <a:extLst>
            <a:ext uri="{FF2B5EF4-FFF2-40B4-BE49-F238E27FC236}">
              <a16:creationId xmlns:a16="http://schemas.microsoft.com/office/drawing/2014/main" id="{A3F94B21-DC22-4C35-8002-DC89A9DD712A}"/>
            </a:ext>
          </a:extLst>
        </xdr:cNvPr>
        <xdr:cNvCxnSpPr/>
      </xdr:nvCxnSpPr>
      <xdr:spPr>
        <a:xfrm flipV="1">
          <a:off x="14592300" y="9972567"/>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EA1E5BA7-FDED-4AE7-ABBC-E145B38EB898}"/>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F07EF88C-85DB-4C6D-A7E0-39ED5486AC96}"/>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15494</xdr:rowOff>
    </xdr:from>
    <xdr:to>
      <xdr:col>76</xdr:col>
      <xdr:colOff>114300</xdr:colOff>
      <xdr:row>58</xdr:row>
      <xdr:rowOff>46660</xdr:rowOff>
    </xdr:to>
    <xdr:cxnSp macro="">
      <xdr:nvCxnSpPr>
        <xdr:cNvPr id="583" name="直線コネクタ 582">
          <a:extLst>
            <a:ext uri="{FF2B5EF4-FFF2-40B4-BE49-F238E27FC236}">
              <a16:creationId xmlns:a16="http://schemas.microsoft.com/office/drawing/2014/main" id="{6F65F098-FCE4-4A9B-A071-ADD7136CEE6F}"/>
            </a:ext>
          </a:extLst>
        </xdr:cNvPr>
        <xdr:cNvCxnSpPr/>
      </xdr:nvCxnSpPr>
      <xdr:spPr>
        <a:xfrm>
          <a:off x="13703300" y="9959594"/>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DC0020AB-DF14-43DB-9A94-4147ABD1DBB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57CEAFBE-A87A-47F1-908B-98A2F3B896FE}"/>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113068</xdr:rowOff>
    </xdr:from>
    <xdr:to>
      <xdr:col>71</xdr:col>
      <xdr:colOff>177800</xdr:colOff>
      <xdr:row>58</xdr:row>
      <xdr:rowOff>15494</xdr:rowOff>
    </xdr:to>
    <xdr:cxnSp macro="">
      <xdr:nvCxnSpPr>
        <xdr:cNvPr id="586" name="直線コネクタ 585">
          <a:extLst>
            <a:ext uri="{FF2B5EF4-FFF2-40B4-BE49-F238E27FC236}">
              <a16:creationId xmlns:a16="http://schemas.microsoft.com/office/drawing/2014/main" id="{70725947-5DE2-4056-99AD-4259F1FEA895}"/>
            </a:ext>
          </a:extLst>
        </xdr:cNvPr>
        <xdr:cNvCxnSpPr/>
      </xdr:nvCxnSpPr>
      <xdr:spPr>
        <a:xfrm>
          <a:off x="12814300" y="9885718"/>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15C2710D-67D3-4095-9067-BAC0BB5EB3F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A735F4F4-FAB1-4FF2-97D6-539E6DEB408D}"/>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9A568954-937D-42F7-8F1C-97D8CB84B2FF}"/>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DFF3B2EA-65A0-47C7-A6E7-1EA92C42FC7D}"/>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636697EF-607D-422A-B63B-43AB3738EE0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1EF2D985-43AE-432D-847F-EFDA73E2214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FBF6624-611B-4278-8615-EE815BC333E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24B68B59-3EAD-4A48-B87A-195A15AB86A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BC4B5A5B-B2F7-4497-8209-D328ADC0E24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78632</xdr:rowOff>
    </xdr:from>
    <xdr:to>
      <xdr:col>85</xdr:col>
      <xdr:colOff>177800</xdr:colOff>
      <xdr:row>58</xdr:row>
      <xdr:rowOff>8782</xdr:rowOff>
    </xdr:to>
    <xdr:sp macro="" textlink="">
      <xdr:nvSpPr>
        <xdr:cNvPr id="596" name="楕円 595">
          <a:extLst>
            <a:ext uri="{FF2B5EF4-FFF2-40B4-BE49-F238E27FC236}">
              <a16:creationId xmlns:a16="http://schemas.microsoft.com/office/drawing/2014/main" id="{AF08F265-6E93-44F9-A8BC-9895892DD16F}"/>
            </a:ext>
          </a:extLst>
        </xdr:cNvPr>
        <xdr:cNvSpPr/>
      </xdr:nvSpPr>
      <xdr:spPr>
        <a:xfrm>
          <a:off x="16268700" y="98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57059</xdr:rowOff>
    </xdr:from>
    <xdr:ext cx="534377" cy="259045"/>
    <xdr:sp macro="" textlink="">
      <xdr:nvSpPr>
        <xdr:cNvPr id="597" name="教育費該当値テキスト">
          <a:extLst>
            <a:ext uri="{FF2B5EF4-FFF2-40B4-BE49-F238E27FC236}">
              <a16:creationId xmlns:a16="http://schemas.microsoft.com/office/drawing/2014/main" id="{AF7ADF84-3778-479B-BC0A-2D4555AF1ABC}"/>
            </a:ext>
          </a:extLst>
        </xdr:cNvPr>
        <xdr:cNvSpPr txBox="1"/>
      </xdr:nvSpPr>
      <xdr:spPr>
        <a:xfrm>
          <a:off x="16370300" y="9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149117</xdr:rowOff>
    </xdr:from>
    <xdr:to>
      <xdr:col>81</xdr:col>
      <xdr:colOff>101600</xdr:colOff>
      <xdr:row>58</xdr:row>
      <xdr:rowOff>79267</xdr:rowOff>
    </xdr:to>
    <xdr:sp macro="" textlink="">
      <xdr:nvSpPr>
        <xdr:cNvPr id="598" name="楕円 597">
          <a:extLst>
            <a:ext uri="{FF2B5EF4-FFF2-40B4-BE49-F238E27FC236}">
              <a16:creationId xmlns:a16="http://schemas.microsoft.com/office/drawing/2014/main" id="{FA47E488-7DC0-4EF3-A24B-35FC0D1E8F7A}"/>
            </a:ext>
          </a:extLst>
        </xdr:cNvPr>
        <xdr:cNvSpPr/>
      </xdr:nvSpPr>
      <xdr:spPr>
        <a:xfrm>
          <a:off x="15430500" y="99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70394</xdr:rowOff>
    </xdr:from>
    <xdr:ext cx="534377" cy="259045"/>
    <xdr:sp macro="" textlink="">
      <xdr:nvSpPr>
        <xdr:cNvPr id="599" name="テキスト ボックス 598">
          <a:extLst>
            <a:ext uri="{FF2B5EF4-FFF2-40B4-BE49-F238E27FC236}">
              <a16:creationId xmlns:a16="http://schemas.microsoft.com/office/drawing/2014/main" id="{99CF6ABF-2B7A-4FF1-90D1-138955DB5726}"/>
            </a:ext>
          </a:extLst>
        </xdr:cNvPr>
        <xdr:cNvSpPr txBox="1"/>
      </xdr:nvSpPr>
      <xdr:spPr>
        <a:xfrm>
          <a:off x="15214111" y="100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167310</xdr:rowOff>
    </xdr:from>
    <xdr:to>
      <xdr:col>76</xdr:col>
      <xdr:colOff>165100</xdr:colOff>
      <xdr:row>58</xdr:row>
      <xdr:rowOff>97460</xdr:rowOff>
    </xdr:to>
    <xdr:sp macro="" textlink="">
      <xdr:nvSpPr>
        <xdr:cNvPr id="600" name="楕円 599">
          <a:extLst>
            <a:ext uri="{FF2B5EF4-FFF2-40B4-BE49-F238E27FC236}">
              <a16:creationId xmlns:a16="http://schemas.microsoft.com/office/drawing/2014/main" id="{F630AAEB-7A51-4D95-A073-C96038EB8F45}"/>
            </a:ext>
          </a:extLst>
        </xdr:cNvPr>
        <xdr:cNvSpPr/>
      </xdr:nvSpPr>
      <xdr:spPr>
        <a:xfrm>
          <a:off x="14541500" y="9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88587</xdr:rowOff>
    </xdr:from>
    <xdr:ext cx="534377" cy="259045"/>
    <xdr:sp macro="" textlink="">
      <xdr:nvSpPr>
        <xdr:cNvPr id="601" name="テキスト ボックス 600">
          <a:extLst>
            <a:ext uri="{FF2B5EF4-FFF2-40B4-BE49-F238E27FC236}">
              <a16:creationId xmlns:a16="http://schemas.microsoft.com/office/drawing/2014/main" id="{7BE7D02F-340B-49A6-84A5-1B01F5BA9BA7}"/>
            </a:ext>
          </a:extLst>
        </xdr:cNvPr>
        <xdr:cNvSpPr txBox="1"/>
      </xdr:nvSpPr>
      <xdr:spPr>
        <a:xfrm>
          <a:off x="14325111" y="100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136144</xdr:rowOff>
    </xdr:from>
    <xdr:to>
      <xdr:col>72</xdr:col>
      <xdr:colOff>38100</xdr:colOff>
      <xdr:row>58</xdr:row>
      <xdr:rowOff>66294</xdr:rowOff>
    </xdr:to>
    <xdr:sp macro="" textlink="">
      <xdr:nvSpPr>
        <xdr:cNvPr id="602" name="楕円 601">
          <a:extLst>
            <a:ext uri="{FF2B5EF4-FFF2-40B4-BE49-F238E27FC236}">
              <a16:creationId xmlns:a16="http://schemas.microsoft.com/office/drawing/2014/main" id="{559F0186-7147-4DB5-8CED-238DCEDB7032}"/>
            </a:ext>
          </a:extLst>
        </xdr:cNvPr>
        <xdr:cNvSpPr/>
      </xdr:nvSpPr>
      <xdr:spPr>
        <a:xfrm>
          <a:off x="13652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57421</xdr:rowOff>
    </xdr:from>
    <xdr:ext cx="534377" cy="259045"/>
    <xdr:sp macro="" textlink="">
      <xdr:nvSpPr>
        <xdr:cNvPr id="603" name="テキスト ボックス 602">
          <a:extLst>
            <a:ext uri="{FF2B5EF4-FFF2-40B4-BE49-F238E27FC236}">
              <a16:creationId xmlns:a16="http://schemas.microsoft.com/office/drawing/2014/main" id="{B16151E3-038E-4CB6-8579-8E0BF686D856}"/>
            </a:ext>
          </a:extLst>
        </xdr:cNvPr>
        <xdr:cNvSpPr txBox="1"/>
      </xdr:nvSpPr>
      <xdr:spPr>
        <a:xfrm>
          <a:off x="13436111" y="100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62268</xdr:rowOff>
    </xdr:from>
    <xdr:to>
      <xdr:col>67</xdr:col>
      <xdr:colOff>101600</xdr:colOff>
      <xdr:row>57</xdr:row>
      <xdr:rowOff>163868</xdr:rowOff>
    </xdr:to>
    <xdr:sp macro="" textlink="">
      <xdr:nvSpPr>
        <xdr:cNvPr id="604" name="楕円 603">
          <a:extLst>
            <a:ext uri="{FF2B5EF4-FFF2-40B4-BE49-F238E27FC236}">
              <a16:creationId xmlns:a16="http://schemas.microsoft.com/office/drawing/2014/main" id="{E17F9659-7734-4DB4-B2F7-C99EF3FE0444}"/>
            </a:ext>
          </a:extLst>
        </xdr:cNvPr>
        <xdr:cNvSpPr/>
      </xdr:nvSpPr>
      <xdr:spPr>
        <a:xfrm>
          <a:off x="12763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154995</xdr:rowOff>
    </xdr:from>
    <xdr:ext cx="534377" cy="259045"/>
    <xdr:sp macro="" textlink="">
      <xdr:nvSpPr>
        <xdr:cNvPr id="605" name="テキスト ボックス 604">
          <a:extLst>
            <a:ext uri="{FF2B5EF4-FFF2-40B4-BE49-F238E27FC236}">
              <a16:creationId xmlns:a16="http://schemas.microsoft.com/office/drawing/2014/main" id="{910CCC93-5B39-4542-A638-B7F38C795869}"/>
            </a:ext>
          </a:extLst>
        </xdr:cNvPr>
        <xdr:cNvSpPr txBox="1"/>
      </xdr:nvSpPr>
      <xdr:spPr>
        <a:xfrm>
          <a:off x="12547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E42D1095-BCE2-48D8-9AE3-27096416159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CF135E5B-792E-4A6C-8DAB-3FFEF95D4D5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D3904336-1640-4716-9F4A-BD2C769437C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E3B0027E-F57D-438E-8818-D2DCE46E5D9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4D8DF9F5-97C3-41E3-8146-B273532DA36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2A520AAE-867A-4EED-A9DA-49CC43622FE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730E1BEB-309F-489E-AABE-71697FA0D38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7D611B8A-8F65-4420-86EA-0CC5AC272F5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9AE3B4FB-8279-48D9-B28A-772B7AE1227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F5D13CF7-060D-4C1D-AF95-3A4B499B950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C22E3FDD-18DF-4856-83A9-76BD4F5ED61A}"/>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143D66ED-E7C6-41BE-A3E0-73D3AF0FBEF2}"/>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528EBE6E-890F-49E0-8709-F46A5CE16958}"/>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B7C96205-4D0E-463D-80B6-32DE904268C9}"/>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D42075EE-9636-40A6-A88D-2718A161252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B2791E70-6904-469D-BFA3-81CFAC0D7C84}"/>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FAA821D1-85F6-4D5C-9110-A75A510C8D52}"/>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3589858C-636B-410D-AB76-177FDBED1576}"/>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4C2554C7-86F9-4ECA-9364-12C8A20B0B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928F8169-889E-4713-800A-17C89856D047}"/>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FEF51A27-413E-4429-BFD0-CB605DFC180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DC361214-1811-445F-A829-E346BFF9F8D9}"/>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5B250691-FBB1-47D9-964F-5C8ABD4D418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660F7729-9BC6-489C-A0BD-CF4D39A0AA51}"/>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EBDC2FC1-563C-4A95-A517-FFC5835E393C}"/>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73738978-1341-45B5-9DF4-1FC2624744CF}"/>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D3830C7E-E42D-4692-A522-F0100C48D00B}"/>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6E5307D9-35DC-415A-A976-B1E29C4279A6}"/>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3668465C-84A1-4D0C-81BB-CFDE09B9AA32}"/>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62D125CD-ED1A-47AB-9D01-BE329C4213FC}"/>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285506E-770F-4112-9101-27BF1CA1A68B}"/>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78011D4F-721C-4410-8BF0-6352486D2EB4}"/>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5B4EC48-941E-4974-B91A-ABB781179003}"/>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5AF51D26-8C30-4E3B-85BC-E28B50C5AE2F}"/>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87E38073-A2BC-4B03-B1C8-72F65A16F685}"/>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1D4C261B-09D5-43B5-9A02-56C5F0CA4AB7}"/>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E115F3BD-104E-4091-8C30-C77D9C530055}"/>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B87AABCC-8DA5-46A2-9471-2EAD6B493F5C}"/>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2154C4F6-07C4-4A2C-A1EA-33842E23D391}"/>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E37E03A1-4D97-4FCF-A295-1E193FE06CE2}"/>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50F1D094-E9B8-4818-8434-57835E57F33D}"/>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41FAA4A9-284D-4E1D-A079-6DB351CF7956}"/>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5163F8E-E62A-40DB-B9CC-80F6E5B583D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826715E6-CD44-4BD5-A57A-07EBD997D7B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72118FE3-5560-4E71-A4D7-6BAF6AE55DA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7C7F1122-28B9-4E95-8276-078923F91A0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CAC17D65-879D-4E28-9902-785B3B3200E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EA4AE2CC-349F-4ED8-9163-47DEB1EA389B}"/>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a:extLst>
            <a:ext uri="{FF2B5EF4-FFF2-40B4-BE49-F238E27FC236}">
              <a16:creationId xmlns:a16="http://schemas.microsoft.com/office/drawing/2014/main" id="{F68A70AE-1103-40F2-B1A9-1AB4583A00E1}"/>
            </a:ext>
          </a:extLst>
        </xdr:cNvPr>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760E107E-7089-4792-97FE-35BA75FBD6C2}"/>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6A517B45-B69C-4438-8902-D25A8661F9F3}"/>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73FA9726-9484-4323-8104-E1E622175461}"/>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E1A6AFDF-7B21-40C9-85D7-C7864E20D9F3}"/>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EFA27AC-B025-47E8-AE4F-D02622F26BFD}"/>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BD8A5DB6-2E65-4D3A-8191-C2A19197135E}"/>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675A385C-03E5-4BA9-B8FE-BB4B37A7371D}"/>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636B4477-6806-484A-AC48-68E88610C8BF}"/>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A30EFB9C-1C79-4C1A-A480-2601D9D1A15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46484C50-3CF2-4E93-BDB0-999E5855589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A4CFC87B-19B8-4EF6-BE1B-9928534C040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D5C391A5-DC8A-4E85-9B57-6F317C26F38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D2D0FEA9-02DF-4C17-A564-9522F92C8EE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6A3DC21E-B934-4787-8056-CBD590BBE73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C87596F-C0C3-4CE6-9049-7F925586F24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DD7808D8-D9DB-4A33-B81E-6963CF328E8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71E54906-BD79-4E7E-A46C-BC1F92946F1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9573423E-BF21-41AA-9556-8F7B2E615BF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4DD9F970-BAE7-4C37-9501-C3B5479FD4C4}"/>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E77E7F3F-11DA-4192-99E5-098AA9FBB6A8}"/>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C1EED357-9813-4215-86F8-C7E654739A4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3EEB9F6C-FB25-40DE-A57E-3C8CB12D4B1D}"/>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F95DBE89-4146-4225-B38D-2492EA311605}"/>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A2F1724A-BE31-43D9-832D-FBB5893CEE8A}"/>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3304C7BC-89C1-4095-8D92-7B184EF960D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D5AEA8D0-3383-42CF-95C0-F1491D534FAC}"/>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65C3298D-AB6B-4FA5-BEDB-220E668D4C82}"/>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F0E5B2A4-5E3D-43B9-A42F-04A580D981F7}"/>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C7B13C73-C89A-45DA-B0EE-93A4568B22EC}"/>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4093F5CE-BA43-41BA-A9C3-64E0F4D8751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F442EB20-280E-4292-AFD5-AFFA23F9CEE7}"/>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694271AA-E131-433C-91C6-9EBF71BE9C5D}"/>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C569BC42-2455-4144-AA37-834C77AEE3E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293DA05F-5427-4031-83BD-2A1F63F4C3B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F71607BE-32F5-41FA-9380-D82BCE97600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E0DF9373-795E-4B0B-9DC0-72417AEA9475}"/>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1F3F1B25-6B37-44D7-A7EF-5537A59A9BB2}"/>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37B86C75-14E2-4A35-B9CE-37961C5534FC}"/>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EF9E5176-C96B-4174-AA8F-9E979531E798}"/>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9AD63C7E-2C0A-4688-ABA6-EF13A39B253A}"/>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122997</xdr:rowOff>
    </xdr:from>
    <xdr:to>
      <xdr:col>85</xdr:col>
      <xdr:colOff>127000</xdr:colOff>
      <xdr:row>97</xdr:row>
      <xdr:rowOff>127270</xdr:rowOff>
    </xdr:to>
    <xdr:cxnSp macro="">
      <xdr:nvCxnSpPr>
        <xdr:cNvPr id="695" name="直線コネクタ 694">
          <a:extLst>
            <a:ext uri="{FF2B5EF4-FFF2-40B4-BE49-F238E27FC236}">
              <a16:creationId xmlns:a16="http://schemas.microsoft.com/office/drawing/2014/main" id="{0BE0A82C-36D1-4B69-88C2-20D9B6AA24CA}"/>
            </a:ext>
          </a:extLst>
        </xdr:cNvPr>
        <xdr:cNvCxnSpPr/>
      </xdr:nvCxnSpPr>
      <xdr:spPr>
        <a:xfrm>
          <a:off x="15481300" y="16753647"/>
          <a:ext cx="8382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6F678F8F-174F-4471-A87D-DE4C0D75D5B5}"/>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A4AFA603-DB61-423F-91CB-5F8E94FB782A}"/>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122997</xdr:rowOff>
    </xdr:from>
    <xdr:to>
      <xdr:col>81</xdr:col>
      <xdr:colOff>50800</xdr:colOff>
      <xdr:row>97</xdr:row>
      <xdr:rowOff>128642</xdr:rowOff>
    </xdr:to>
    <xdr:cxnSp macro="">
      <xdr:nvCxnSpPr>
        <xdr:cNvPr id="698" name="直線コネクタ 697">
          <a:extLst>
            <a:ext uri="{FF2B5EF4-FFF2-40B4-BE49-F238E27FC236}">
              <a16:creationId xmlns:a16="http://schemas.microsoft.com/office/drawing/2014/main" id="{2E7A12A0-D3A1-4171-B920-E38A7B10E211}"/>
            </a:ext>
          </a:extLst>
        </xdr:cNvPr>
        <xdr:cNvCxnSpPr/>
      </xdr:nvCxnSpPr>
      <xdr:spPr>
        <a:xfrm flipV="1">
          <a:off x="14592300" y="16753647"/>
          <a:ext cx="8890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F950FC79-1B71-4815-8628-87BCC188F90C}"/>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F00DCF55-A56D-43BA-8723-1A7093B12017}"/>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128642</xdr:rowOff>
    </xdr:from>
    <xdr:to>
      <xdr:col>76</xdr:col>
      <xdr:colOff>114300</xdr:colOff>
      <xdr:row>97</xdr:row>
      <xdr:rowOff>160646</xdr:rowOff>
    </xdr:to>
    <xdr:cxnSp macro="">
      <xdr:nvCxnSpPr>
        <xdr:cNvPr id="701" name="直線コネクタ 700">
          <a:extLst>
            <a:ext uri="{FF2B5EF4-FFF2-40B4-BE49-F238E27FC236}">
              <a16:creationId xmlns:a16="http://schemas.microsoft.com/office/drawing/2014/main" id="{CDAF5C7D-A89F-43C8-9A6D-D4290B357F7B}"/>
            </a:ext>
          </a:extLst>
        </xdr:cNvPr>
        <xdr:cNvCxnSpPr/>
      </xdr:nvCxnSpPr>
      <xdr:spPr>
        <a:xfrm flipV="1">
          <a:off x="13703300" y="16759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32C81F83-E30A-4D0E-A176-FBA6614D208F}"/>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5FF97E7-671B-4C04-A8FF-9DA46A240156}"/>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153702</xdr:rowOff>
    </xdr:from>
    <xdr:to>
      <xdr:col>71</xdr:col>
      <xdr:colOff>177800</xdr:colOff>
      <xdr:row>97</xdr:row>
      <xdr:rowOff>160646</xdr:rowOff>
    </xdr:to>
    <xdr:cxnSp macro="">
      <xdr:nvCxnSpPr>
        <xdr:cNvPr id="704" name="直線コネクタ 703">
          <a:extLst>
            <a:ext uri="{FF2B5EF4-FFF2-40B4-BE49-F238E27FC236}">
              <a16:creationId xmlns:a16="http://schemas.microsoft.com/office/drawing/2014/main" id="{B7CCF88E-4A09-4F0F-9BEF-ECD8E45F738B}"/>
            </a:ext>
          </a:extLst>
        </xdr:cNvPr>
        <xdr:cNvCxnSpPr/>
      </xdr:nvCxnSpPr>
      <xdr:spPr>
        <a:xfrm>
          <a:off x="12814300" y="16784352"/>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37CEEB35-8860-41F1-9C5C-98205FA0430E}"/>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960121A3-079C-42CD-A0DF-F59F5DC10E33}"/>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DEB56B37-BB28-494F-9C99-BFBA74256317}"/>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232C70EE-E8FA-489A-BAAC-C92012E279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B0FD1140-9579-4573-954E-9A3C90EA0DD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A13F6FF1-C806-4B57-93B1-73E7423F712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B4997D30-D9DE-4E20-A889-211D63CD18C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39059A98-0033-4226-91E2-D1FA42D9DC5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9D498728-37BF-446C-8DA7-0A4112F5354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76470</xdr:rowOff>
    </xdr:from>
    <xdr:to>
      <xdr:col>85</xdr:col>
      <xdr:colOff>177800</xdr:colOff>
      <xdr:row>98</xdr:row>
      <xdr:rowOff>6620</xdr:rowOff>
    </xdr:to>
    <xdr:sp macro="" textlink="">
      <xdr:nvSpPr>
        <xdr:cNvPr id="714" name="楕円 713">
          <a:extLst>
            <a:ext uri="{FF2B5EF4-FFF2-40B4-BE49-F238E27FC236}">
              <a16:creationId xmlns:a16="http://schemas.microsoft.com/office/drawing/2014/main" id="{1C5FA5BE-639D-43A3-90EE-657A51A46BD8}"/>
            </a:ext>
          </a:extLst>
        </xdr:cNvPr>
        <xdr:cNvSpPr/>
      </xdr:nvSpPr>
      <xdr:spPr>
        <a:xfrm>
          <a:off x="16268700" y="16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54897</xdr:rowOff>
    </xdr:from>
    <xdr:ext cx="534377" cy="259045"/>
    <xdr:sp macro="" textlink="">
      <xdr:nvSpPr>
        <xdr:cNvPr id="715" name="公債費該当値テキスト">
          <a:extLst>
            <a:ext uri="{FF2B5EF4-FFF2-40B4-BE49-F238E27FC236}">
              <a16:creationId xmlns:a16="http://schemas.microsoft.com/office/drawing/2014/main" id="{BDD7A556-D7B6-42BC-B8AD-918FEA20936E}"/>
            </a:ext>
          </a:extLst>
        </xdr:cNvPr>
        <xdr:cNvSpPr txBox="1"/>
      </xdr:nvSpPr>
      <xdr:spPr>
        <a:xfrm>
          <a:off x="16370300" y="166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72197</xdr:rowOff>
    </xdr:from>
    <xdr:to>
      <xdr:col>81</xdr:col>
      <xdr:colOff>101600</xdr:colOff>
      <xdr:row>98</xdr:row>
      <xdr:rowOff>2347</xdr:rowOff>
    </xdr:to>
    <xdr:sp macro="" textlink="">
      <xdr:nvSpPr>
        <xdr:cNvPr id="716" name="楕円 715">
          <a:extLst>
            <a:ext uri="{FF2B5EF4-FFF2-40B4-BE49-F238E27FC236}">
              <a16:creationId xmlns:a16="http://schemas.microsoft.com/office/drawing/2014/main" id="{D4600867-B198-4A7D-A425-2E6FA60271A4}"/>
            </a:ext>
          </a:extLst>
        </xdr:cNvPr>
        <xdr:cNvSpPr/>
      </xdr:nvSpPr>
      <xdr:spPr>
        <a:xfrm>
          <a:off x="15430500" y="167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164924</xdr:rowOff>
    </xdr:from>
    <xdr:ext cx="534377" cy="259045"/>
    <xdr:sp macro="" textlink="">
      <xdr:nvSpPr>
        <xdr:cNvPr id="717" name="テキスト ボックス 716">
          <a:extLst>
            <a:ext uri="{FF2B5EF4-FFF2-40B4-BE49-F238E27FC236}">
              <a16:creationId xmlns:a16="http://schemas.microsoft.com/office/drawing/2014/main" id="{CC8D86BA-2738-4451-B5C1-9A9C6D96249B}"/>
            </a:ext>
          </a:extLst>
        </xdr:cNvPr>
        <xdr:cNvSpPr txBox="1"/>
      </xdr:nvSpPr>
      <xdr:spPr>
        <a:xfrm>
          <a:off x="15214111" y="1679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77842</xdr:rowOff>
    </xdr:from>
    <xdr:to>
      <xdr:col>76</xdr:col>
      <xdr:colOff>165100</xdr:colOff>
      <xdr:row>98</xdr:row>
      <xdr:rowOff>7992</xdr:rowOff>
    </xdr:to>
    <xdr:sp macro="" textlink="">
      <xdr:nvSpPr>
        <xdr:cNvPr id="718" name="楕円 717">
          <a:extLst>
            <a:ext uri="{FF2B5EF4-FFF2-40B4-BE49-F238E27FC236}">
              <a16:creationId xmlns:a16="http://schemas.microsoft.com/office/drawing/2014/main" id="{1F8FE612-5628-4F51-B4E3-8A30E45449FD}"/>
            </a:ext>
          </a:extLst>
        </xdr:cNvPr>
        <xdr:cNvSpPr/>
      </xdr:nvSpPr>
      <xdr:spPr>
        <a:xfrm>
          <a:off x="14541500" y="167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170569</xdr:rowOff>
    </xdr:from>
    <xdr:ext cx="534377" cy="259045"/>
    <xdr:sp macro="" textlink="">
      <xdr:nvSpPr>
        <xdr:cNvPr id="719" name="テキスト ボックス 718">
          <a:extLst>
            <a:ext uri="{FF2B5EF4-FFF2-40B4-BE49-F238E27FC236}">
              <a16:creationId xmlns:a16="http://schemas.microsoft.com/office/drawing/2014/main" id="{D45F53AB-6F79-4201-9242-7AF308400270}"/>
            </a:ext>
          </a:extLst>
        </xdr:cNvPr>
        <xdr:cNvSpPr txBox="1"/>
      </xdr:nvSpPr>
      <xdr:spPr>
        <a:xfrm>
          <a:off x="14325111" y="1680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109846</xdr:rowOff>
    </xdr:from>
    <xdr:to>
      <xdr:col>72</xdr:col>
      <xdr:colOff>38100</xdr:colOff>
      <xdr:row>98</xdr:row>
      <xdr:rowOff>39996</xdr:rowOff>
    </xdr:to>
    <xdr:sp macro="" textlink="">
      <xdr:nvSpPr>
        <xdr:cNvPr id="720" name="楕円 719">
          <a:extLst>
            <a:ext uri="{FF2B5EF4-FFF2-40B4-BE49-F238E27FC236}">
              <a16:creationId xmlns:a16="http://schemas.microsoft.com/office/drawing/2014/main" id="{378F61B7-78FB-4D0D-8997-4D0040E82CF7}"/>
            </a:ext>
          </a:extLst>
        </xdr:cNvPr>
        <xdr:cNvSpPr/>
      </xdr:nvSpPr>
      <xdr:spPr>
        <a:xfrm>
          <a:off x="13652500" y="167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31123</xdr:rowOff>
    </xdr:from>
    <xdr:ext cx="534377" cy="259045"/>
    <xdr:sp macro="" textlink="">
      <xdr:nvSpPr>
        <xdr:cNvPr id="721" name="テキスト ボックス 720">
          <a:extLst>
            <a:ext uri="{FF2B5EF4-FFF2-40B4-BE49-F238E27FC236}">
              <a16:creationId xmlns:a16="http://schemas.microsoft.com/office/drawing/2014/main" id="{2F87F0FC-2DFE-496F-922F-3E69B512F7A5}"/>
            </a:ext>
          </a:extLst>
        </xdr:cNvPr>
        <xdr:cNvSpPr txBox="1"/>
      </xdr:nvSpPr>
      <xdr:spPr>
        <a:xfrm>
          <a:off x="13436111" y="1683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102902</xdr:rowOff>
    </xdr:from>
    <xdr:to>
      <xdr:col>67</xdr:col>
      <xdr:colOff>101600</xdr:colOff>
      <xdr:row>98</xdr:row>
      <xdr:rowOff>33052</xdr:rowOff>
    </xdr:to>
    <xdr:sp macro="" textlink="">
      <xdr:nvSpPr>
        <xdr:cNvPr id="722" name="楕円 721">
          <a:extLst>
            <a:ext uri="{FF2B5EF4-FFF2-40B4-BE49-F238E27FC236}">
              <a16:creationId xmlns:a16="http://schemas.microsoft.com/office/drawing/2014/main" id="{3B5843FC-E6E9-46B1-B982-7A3F7E668417}"/>
            </a:ext>
          </a:extLst>
        </xdr:cNvPr>
        <xdr:cNvSpPr/>
      </xdr:nvSpPr>
      <xdr:spPr>
        <a:xfrm>
          <a:off x="12763500" y="167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24179</xdr:rowOff>
    </xdr:from>
    <xdr:ext cx="534377" cy="259045"/>
    <xdr:sp macro="" textlink="">
      <xdr:nvSpPr>
        <xdr:cNvPr id="723" name="テキスト ボックス 722">
          <a:extLst>
            <a:ext uri="{FF2B5EF4-FFF2-40B4-BE49-F238E27FC236}">
              <a16:creationId xmlns:a16="http://schemas.microsoft.com/office/drawing/2014/main" id="{226CD13A-AC04-42BB-9A33-0F7E394049FD}"/>
            </a:ext>
          </a:extLst>
        </xdr:cNvPr>
        <xdr:cNvSpPr txBox="1"/>
      </xdr:nvSpPr>
      <xdr:spPr>
        <a:xfrm>
          <a:off x="12547111" y="168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5C5C652F-717A-4EB5-BC48-C73E7A74C73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C8418F83-23D4-4867-B3E6-FE37D0D865E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749E3D82-743A-4C3C-AEBE-0FE8EAF50E9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4DADAC45-A455-4B5E-A8FA-BB8D743A123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D151F209-749F-43B0-9262-2827C5D6C54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68B3FD96-3FE8-4D3B-99AB-11CA83AC2BD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E1FAE93E-0155-4A12-BF5D-3C9F38AE3AB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A9F1E13B-D32F-417F-98EE-523A489A7A7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76639356-694F-4B8F-A611-0E3690E6DB5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3AD3264B-A087-4630-AFB9-93EE7F0DC8D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4891C666-002A-4FD8-B902-6F3DD1108DA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38709E6A-D483-4BDC-9444-6C8749E29B27}"/>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C92E4744-7EFF-4F73-A93D-0079A69D40E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580C0D25-24A8-4B65-A3C6-BB2EC98F099F}"/>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4511A256-9D0C-4AF9-AE54-A15BFC94C641}"/>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726F77C5-EA73-452A-8CC4-5EB47DAA6CA2}"/>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6795ABE6-1DD9-4519-89D2-554E4C1C6D9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19D284B4-A825-45C7-A19E-8751131EB70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D14B88C2-5B2D-4C4C-B7A6-A8960EB7F65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13922026-6A30-4137-B9CE-36748C0F745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FC7D0B39-1955-4A6B-A637-250E984BB70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B55449A7-0BF2-43D0-8CB6-0B16EB90B492}"/>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73160DB0-E8EE-48E9-8C25-2EA93F948E4D}"/>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78DF2352-F4F5-4542-A773-53B7B6A4E86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6B823BE1-65FB-49D2-B7E0-F2F2C69B5557}"/>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16D15FD5-41C4-44B5-A3C7-38D741291552}"/>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89B09DBE-2B9D-461A-8C41-791EF046AA91}"/>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7CA3558D-4AEE-4180-A607-8CB49E49F96F}"/>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63C08024-A0E6-454F-AAF8-149CFBBC13FE}"/>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5A764A30-45C3-4B57-95D5-C156C2FD9A49}"/>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6D1FCE27-6D83-424D-A0A4-5F8825BFE598}"/>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D9BC0869-0624-4F05-8053-6B9F999904B4}"/>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364BC898-21A8-49A3-8E1A-3A7D64A0D146}"/>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56B8ECFC-B7D6-4828-A554-39DD34E2CD82}"/>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3065E22D-3D23-452E-B11A-81ADBEAF648E}"/>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846EF183-D23E-40C2-AE05-A723F92F731C}"/>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FC7EFEC7-A5E2-4C95-A550-4B7711E7DDE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AFDE37D7-26E5-4D50-B7CC-A7A047296354}"/>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BCA11F6E-066B-4649-9FF9-09DB246D9DA2}"/>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DA480125-C704-4B51-88D8-ED72EF5633F4}"/>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4E708B8D-07D7-4BFC-9C92-2E62ADC73D8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9D5E418B-ABF2-4B55-B3F8-7735BCA4A48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D82D9386-AC33-48D4-8F58-428B83E1C96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E59969B2-86F5-4F6C-8757-5DC6836D254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55EAF790-0C48-48F9-95AB-7442C168922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7113E37F-DC0F-4EE5-B7CE-F9583B01AED8}"/>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A63234C3-0D39-4C3F-8D07-C6D8CA9F7A86}"/>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556B3AA5-0FEE-4C82-98E9-52A1B22B7D31}"/>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9D4AAB3D-B26D-4439-A1BE-2420716E8924}"/>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842A8DE9-DAAE-412B-BF8F-A79DD4D7C386}"/>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4BFD22AB-3CF0-4ABB-B4C4-2CE6AC3ACD3E}"/>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66A3CD8B-074A-44FD-9815-0EA272A74FE4}"/>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78CB7C01-FBD1-4A04-9085-A67D34624D51}"/>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B4A5957B-3CCD-481F-8E74-4CBF0E17556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8DB27CA9-28D2-4008-ADFF-6601E9CDF011}"/>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D9FBB449-4342-4DA0-B7C1-CD14BBFA3D4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115BF351-A980-4009-A94F-823891E0168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6F8AC0B6-867B-4DEF-B984-D74DC01635A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6A01C0D9-27A1-4ABA-8065-0045C3CE858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555E1CD5-737D-4BAF-8079-C617BD4E655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ADA4C78E-CDC8-4D17-93E0-E80DD80ED4F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986C5B6B-B0B3-4733-9113-B4D0C1F6351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2C2031C2-4CCA-4275-926F-E37DB5828FC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1E3B2740-15CA-4D86-8D0C-B863B1AD3D6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EAA7F4B0-8190-421A-BFA7-D6BAEF23D2C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D0485F36-DE2D-4C64-8B64-DC576AA06EF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AA45C688-4622-4223-BBCE-7BAA6148B6C4}"/>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D611F5FE-7171-410A-A2B3-AF811582990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8A86929A-88FD-45F5-94E7-1B46AF60554C}"/>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96450910-343B-499F-A451-4587297D62C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1EE091CE-4D9C-4FDF-AD01-B60900D7263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8B0A7223-0E53-41E1-98E6-AA6EF4697A5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CE5FF9E1-1FC7-4B5C-A4D1-414C052C372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DAD9E091-29E4-405B-A5F6-643EBDA079B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D21F5811-AA0D-465F-814B-8A22302C4D0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F6B151D8-2F21-4610-B00A-11A3D088737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6864BDB0-5DC1-4314-8EBA-B80C8965DF2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ED4FB74D-BEC9-4595-A14E-F14898E99F3F}"/>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2D7D6FA-8C04-4F12-B50C-5D3FC7F3182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21699A4C-32AF-49E9-9E7E-5B8DA0B62C3F}"/>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70E1C803-9EC2-46B5-834D-EFF1675D3F46}"/>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797D1A95-0438-4318-9E9F-8AA7DC7D8928}"/>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6E8D9644-2E80-4253-826B-40B5287E9143}"/>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F8E24271-D79D-4E8C-96D7-DB85EBA7D32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77B3340B-F94D-4D05-A010-82C67ACDBC7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AE442A20-2E6C-467F-B7A3-FF683176D2A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B3F86C19-25E7-4CEE-B690-5C769BE590B6}"/>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7C798753-AA51-4BA4-B237-C62BFC1DC0F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8F40CF8-731B-4D42-84A6-7C896D02B9A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B6F77E9-F2C2-4822-9767-FED6902F85C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EA177E96-468E-4275-BB31-DCEE1F63B74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A3496F09-7A43-4845-9790-CE485AF843B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F7D3D647-B5B1-4AF0-BFD6-0FCADBF7470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7D6A4831-3577-41CC-840B-B6EB2BCCA2B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A9F16FC2-7BCB-4736-8C42-BB92746D729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26B30D50-3E21-4AB9-ACAC-C16F87D6D42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1AD90A9A-ABB9-4263-8935-8DDB5A0A2DF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F00E4172-B04A-4C63-AC43-E92E23E6AF62}"/>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4C9D90F-467E-448B-9929-AAD07F5E555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24F07FA5-D106-44C5-8831-9FA5D584470A}"/>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6C1C08E9-BAF0-44E3-A48B-76DED567248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536BB42A-3C02-42D1-A196-6671E8CB9C49}"/>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B9B95DFD-B80E-42C9-B53F-58E12BD677CE}"/>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4E41A927-C15C-4A03-9540-50BCEE56D4F3}"/>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DFC8B07-726F-45D1-A8EF-40BC466308B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EC668D24-7038-47DF-9F1B-22000811A5E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74A7BFD8-5FA2-4FA9-8F42-CC05B2C2AF7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民生費は、住民一人当たり１２１，７８３円となっている。平成２７年度以降、扶助費の伸びを背景に増加傾向であったが、平成３０年度は減少した。</a:t>
          </a:r>
        </a:p>
        <a:p>
          <a:r>
            <a:rPr kumimoji="1" lang="ja-JP" altLang="en-US" sz="1200">
              <a:latin typeface="ＭＳ Ｐゴシック" panose="020B0600070205080204" pitchFamily="50" charset="-128"/>
              <a:ea typeface="ＭＳ Ｐゴシック" panose="020B0600070205080204" pitchFamily="50" charset="-128"/>
            </a:rPr>
            <a:t>減少要因としては、地域型保育事業、民間保育所運営支援事業、生活保護費などが増となった一方、民間保育所整備事業や臨時福祉給付金給付事業、介護保険特別会計繰出金などが減したことにより、全体として減額となっている。</a:t>
          </a:r>
        </a:p>
        <a:p>
          <a:r>
            <a:rPr kumimoji="1" lang="ja-JP" altLang="en-US" sz="1200">
              <a:latin typeface="ＭＳ Ｐゴシック" panose="020B0600070205080204" pitchFamily="50" charset="-128"/>
              <a:ea typeface="ＭＳ Ｐゴシック" panose="020B0600070205080204" pitchFamily="50" charset="-128"/>
            </a:rPr>
            <a:t>商工費は、住民一人当たり４，１０６円となっており、類似団体平均を上回った平成２８年度と比較すると年々減少傾向となっている。</a:t>
          </a:r>
        </a:p>
        <a:p>
          <a:r>
            <a:rPr kumimoji="1" lang="ja-JP" altLang="en-US" sz="1200">
              <a:latin typeface="ＭＳ Ｐゴシック" panose="020B0600070205080204" pitchFamily="50" charset="-128"/>
              <a:ea typeface="ＭＳ Ｐゴシック" panose="020B0600070205080204" pitchFamily="50" charset="-128"/>
            </a:rPr>
            <a:t>主な要因は、ふるさと納税の返礼割合を５割から３割に引き下げた影響から、寄附額が大幅に減少し、ふるさと振興発信事業に係る経費が減少したことが挙げられる。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5950E48-D446-415D-BFCF-0B3512B154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01E3F1A-D722-4EEB-8072-C896DE07453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0CC6B42-F577-4FFB-B18B-3E5E78F005A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9A9F3C5C-6986-49CE-811D-E3EB037FB24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3234FB1-7C56-489F-803D-62D41B2B06A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EE62BA11-E1F3-4E43-9AF9-A9DBC141768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86410FF-A546-4C2D-B129-6D73FA21EC8B}"/>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3AC12D6E-FE91-49A5-B4A2-30EDAD2B93F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EB8C5235-2FE3-42FB-BFA7-9ECE1CF9B70A}"/>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A2C913D-F70C-4B51-A647-4ADAFA6E17B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243DB4B-F08C-4FE6-9D9E-677B4D71A57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BF665626-7B97-4B87-8E99-C2A40D02E187}"/>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9357A13B-72AA-498B-9636-DE451411A39A}"/>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平成３０年度の実質収支については、約９億１，６００万円の黒字となった。実質単年度収支については、基金からの取崩し額が基金への積立額を上回ったものの、翌年度に繰り越す財源が前年度より約１億３，１００万円減額したことから、２年ぶりに黒字の約９，２６０万円となった。</a:t>
          </a:r>
        </a:p>
        <a:p>
          <a:r>
            <a:rPr kumimoji="1" lang="ja-JP" altLang="en-US" sz="900">
              <a:latin typeface="ＭＳ ゴシック" pitchFamily="49" charset="-128"/>
              <a:ea typeface="ＭＳ ゴシック" pitchFamily="49" charset="-128"/>
            </a:rPr>
            <a:t>　財政調整基金残高については、決算剰余金を中心に積み立てるとともに、最低水準の取り崩しに努めているものの、平成３０年度末時点においては前年度末から約９００万円の減額となり、標準財政規模比で前年度比０．２４ポイント減の約１２億９，２００万円となった。</a:t>
          </a:r>
        </a:p>
        <a:p>
          <a:r>
            <a:rPr kumimoji="1" lang="ja-JP" altLang="en-US" sz="900">
              <a:latin typeface="ＭＳ ゴシック" pitchFamily="49" charset="-128"/>
              <a:ea typeface="ＭＳ ゴシック" pitchFamily="49" charset="-128"/>
            </a:rPr>
            <a:t>　今後は、社会保障関連経費の更なる増加や老朽化している公共施設の大規模修繕など、財政需要はさらに増大することが予想されることから、鶴ヶ島市行政改革推進計画に基づき、健全な行財政運営に努めていく。</a:t>
          </a: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213B89B-ABD9-43C3-B6E8-2BF9F5D99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C37E6C8F-5DF6-42E6-801C-D86613A09D77}"/>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12D84C2-9F22-4BAC-9C94-6A01BB9222C1}"/>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90FA5141-2B33-466A-B4FF-428BF720A06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9651594-2994-4470-B48D-820423D4AC58}"/>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788DF7AB-A3B6-48BA-978F-2F3EC482E17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004442A-A99A-4710-A0E2-FD249008FFB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4CA22FD-4F88-4E38-8742-6B0D8132116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B11D21F-4945-45C6-B26B-FE8AE54A54CB}"/>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の算定対象となる、一般会計等（一般会計、一本松土地区画整理事業特別会計、若葉駅西口土地区画整理事業特別会計）、国民健康保険特別会計、後期高齢者医療特別会計及び介護保険特別会計の６会計いずれの会計も実質収支は黒字となっており、連結実質赤字比率は発生していない。</a:t>
          </a:r>
        </a:p>
        <a:p>
          <a:r>
            <a:rPr kumimoji="1" lang="ja-JP" altLang="en-US" sz="1200">
              <a:latin typeface="ＭＳ ゴシック" pitchFamily="49" charset="-128"/>
              <a:ea typeface="ＭＳ ゴシック" pitchFamily="49" charset="-128"/>
            </a:rPr>
            <a:t>　今後も、歳入では２つの土地区画整理事業において保留地の売却を進めるなど財源の確保を図り、歳出では事業の選択と集中による、一層の効率化を図ることにより健全な財政運営に努めていく。</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F161D0E-500B-4093-B339-9E2C8BEFB25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AC7782F-2CD0-44E9-8FAE-40EF7C8DDE08}"/>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ABC1ECC6-B926-4C1E-9432-4FCE84E35B5D}"/>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624412C-D8D5-4CD9-A56C-CD6DF034BF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99ED9F78-6BF1-4693-907D-B2C74BBAD1A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5A16F56-1A95-4A7C-80F1-68251DA5F6FD}"/>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D7CAD93-1A96-4DEA-A51A-1B9D35BE901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AA97DE23-F898-4884-AC49-7F03867682C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B9A6A944-CD34-45CB-9840-CF71C280D497}"/>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6%20&#36001;&#25919;&#25285;&#24403;/&#9678;&#26989;&#21209;&#21029;&#12501;&#12457;&#12523;&#12480;/05%20&#27770;&#31639;&#32113;&#35336;/30&#24180;&#24230;&#27770;&#31639;&#32113;&#35336;/04&#27770;&#31639;&#27010;&#35201;&#20844;&#34920;&#36039;&#26009;/05&#36001;&#25919;&#29366;&#27841;&#36039;&#26009;&#38598;/03&#22243;&#20307;&#22238;&#31572;/02%20&#40372;&#12534;&#23798;&#24066;&#24046;&#26367;/3032turugashima0717&#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27128</v>
          </cell>
          <cell r="F3">
            <v>66255</v>
          </cell>
        </row>
        <row r="5">
          <cell r="A5" t="str">
            <v xml:space="preserve"> H27</v>
          </cell>
          <cell r="D5">
            <v>19936</v>
          </cell>
          <cell r="F5">
            <v>47278</v>
          </cell>
        </row>
        <row r="7">
          <cell r="A7" t="str">
            <v xml:space="preserve"> H28</v>
          </cell>
          <cell r="D7">
            <v>17190</v>
          </cell>
          <cell r="F7">
            <v>44504</v>
          </cell>
        </row>
        <row r="9">
          <cell r="A9" t="str">
            <v xml:space="preserve"> H29</v>
          </cell>
          <cell r="D9">
            <v>19309</v>
          </cell>
          <cell r="F9">
            <v>47820</v>
          </cell>
        </row>
        <row r="11">
          <cell r="A11" t="str">
            <v xml:space="preserve"> H30</v>
          </cell>
          <cell r="D11">
            <v>20245</v>
          </cell>
          <cell r="F11">
            <v>41934</v>
          </cell>
        </row>
        <row r="18">
          <cell r="B18" t="str">
            <v>H26</v>
          </cell>
          <cell r="C18" t="str">
            <v>H27</v>
          </cell>
          <cell r="D18" t="str">
            <v>H28</v>
          </cell>
          <cell r="E18" t="str">
            <v>H29</v>
          </cell>
          <cell r="F18" t="str">
            <v>H30</v>
          </cell>
        </row>
        <row r="19">
          <cell r="A19" t="str">
            <v>実質収支額</v>
          </cell>
          <cell r="B19">
            <v>6.57</v>
          </cell>
          <cell r="C19">
            <v>6.42</v>
          </cell>
          <cell r="D19">
            <v>5.96</v>
          </cell>
          <cell r="E19">
            <v>6.4</v>
          </cell>
          <cell r="F19">
            <v>7.08</v>
          </cell>
        </row>
        <row r="20">
          <cell r="A20" t="str">
            <v>財政調整基金残高</v>
          </cell>
          <cell r="B20">
            <v>11</v>
          </cell>
          <cell r="C20">
            <v>10.4</v>
          </cell>
          <cell r="D20">
            <v>11.34</v>
          </cell>
          <cell r="E20">
            <v>10.23</v>
          </cell>
          <cell r="F20">
            <v>9.99</v>
          </cell>
        </row>
        <row r="21">
          <cell r="A21" t="str">
            <v>実質単年度収支</v>
          </cell>
          <cell r="B21">
            <v>-3.98</v>
          </cell>
          <cell r="C21">
            <v>-0.46</v>
          </cell>
          <cell r="D21">
            <v>0.59</v>
          </cell>
          <cell r="E21">
            <v>-0.52</v>
          </cell>
          <cell r="F21">
            <v>0.72</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0.02</v>
          </cell>
          <cell r="D31" t="e">
            <v>#N/A</v>
          </cell>
          <cell r="E31">
            <v>0.01</v>
          </cell>
          <cell r="F31" t="e">
            <v>#N/A</v>
          </cell>
          <cell r="G31">
            <v>0.01</v>
          </cell>
          <cell r="H31" t="e">
            <v>#N/A</v>
          </cell>
          <cell r="I31">
            <v>0.01</v>
          </cell>
          <cell r="J31" t="e">
            <v>#N/A</v>
          </cell>
          <cell r="K31">
            <v>0.02</v>
          </cell>
        </row>
        <row r="32">
          <cell r="A32" t="str">
            <v>坂戸都市計画事業一本松土地区画整理事業特別会計</v>
          </cell>
          <cell r="B32" t="e">
            <v>#N/A</v>
          </cell>
          <cell r="C32">
            <v>0.22</v>
          </cell>
          <cell r="D32" t="e">
            <v>#N/A</v>
          </cell>
          <cell r="E32">
            <v>0.2</v>
          </cell>
          <cell r="F32" t="e">
            <v>#N/A</v>
          </cell>
          <cell r="G32">
            <v>0.43</v>
          </cell>
          <cell r="H32" t="e">
            <v>#N/A</v>
          </cell>
          <cell r="I32">
            <v>0.22</v>
          </cell>
          <cell r="J32" t="e">
            <v>#N/A</v>
          </cell>
          <cell r="K32">
            <v>0.32</v>
          </cell>
        </row>
        <row r="33">
          <cell r="A33" t="str">
            <v>坂戸都市計画事業若葉駅西口土地区画整理事業特別会計</v>
          </cell>
          <cell r="B33" t="e">
            <v>#N/A</v>
          </cell>
          <cell r="C33">
            <v>0.18</v>
          </cell>
          <cell r="D33" t="e">
            <v>#N/A</v>
          </cell>
          <cell r="E33">
            <v>0.2</v>
          </cell>
          <cell r="F33" t="e">
            <v>#N/A</v>
          </cell>
          <cell r="G33">
            <v>0.38</v>
          </cell>
          <cell r="H33" t="e">
            <v>#N/A</v>
          </cell>
          <cell r="I33">
            <v>0.23</v>
          </cell>
          <cell r="J33" t="e">
            <v>#N/A</v>
          </cell>
          <cell r="K33">
            <v>0.32</v>
          </cell>
        </row>
        <row r="34">
          <cell r="A34" t="str">
            <v>国民健康保険特別会計</v>
          </cell>
          <cell r="B34" t="e">
            <v>#N/A</v>
          </cell>
          <cell r="C34">
            <v>3.06</v>
          </cell>
          <cell r="D34" t="e">
            <v>#N/A</v>
          </cell>
          <cell r="E34">
            <v>1.81</v>
          </cell>
          <cell r="F34" t="e">
            <v>#N/A</v>
          </cell>
          <cell r="G34">
            <v>1.81</v>
          </cell>
          <cell r="H34" t="e">
            <v>#N/A</v>
          </cell>
          <cell r="I34">
            <v>3.33</v>
          </cell>
          <cell r="J34" t="e">
            <v>#N/A</v>
          </cell>
          <cell r="K34">
            <v>1.05</v>
          </cell>
        </row>
        <row r="35">
          <cell r="A35" t="str">
            <v>介護保険特別会計</v>
          </cell>
          <cell r="B35" t="e">
            <v>#N/A</v>
          </cell>
          <cell r="C35">
            <v>1.31</v>
          </cell>
          <cell r="D35" t="e">
            <v>#N/A</v>
          </cell>
          <cell r="E35">
            <v>1.47</v>
          </cell>
          <cell r="F35" t="e">
            <v>#N/A</v>
          </cell>
          <cell r="G35">
            <v>2.37</v>
          </cell>
          <cell r="H35" t="e">
            <v>#N/A</v>
          </cell>
          <cell r="I35">
            <v>3.9</v>
          </cell>
          <cell r="J35" t="e">
            <v>#N/A</v>
          </cell>
          <cell r="K35">
            <v>1.67</v>
          </cell>
        </row>
        <row r="36">
          <cell r="A36" t="str">
            <v>一般会計</v>
          </cell>
          <cell r="B36" t="e">
            <v>#N/A</v>
          </cell>
          <cell r="C36">
            <v>6.16</v>
          </cell>
          <cell r="D36" t="e">
            <v>#N/A</v>
          </cell>
          <cell r="E36">
            <v>6</v>
          </cell>
          <cell r="F36" t="e">
            <v>#N/A</v>
          </cell>
          <cell r="G36">
            <v>5.12</v>
          </cell>
          <cell r="H36" t="e">
            <v>#N/A</v>
          </cell>
          <cell r="I36">
            <v>5.92</v>
          </cell>
          <cell r="J36" t="e">
            <v>#N/A</v>
          </cell>
          <cell r="K36">
            <v>6.39</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1624</v>
          </cell>
          <cell r="E42"/>
          <cell r="F42"/>
          <cell r="G42">
            <v>1525</v>
          </cell>
          <cell r="H42"/>
          <cell r="I42"/>
          <cell r="J42">
            <v>1544</v>
          </cell>
          <cell r="K42"/>
          <cell r="L42"/>
          <cell r="M42">
            <v>1581</v>
          </cell>
          <cell r="N42"/>
          <cell r="O42"/>
          <cell r="P42">
            <v>1655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254</v>
          </cell>
          <cell r="C44"/>
          <cell r="D44"/>
          <cell r="E44">
            <v>250</v>
          </cell>
          <cell r="F44"/>
          <cell r="G44"/>
          <cell r="H44">
            <v>247</v>
          </cell>
          <cell r="I44"/>
          <cell r="J44"/>
          <cell r="K44">
            <v>243</v>
          </cell>
          <cell r="L44"/>
          <cell r="M44"/>
          <cell r="N44">
            <v>239</v>
          </cell>
          <cell r="O44"/>
          <cell r="P44"/>
        </row>
        <row r="45">
          <cell r="A45" t="str">
            <v>組合等が起こした地方債の元利償還金に対する負担金等</v>
          </cell>
          <cell r="B45">
            <v>515</v>
          </cell>
          <cell r="C45"/>
          <cell r="D45"/>
          <cell r="E45">
            <v>470</v>
          </cell>
          <cell r="F45"/>
          <cell r="G45"/>
          <cell r="H45">
            <v>486</v>
          </cell>
          <cell r="I45"/>
          <cell r="J45"/>
          <cell r="K45">
            <v>461</v>
          </cell>
          <cell r="L45"/>
          <cell r="M45"/>
          <cell r="N45">
            <v>514</v>
          </cell>
          <cell r="O45"/>
          <cell r="P45"/>
        </row>
        <row r="46">
          <cell r="A46" t="str">
            <v>公営企業債の元利償還金に対する繰入金</v>
          </cell>
          <cell r="B46" t="str">
            <v>-</v>
          </cell>
          <cell r="C46"/>
          <cell r="D46"/>
          <cell r="E46" t="str">
            <v>-</v>
          </cell>
          <cell r="F46"/>
          <cell r="G46"/>
          <cell r="H46" t="str">
            <v>-</v>
          </cell>
          <cell r="I46"/>
          <cell r="J46"/>
          <cell r="K46" t="str">
            <v>-</v>
          </cell>
          <cell r="L46"/>
          <cell r="M46"/>
          <cell r="N46" t="str">
            <v>-</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1616</v>
          </cell>
          <cell r="C49"/>
          <cell r="D49"/>
          <cell r="E49">
            <v>1581</v>
          </cell>
          <cell r="F49"/>
          <cell r="G49"/>
          <cell r="H49">
            <v>1736</v>
          </cell>
          <cell r="I49"/>
          <cell r="J49"/>
          <cell r="K49">
            <v>1763</v>
          </cell>
          <cell r="L49"/>
          <cell r="M49"/>
          <cell r="N49">
            <v>1745</v>
          </cell>
          <cell r="O49"/>
          <cell r="P49"/>
        </row>
        <row r="50">
          <cell r="A50" t="str">
            <v>実質公債費比率の分子</v>
          </cell>
          <cell r="B50" t="e">
            <v>#N/A</v>
          </cell>
          <cell r="C50">
            <v>761</v>
          </cell>
          <cell r="D50" t="e">
            <v>#N/A</v>
          </cell>
          <cell r="E50" t="e">
            <v>#N/A</v>
          </cell>
          <cell r="F50">
            <v>776</v>
          </cell>
          <cell r="G50" t="e">
            <v>#N/A</v>
          </cell>
          <cell r="H50" t="e">
            <v>#N/A</v>
          </cell>
          <cell r="I50">
            <v>925</v>
          </cell>
          <cell r="J50" t="e">
            <v>#N/A</v>
          </cell>
          <cell r="K50" t="e">
            <v>#N/A</v>
          </cell>
          <cell r="L50">
            <v>886</v>
          </cell>
          <cell r="M50" t="e">
            <v>#N/A</v>
          </cell>
          <cell r="N50" t="e">
            <v>#N/A</v>
          </cell>
          <cell r="O50">
            <v>843</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15040</v>
          </cell>
          <cell r="E56"/>
          <cell r="F56"/>
          <cell r="G56">
            <v>15191</v>
          </cell>
          <cell r="H56"/>
          <cell r="I56"/>
          <cell r="J56">
            <v>15820</v>
          </cell>
          <cell r="K56"/>
          <cell r="L56"/>
          <cell r="M56">
            <v>15666</v>
          </cell>
          <cell r="N56"/>
          <cell r="O56"/>
          <cell r="P56">
            <v>15742</v>
          </cell>
        </row>
        <row r="57">
          <cell r="A57" t="str">
            <v>充当可能特定歳入</v>
          </cell>
          <cell r="B57"/>
          <cell r="C57"/>
          <cell r="D57">
            <v>3665</v>
          </cell>
          <cell r="E57"/>
          <cell r="F57"/>
          <cell r="G57">
            <v>3731</v>
          </cell>
          <cell r="H57"/>
          <cell r="I57"/>
          <cell r="J57">
            <v>3533</v>
          </cell>
          <cell r="K57"/>
          <cell r="L57"/>
          <cell r="M57">
            <v>3419</v>
          </cell>
          <cell r="N57"/>
          <cell r="O57"/>
          <cell r="P57">
            <v>3313</v>
          </cell>
        </row>
        <row r="58">
          <cell r="A58" t="str">
            <v>充当可能基金</v>
          </cell>
          <cell r="B58"/>
          <cell r="C58"/>
          <cell r="D58">
            <v>4604</v>
          </cell>
          <cell r="E58"/>
          <cell r="F58"/>
          <cell r="G58">
            <v>4818</v>
          </cell>
          <cell r="H58"/>
          <cell r="I58"/>
          <cell r="J58">
            <v>4860</v>
          </cell>
          <cell r="K58"/>
          <cell r="L58"/>
          <cell r="M58">
            <v>4601</v>
          </cell>
          <cell r="N58"/>
          <cell r="O58"/>
          <cell r="P58">
            <v>5428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737</v>
          </cell>
          <cell r="C62"/>
          <cell r="D62"/>
          <cell r="E62">
            <v>568</v>
          </cell>
          <cell r="F62"/>
          <cell r="G62"/>
          <cell r="H62">
            <v>469</v>
          </cell>
          <cell r="I62"/>
          <cell r="J62"/>
          <cell r="K62">
            <v>457</v>
          </cell>
          <cell r="L62"/>
          <cell r="M62"/>
          <cell r="N62">
            <v>407</v>
          </cell>
          <cell r="O62"/>
          <cell r="P62"/>
        </row>
        <row r="63">
          <cell r="A63" t="str">
            <v>組合等負担等見込額</v>
          </cell>
          <cell r="B63">
            <v>4433</v>
          </cell>
          <cell r="C63"/>
          <cell r="D63"/>
          <cell r="E63">
            <v>4627</v>
          </cell>
          <cell r="F63"/>
          <cell r="G63"/>
          <cell r="H63">
            <v>4769</v>
          </cell>
          <cell r="I63"/>
          <cell r="J63"/>
          <cell r="K63">
            <v>4552</v>
          </cell>
          <cell r="L63"/>
          <cell r="M63"/>
          <cell r="N63">
            <v>4550</v>
          </cell>
          <cell r="O63"/>
          <cell r="P63"/>
        </row>
        <row r="64">
          <cell r="A64" t="str">
            <v>公営企業債等繰入見込額</v>
          </cell>
          <cell r="B64" t="str">
            <v>-</v>
          </cell>
          <cell r="C64"/>
          <cell r="D64"/>
          <cell r="E64" t="str">
            <v>-</v>
          </cell>
          <cell r="F64"/>
          <cell r="G64"/>
          <cell r="H64" t="str">
            <v>-</v>
          </cell>
          <cell r="I64"/>
          <cell r="J64"/>
          <cell r="K64" t="str">
            <v>-</v>
          </cell>
          <cell r="L64"/>
          <cell r="M64"/>
          <cell r="N64" t="str">
            <v>-</v>
          </cell>
          <cell r="O64"/>
          <cell r="P64"/>
        </row>
        <row r="65">
          <cell r="A65" t="str">
            <v>債務負担行為に基づく支出予定額</v>
          </cell>
          <cell r="B65">
            <v>2143</v>
          </cell>
          <cell r="C65"/>
          <cell r="D65"/>
          <cell r="E65">
            <v>1893</v>
          </cell>
          <cell r="F65"/>
          <cell r="G65"/>
          <cell r="H65">
            <v>1647</v>
          </cell>
          <cell r="I65"/>
          <cell r="J65"/>
          <cell r="K65">
            <v>1404</v>
          </cell>
          <cell r="L65"/>
          <cell r="M65"/>
          <cell r="N65">
            <v>1165</v>
          </cell>
          <cell r="O65"/>
          <cell r="P65"/>
        </row>
        <row r="66">
          <cell r="A66" t="str">
            <v>一般会計等に係る地方債の現在高</v>
          </cell>
          <cell r="B66">
            <v>18233</v>
          </cell>
          <cell r="C66"/>
          <cell r="D66"/>
          <cell r="E66">
            <v>18319</v>
          </cell>
          <cell r="F66"/>
          <cell r="G66"/>
          <cell r="H66">
            <v>17933</v>
          </cell>
          <cell r="I66"/>
          <cell r="J66"/>
          <cell r="K66">
            <v>17515</v>
          </cell>
          <cell r="L66"/>
          <cell r="M66"/>
          <cell r="N66">
            <v>17455</v>
          </cell>
          <cell r="O66"/>
          <cell r="P66"/>
        </row>
        <row r="67">
          <cell r="A67" t="str">
            <v>将来負担比率の分子</v>
          </cell>
          <cell r="B67" t="e">
            <v>#N/A</v>
          </cell>
          <cell r="C67">
            <v>2238</v>
          </cell>
          <cell r="D67" t="e">
            <v>#N/A</v>
          </cell>
          <cell r="E67" t="e">
            <v>#N/A</v>
          </cell>
          <cell r="F67">
            <v>1667</v>
          </cell>
          <cell r="G67" t="e">
            <v>#N/A</v>
          </cell>
          <cell r="H67" t="e">
            <v>#N/A</v>
          </cell>
          <cell r="I67">
            <v>604</v>
          </cell>
          <cell r="J67" t="e">
            <v>#N/A</v>
          </cell>
          <cell r="K67" t="e">
            <v>#N/A</v>
          </cell>
          <cell r="L67">
            <v>243</v>
          </cell>
          <cell r="M67" t="e">
            <v>#N/A</v>
          </cell>
          <cell r="N67" t="e">
            <v>#N/A</v>
          </cell>
          <cell r="O67">
            <v>0</v>
          </cell>
          <cell r="P67" t="e">
            <v>#N/A</v>
          </cell>
        </row>
        <row r="71">
          <cell r="B71" t="str">
            <v>H28</v>
          </cell>
          <cell r="C71" t="str">
            <v>H29</v>
          </cell>
          <cell r="D71" t="str">
            <v>H30</v>
          </cell>
        </row>
        <row r="72">
          <cell r="A72" t="str">
            <v>財政調整基金</v>
          </cell>
          <cell r="B72">
            <v>1430</v>
          </cell>
          <cell r="C72">
            <v>1302</v>
          </cell>
          <cell r="D72">
            <v>1292</v>
          </cell>
        </row>
        <row r="73">
          <cell r="A73" t="str">
            <v>減債基金</v>
          </cell>
          <cell r="B73" t="str">
            <v>-</v>
          </cell>
          <cell r="C73" t="str">
            <v>-</v>
          </cell>
          <cell r="D73" t="str">
            <v>-</v>
          </cell>
        </row>
        <row r="74">
          <cell r="A74" t="str">
            <v>その他特定目的基金</v>
          </cell>
          <cell r="B74">
            <v>1809</v>
          </cell>
          <cell r="C74">
            <v>1647</v>
          </cell>
          <cell r="D74">
            <v>1858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D0E4-C3B3-4134-989B-622E918DBD4D}">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80</v>
      </c>
      <c r="C3" s="646"/>
      <c r="D3" s="646"/>
      <c r="E3" s="647"/>
      <c r="F3" s="647"/>
      <c r="G3" s="647"/>
      <c r="H3" s="647"/>
      <c r="I3" s="647"/>
      <c r="J3" s="647"/>
      <c r="K3" s="647"/>
      <c r="L3" s="647" t="s">
        <v>81</v>
      </c>
      <c r="M3" s="647"/>
      <c r="N3" s="647"/>
      <c r="O3" s="647"/>
      <c r="P3" s="647"/>
      <c r="Q3" s="647"/>
      <c r="R3" s="650"/>
      <c r="S3" s="650"/>
      <c r="T3" s="650"/>
      <c r="U3" s="650"/>
      <c r="V3" s="651"/>
      <c r="W3" s="539" t="s">
        <v>82</v>
      </c>
      <c r="X3" s="540"/>
      <c r="Y3" s="540"/>
      <c r="Z3" s="540"/>
      <c r="AA3" s="540"/>
      <c r="AB3" s="646"/>
      <c r="AC3" s="650" t="s">
        <v>83</v>
      </c>
      <c r="AD3" s="540"/>
      <c r="AE3" s="540"/>
      <c r="AF3" s="540"/>
      <c r="AG3" s="540"/>
      <c r="AH3" s="540"/>
      <c r="AI3" s="540"/>
      <c r="AJ3" s="540"/>
      <c r="AK3" s="540"/>
      <c r="AL3" s="612"/>
      <c r="AM3" s="539" t="s">
        <v>84</v>
      </c>
      <c r="AN3" s="540"/>
      <c r="AO3" s="540"/>
      <c r="AP3" s="540"/>
      <c r="AQ3" s="540"/>
      <c r="AR3" s="540"/>
      <c r="AS3" s="540"/>
      <c r="AT3" s="540"/>
      <c r="AU3" s="540"/>
      <c r="AV3" s="540"/>
      <c r="AW3" s="540"/>
      <c r="AX3" s="612"/>
      <c r="AY3" s="604" t="s">
        <v>1</v>
      </c>
      <c r="AZ3" s="605"/>
      <c r="BA3" s="605"/>
      <c r="BB3" s="605"/>
      <c r="BC3" s="605"/>
      <c r="BD3" s="605"/>
      <c r="BE3" s="605"/>
      <c r="BF3" s="605"/>
      <c r="BG3" s="605"/>
      <c r="BH3" s="605"/>
      <c r="BI3" s="605"/>
      <c r="BJ3" s="605"/>
      <c r="BK3" s="605"/>
      <c r="BL3" s="605"/>
      <c r="BM3" s="654"/>
      <c r="BN3" s="539" t="s">
        <v>85</v>
      </c>
      <c r="BO3" s="540"/>
      <c r="BP3" s="540"/>
      <c r="BQ3" s="540"/>
      <c r="BR3" s="540"/>
      <c r="BS3" s="540"/>
      <c r="BT3" s="540"/>
      <c r="BU3" s="612"/>
      <c r="BV3" s="539" t="s">
        <v>86</v>
      </c>
      <c r="BW3" s="540"/>
      <c r="BX3" s="540"/>
      <c r="BY3" s="540"/>
      <c r="BZ3" s="540"/>
      <c r="CA3" s="540"/>
      <c r="CB3" s="540"/>
      <c r="CC3" s="612"/>
      <c r="CD3" s="604" t="s">
        <v>1</v>
      </c>
      <c r="CE3" s="605"/>
      <c r="CF3" s="605"/>
      <c r="CG3" s="605"/>
      <c r="CH3" s="605"/>
      <c r="CI3" s="605"/>
      <c r="CJ3" s="605"/>
      <c r="CK3" s="605"/>
      <c r="CL3" s="605"/>
      <c r="CM3" s="605"/>
      <c r="CN3" s="605"/>
      <c r="CO3" s="605"/>
      <c r="CP3" s="605"/>
      <c r="CQ3" s="605"/>
      <c r="CR3" s="605"/>
      <c r="CS3" s="654"/>
      <c r="CT3" s="539" t="s">
        <v>87</v>
      </c>
      <c r="CU3" s="540"/>
      <c r="CV3" s="540"/>
      <c r="CW3" s="540"/>
      <c r="CX3" s="540"/>
      <c r="CY3" s="540"/>
      <c r="CZ3" s="540"/>
      <c r="DA3" s="612"/>
      <c r="DB3" s="539" t="s">
        <v>88</v>
      </c>
      <c r="DC3" s="540"/>
      <c r="DD3" s="540"/>
      <c r="DE3" s="540"/>
      <c r="DF3" s="540"/>
      <c r="DG3" s="540"/>
      <c r="DH3" s="540"/>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4"/>
      <c r="AN4" s="492"/>
      <c r="AO4" s="492"/>
      <c r="AP4" s="492"/>
      <c r="AQ4" s="492"/>
      <c r="AR4" s="492"/>
      <c r="AS4" s="492"/>
      <c r="AT4" s="492"/>
      <c r="AU4" s="492"/>
      <c r="AV4" s="492"/>
      <c r="AW4" s="492"/>
      <c r="AX4" s="653"/>
      <c r="AY4" s="466" t="s">
        <v>89</v>
      </c>
      <c r="AZ4" s="467"/>
      <c r="BA4" s="467"/>
      <c r="BB4" s="467"/>
      <c r="BC4" s="467"/>
      <c r="BD4" s="467"/>
      <c r="BE4" s="467"/>
      <c r="BF4" s="467"/>
      <c r="BG4" s="467"/>
      <c r="BH4" s="467"/>
      <c r="BI4" s="467"/>
      <c r="BJ4" s="467"/>
      <c r="BK4" s="467"/>
      <c r="BL4" s="467"/>
      <c r="BM4" s="468"/>
      <c r="BN4" s="469">
        <v>22182829</v>
      </c>
      <c r="BO4" s="470"/>
      <c r="BP4" s="470"/>
      <c r="BQ4" s="470"/>
      <c r="BR4" s="470"/>
      <c r="BS4" s="470"/>
      <c r="BT4" s="470"/>
      <c r="BU4" s="471"/>
      <c r="BV4" s="469">
        <v>21553125</v>
      </c>
      <c r="BW4" s="470"/>
      <c r="BX4" s="470"/>
      <c r="BY4" s="470"/>
      <c r="BZ4" s="470"/>
      <c r="CA4" s="470"/>
      <c r="CB4" s="470"/>
      <c r="CC4" s="471"/>
      <c r="CD4" s="638" t="s">
        <v>90</v>
      </c>
      <c r="CE4" s="639"/>
      <c r="CF4" s="639"/>
      <c r="CG4" s="639"/>
      <c r="CH4" s="639"/>
      <c r="CI4" s="639"/>
      <c r="CJ4" s="639"/>
      <c r="CK4" s="639"/>
      <c r="CL4" s="639"/>
      <c r="CM4" s="639"/>
      <c r="CN4" s="639"/>
      <c r="CO4" s="639"/>
      <c r="CP4" s="639"/>
      <c r="CQ4" s="639"/>
      <c r="CR4" s="639"/>
      <c r="CS4" s="640"/>
      <c r="CT4" s="641">
        <v>7.1</v>
      </c>
      <c r="CU4" s="642"/>
      <c r="CV4" s="642"/>
      <c r="CW4" s="642"/>
      <c r="CX4" s="642"/>
      <c r="CY4" s="642"/>
      <c r="CZ4" s="642"/>
      <c r="DA4" s="643"/>
      <c r="DB4" s="641">
        <v>6.4</v>
      </c>
      <c r="DC4" s="642"/>
      <c r="DD4" s="642"/>
      <c r="DE4" s="642"/>
      <c r="DF4" s="642"/>
      <c r="DG4" s="642"/>
      <c r="DH4" s="642"/>
      <c r="DI4" s="643"/>
      <c r="DJ4" s="185"/>
      <c r="DK4" s="185"/>
      <c r="DL4" s="185"/>
      <c r="DM4" s="185"/>
      <c r="DN4" s="185"/>
      <c r="DO4" s="185"/>
    </row>
    <row r="5" spans="1:119" ht="18.75" customHeight="1">
      <c r="A5" s="186"/>
      <c r="B5" s="648"/>
      <c r="C5" s="493"/>
      <c r="D5" s="493"/>
      <c r="E5" s="649"/>
      <c r="F5" s="649"/>
      <c r="G5" s="649"/>
      <c r="H5" s="649"/>
      <c r="I5" s="649"/>
      <c r="J5" s="649"/>
      <c r="K5" s="649"/>
      <c r="L5" s="649"/>
      <c r="M5" s="649"/>
      <c r="N5" s="649"/>
      <c r="O5" s="649"/>
      <c r="P5" s="649"/>
      <c r="Q5" s="649"/>
      <c r="R5" s="491"/>
      <c r="S5" s="491"/>
      <c r="T5" s="491"/>
      <c r="U5" s="491"/>
      <c r="V5" s="652"/>
      <c r="W5" s="574"/>
      <c r="X5" s="492"/>
      <c r="Y5" s="492"/>
      <c r="Z5" s="492"/>
      <c r="AA5" s="492"/>
      <c r="AB5" s="493"/>
      <c r="AC5" s="491"/>
      <c r="AD5" s="492"/>
      <c r="AE5" s="492"/>
      <c r="AF5" s="492"/>
      <c r="AG5" s="492"/>
      <c r="AH5" s="492"/>
      <c r="AI5" s="492"/>
      <c r="AJ5" s="492"/>
      <c r="AK5" s="492"/>
      <c r="AL5" s="653"/>
      <c r="AM5" s="545" t="s">
        <v>91</v>
      </c>
      <c r="AN5" s="448"/>
      <c r="AO5" s="448"/>
      <c r="AP5" s="448"/>
      <c r="AQ5" s="448"/>
      <c r="AR5" s="448"/>
      <c r="AS5" s="448"/>
      <c r="AT5" s="449"/>
      <c r="AU5" s="525" t="s">
        <v>92</v>
      </c>
      <c r="AV5" s="526"/>
      <c r="AW5" s="526"/>
      <c r="AX5" s="526"/>
      <c r="AY5" s="454" t="s">
        <v>93</v>
      </c>
      <c r="AZ5" s="455"/>
      <c r="BA5" s="455"/>
      <c r="BB5" s="455"/>
      <c r="BC5" s="455"/>
      <c r="BD5" s="455"/>
      <c r="BE5" s="455"/>
      <c r="BF5" s="455"/>
      <c r="BG5" s="455"/>
      <c r="BH5" s="455"/>
      <c r="BI5" s="455"/>
      <c r="BJ5" s="455"/>
      <c r="BK5" s="455"/>
      <c r="BL5" s="455"/>
      <c r="BM5" s="456"/>
      <c r="BN5" s="474">
        <v>21206780</v>
      </c>
      <c r="BO5" s="475"/>
      <c r="BP5" s="475"/>
      <c r="BQ5" s="475"/>
      <c r="BR5" s="475"/>
      <c r="BS5" s="475"/>
      <c r="BT5" s="475"/>
      <c r="BU5" s="476"/>
      <c r="BV5" s="474">
        <v>20548092</v>
      </c>
      <c r="BW5" s="475"/>
      <c r="BX5" s="475"/>
      <c r="BY5" s="475"/>
      <c r="BZ5" s="475"/>
      <c r="CA5" s="475"/>
      <c r="CB5" s="475"/>
      <c r="CC5" s="476"/>
      <c r="CD5" s="483" t="s">
        <v>94</v>
      </c>
      <c r="CE5" s="484"/>
      <c r="CF5" s="484"/>
      <c r="CG5" s="484"/>
      <c r="CH5" s="484"/>
      <c r="CI5" s="484"/>
      <c r="CJ5" s="484"/>
      <c r="CK5" s="484"/>
      <c r="CL5" s="484"/>
      <c r="CM5" s="484"/>
      <c r="CN5" s="484"/>
      <c r="CO5" s="484"/>
      <c r="CP5" s="484"/>
      <c r="CQ5" s="484"/>
      <c r="CR5" s="484"/>
      <c r="CS5" s="485"/>
      <c r="CT5" s="444">
        <v>93.5</v>
      </c>
      <c r="CU5" s="445"/>
      <c r="CV5" s="445"/>
      <c r="CW5" s="445"/>
      <c r="CX5" s="445"/>
      <c r="CY5" s="445"/>
      <c r="CZ5" s="445"/>
      <c r="DA5" s="446"/>
      <c r="DB5" s="444">
        <v>93.7</v>
      </c>
      <c r="DC5" s="445"/>
      <c r="DD5" s="445"/>
      <c r="DE5" s="445"/>
      <c r="DF5" s="445"/>
      <c r="DG5" s="445"/>
      <c r="DH5" s="445"/>
      <c r="DI5" s="446"/>
      <c r="DJ5" s="185"/>
      <c r="DK5" s="185"/>
      <c r="DL5" s="185"/>
      <c r="DM5" s="185"/>
      <c r="DN5" s="185"/>
      <c r="DO5" s="185"/>
    </row>
    <row r="6" spans="1:119" ht="18.75" customHeight="1">
      <c r="A6" s="186"/>
      <c r="B6" s="618" t="s">
        <v>95</v>
      </c>
      <c r="C6" s="490"/>
      <c r="D6" s="490"/>
      <c r="E6" s="619"/>
      <c r="F6" s="619"/>
      <c r="G6" s="619"/>
      <c r="H6" s="619"/>
      <c r="I6" s="619"/>
      <c r="J6" s="619"/>
      <c r="K6" s="619"/>
      <c r="L6" s="619" t="s">
        <v>96</v>
      </c>
      <c r="M6" s="619"/>
      <c r="N6" s="619"/>
      <c r="O6" s="619"/>
      <c r="P6" s="619"/>
      <c r="Q6" s="619"/>
      <c r="R6" s="517"/>
      <c r="S6" s="517"/>
      <c r="T6" s="517"/>
      <c r="U6" s="517"/>
      <c r="V6" s="625"/>
      <c r="W6" s="556" t="s">
        <v>97</v>
      </c>
      <c r="X6" s="489"/>
      <c r="Y6" s="489"/>
      <c r="Z6" s="489"/>
      <c r="AA6" s="489"/>
      <c r="AB6" s="490"/>
      <c r="AC6" s="630" t="s">
        <v>98</v>
      </c>
      <c r="AD6" s="631"/>
      <c r="AE6" s="631"/>
      <c r="AF6" s="631"/>
      <c r="AG6" s="631"/>
      <c r="AH6" s="631"/>
      <c r="AI6" s="631"/>
      <c r="AJ6" s="631"/>
      <c r="AK6" s="631"/>
      <c r="AL6" s="632"/>
      <c r="AM6" s="545" t="s">
        <v>99</v>
      </c>
      <c r="AN6" s="448"/>
      <c r="AO6" s="448"/>
      <c r="AP6" s="448"/>
      <c r="AQ6" s="448"/>
      <c r="AR6" s="448"/>
      <c r="AS6" s="448"/>
      <c r="AT6" s="449"/>
      <c r="AU6" s="525" t="s">
        <v>92</v>
      </c>
      <c r="AV6" s="526"/>
      <c r="AW6" s="526"/>
      <c r="AX6" s="526"/>
      <c r="AY6" s="454" t="s">
        <v>100</v>
      </c>
      <c r="AZ6" s="455"/>
      <c r="BA6" s="455"/>
      <c r="BB6" s="455"/>
      <c r="BC6" s="455"/>
      <c r="BD6" s="455"/>
      <c r="BE6" s="455"/>
      <c r="BF6" s="455"/>
      <c r="BG6" s="455"/>
      <c r="BH6" s="455"/>
      <c r="BI6" s="455"/>
      <c r="BJ6" s="455"/>
      <c r="BK6" s="455"/>
      <c r="BL6" s="455"/>
      <c r="BM6" s="456"/>
      <c r="BN6" s="474">
        <v>976049</v>
      </c>
      <c r="BO6" s="475"/>
      <c r="BP6" s="475"/>
      <c r="BQ6" s="475"/>
      <c r="BR6" s="475"/>
      <c r="BS6" s="475"/>
      <c r="BT6" s="475"/>
      <c r="BU6" s="476"/>
      <c r="BV6" s="474">
        <v>1005033</v>
      </c>
      <c r="BW6" s="475"/>
      <c r="BX6" s="475"/>
      <c r="BY6" s="475"/>
      <c r="BZ6" s="475"/>
      <c r="CA6" s="475"/>
      <c r="CB6" s="475"/>
      <c r="CC6" s="476"/>
      <c r="CD6" s="483" t="s">
        <v>101</v>
      </c>
      <c r="CE6" s="484"/>
      <c r="CF6" s="484"/>
      <c r="CG6" s="484"/>
      <c r="CH6" s="484"/>
      <c r="CI6" s="484"/>
      <c r="CJ6" s="484"/>
      <c r="CK6" s="484"/>
      <c r="CL6" s="484"/>
      <c r="CM6" s="484"/>
      <c r="CN6" s="484"/>
      <c r="CO6" s="484"/>
      <c r="CP6" s="484"/>
      <c r="CQ6" s="484"/>
      <c r="CR6" s="484"/>
      <c r="CS6" s="485"/>
      <c r="CT6" s="615">
        <v>100.7</v>
      </c>
      <c r="CU6" s="616"/>
      <c r="CV6" s="616"/>
      <c r="CW6" s="616"/>
      <c r="CX6" s="616"/>
      <c r="CY6" s="616"/>
      <c r="CZ6" s="616"/>
      <c r="DA6" s="617"/>
      <c r="DB6" s="615">
        <v>100.7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45" t="s">
        <v>102</v>
      </c>
      <c r="AN7" s="448"/>
      <c r="AO7" s="448"/>
      <c r="AP7" s="448"/>
      <c r="AQ7" s="448"/>
      <c r="AR7" s="448"/>
      <c r="AS7" s="448"/>
      <c r="AT7" s="449"/>
      <c r="AU7" s="525" t="s">
        <v>103</v>
      </c>
      <c r="AV7" s="526"/>
      <c r="AW7" s="526"/>
      <c r="AX7" s="526"/>
      <c r="AY7" s="454" t="s">
        <v>104</v>
      </c>
      <c r="AZ7" s="455"/>
      <c r="BA7" s="455"/>
      <c r="BB7" s="455"/>
      <c r="BC7" s="455"/>
      <c r="BD7" s="455"/>
      <c r="BE7" s="455"/>
      <c r="BF7" s="455"/>
      <c r="BG7" s="455"/>
      <c r="BH7" s="455"/>
      <c r="BI7" s="455"/>
      <c r="BJ7" s="455"/>
      <c r="BK7" s="455"/>
      <c r="BL7" s="455"/>
      <c r="BM7" s="456"/>
      <c r="BN7" s="474">
        <v>60257</v>
      </c>
      <c r="BO7" s="475"/>
      <c r="BP7" s="475"/>
      <c r="BQ7" s="475"/>
      <c r="BR7" s="475"/>
      <c r="BS7" s="475"/>
      <c r="BT7" s="475"/>
      <c r="BU7" s="476"/>
      <c r="BV7" s="474">
        <v>191198</v>
      </c>
      <c r="BW7" s="475"/>
      <c r="BX7" s="475"/>
      <c r="BY7" s="475"/>
      <c r="BZ7" s="475"/>
      <c r="CA7" s="475"/>
      <c r="CB7" s="475"/>
      <c r="CC7" s="476"/>
      <c r="CD7" s="483" t="s">
        <v>105</v>
      </c>
      <c r="CE7" s="484"/>
      <c r="CF7" s="484"/>
      <c r="CG7" s="484"/>
      <c r="CH7" s="484"/>
      <c r="CI7" s="484"/>
      <c r="CJ7" s="484"/>
      <c r="CK7" s="484"/>
      <c r="CL7" s="484"/>
      <c r="CM7" s="484"/>
      <c r="CN7" s="484"/>
      <c r="CO7" s="484"/>
      <c r="CP7" s="484"/>
      <c r="CQ7" s="484"/>
      <c r="CR7" s="484"/>
      <c r="CS7" s="485"/>
      <c r="CT7" s="474">
        <v>12934176</v>
      </c>
      <c r="CU7" s="475"/>
      <c r="CV7" s="475"/>
      <c r="CW7" s="475"/>
      <c r="CX7" s="475"/>
      <c r="CY7" s="475"/>
      <c r="CZ7" s="475"/>
      <c r="DA7" s="476"/>
      <c r="DB7" s="474">
        <v>12723929</v>
      </c>
      <c r="DC7" s="475"/>
      <c r="DD7" s="475"/>
      <c r="DE7" s="475"/>
      <c r="DF7" s="475"/>
      <c r="DG7" s="475"/>
      <c r="DH7" s="475"/>
      <c r="DI7" s="476"/>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1"/>
      <c r="X8" s="542"/>
      <c r="Y8" s="542"/>
      <c r="Z8" s="542"/>
      <c r="AA8" s="542"/>
      <c r="AB8" s="557"/>
      <c r="AC8" s="635"/>
      <c r="AD8" s="636"/>
      <c r="AE8" s="636"/>
      <c r="AF8" s="636"/>
      <c r="AG8" s="636"/>
      <c r="AH8" s="636"/>
      <c r="AI8" s="636"/>
      <c r="AJ8" s="636"/>
      <c r="AK8" s="636"/>
      <c r="AL8" s="637"/>
      <c r="AM8" s="545" t="s">
        <v>106</v>
      </c>
      <c r="AN8" s="448"/>
      <c r="AO8" s="448"/>
      <c r="AP8" s="448"/>
      <c r="AQ8" s="448"/>
      <c r="AR8" s="448"/>
      <c r="AS8" s="448"/>
      <c r="AT8" s="449"/>
      <c r="AU8" s="525" t="s">
        <v>92</v>
      </c>
      <c r="AV8" s="526"/>
      <c r="AW8" s="526"/>
      <c r="AX8" s="526"/>
      <c r="AY8" s="454" t="s">
        <v>107</v>
      </c>
      <c r="AZ8" s="455"/>
      <c r="BA8" s="455"/>
      <c r="BB8" s="455"/>
      <c r="BC8" s="455"/>
      <c r="BD8" s="455"/>
      <c r="BE8" s="455"/>
      <c r="BF8" s="455"/>
      <c r="BG8" s="455"/>
      <c r="BH8" s="455"/>
      <c r="BI8" s="455"/>
      <c r="BJ8" s="455"/>
      <c r="BK8" s="455"/>
      <c r="BL8" s="455"/>
      <c r="BM8" s="456"/>
      <c r="BN8" s="474">
        <v>915792</v>
      </c>
      <c r="BO8" s="475"/>
      <c r="BP8" s="475"/>
      <c r="BQ8" s="475"/>
      <c r="BR8" s="475"/>
      <c r="BS8" s="475"/>
      <c r="BT8" s="475"/>
      <c r="BU8" s="476"/>
      <c r="BV8" s="474">
        <v>813835</v>
      </c>
      <c r="BW8" s="475"/>
      <c r="BX8" s="475"/>
      <c r="BY8" s="475"/>
      <c r="BZ8" s="475"/>
      <c r="CA8" s="475"/>
      <c r="CB8" s="475"/>
      <c r="CC8" s="476"/>
      <c r="CD8" s="483" t="s">
        <v>108</v>
      </c>
      <c r="CE8" s="484"/>
      <c r="CF8" s="484"/>
      <c r="CG8" s="484"/>
      <c r="CH8" s="484"/>
      <c r="CI8" s="484"/>
      <c r="CJ8" s="484"/>
      <c r="CK8" s="484"/>
      <c r="CL8" s="484"/>
      <c r="CM8" s="484"/>
      <c r="CN8" s="484"/>
      <c r="CO8" s="484"/>
      <c r="CP8" s="484"/>
      <c r="CQ8" s="484"/>
      <c r="CR8" s="484"/>
      <c r="CS8" s="485"/>
      <c r="CT8" s="580">
        <v>0.88</v>
      </c>
      <c r="CU8" s="581"/>
      <c r="CV8" s="581"/>
      <c r="CW8" s="581"/>
      <c r="CX8" s="581"/>
      <c r="CY8" s="581"/>
      <c r="CZ8" s="581"/>
      <c r="DA8" s="582"/>
      <c r="DB8" s="580">
        <v>0.88</v>
      </c>
      <c r="DC8" s="581"/>
      <c r="DD8" s="581"/>
      <c r="DE8" s="581"/>
      <c r="DF8" s="581"/>
      <c r="DG8" s="581"/>
      <c r="DH8" s="581"/>
      <c r="DI8" s="582"/>
      <c r="DJ8" s="185"/>
      <c r="DK8" s="185"/>
      <c r="DL8" s="185"/>
      <c r="DM8" s="185"/>
      <c r="DN8" s="185"/>
      <c r="DO8" s="185"/>
    </row>
    <row r="9" spans="1:119" ht="18.75" customHeight="1" thickBot="1">
      <c r="A9" s="186"/>
      <c r="B9" s="604" t="s">
        <v>109</v>
      </c>
      <c r="C9" s="605"/>
      <c r="D9" s="605"/>
      <c r="E9" s="605"/>
      <c r="F9" s="605"/>
      <c r="G9" s="605"/>
      <c r="H9" s="605"/>
      <c r="I9" s="605"/>
      <c r="J9" s="605"/>
      <c r="K9" s="528"/>
      <c r="L9" s="606" t="s">
        <v>110</v>
      </c>
      <c r="M9" s="607"/>
      <c r="N9" s="607"/>
      <c r="O9" s="607"/>
      <c r="P9" s="607"/>
      <c r="Q9" s="608"/>
      <c r="R9" s="609">
        <v>70255</v>
      </c>
      <c r="S9" s="610"/>
      <c r="T9" s="610"/>
      <c r="U9" s="610"/>
      <c r="V9" s="611"/>
      <c r="W9" s="539" t="s">
        <v>111</v>
      </c>
      <c r="X9" s="540"/>
      <c r="Y9" s="540"/>
      <c r="Z9" s="540"/>
      <c r="AA9" s="540"/>
      <c r="AB9" s="540"/>
      <c r="AC9" s="540"/>
      <c r="AD9" s="540"/>
      <c r="AE9" s="540"/>
      <c r="AF9" s="540"/>
      <c r="AG9" s="540"/>
      <c r="AH9" s="540"/>
      <c r="AI9" s="540"/>
      <c r="AJ9" s="540"/>
      <c r="AK9" s="540"/>
      <c r="AL9" s="612"/>
      <c r="AM9" s="545" t="s">
        <v>112</v>
      </c>
      <c r="AN9" s="448"/>
      <c r="AO9" s="448"/>
      <c r="AP9" s="448"/>
      <c r="AQ9" s="448"/>
      <c r="AR9" s="448"/>
      <c r="AS9" s="448"/>
      <c r="AT9" s="449"/>
      <c r="AU9" s="525" t="s">
        <v>92</v>
      </c>
      <c r="AV9" s="526"/>
      <c r="AW9" s="526"/>
      <c r="AX9" s="526"/>
      <c r="AY9" s="454" t="s">
        <v>113</v>
      </c>
      <c r="AZ9" s="455"/>
      <c r="BA9" s="455"/>
      <c r="BB9" s="455"/>
      <c r="BC9" s="455"/>
      <c r="BD9" s="455"/>
      <c r="BE9" s="455"/>
      <c r="BF9" s="455"/>
      <c r="BG9" s="455"/>
      <c r="BH9" s="455"/>
      <c r="BI9" s="455"/>
      <c r="BJ9" s="455"/>
      <c r="BK9" s="455"/>
      <c r="BL9" s="455"/>
      <c r="BM9" s="456"/>
      <c r="BN9" s="474">
        <v>101957</v>
      </c>
      <c r="BO9" s="475"/>
      <c r="BP9" s="475"/>
      <c r="BQ9" s="475"/>
      <c r="BR9" s="475"/>
      <c r="BS9" s="475"/>
      <c r="BT9" s="475"/>
      <c r="BU9" s="476"/>
      <c r="BV9" s="474">
        <v>61679</v>
      </c>
      <c r="BW9" s="475"/>
      <c r="BX9" s="475"/>
      <c r="BY9" s="475"/>
      <c r="BZ9" s="475"/>
      <c r="CA9" s="475"/>
      <c r="CB9" s="475"/>
      <c r="CC9" s="476"/>
      <c r="CD9" s="483" t="s">
        <v>114</v>
      </c>
      <c r="CE9" s="484"/>
      <c r="CF9" s="484"/>
      <c r="CG9" s="484"/>
      <c r="CH9" s="484"/>
      <c r="CI9" s="484"/>
      <c r="CJ9" s="484"/>
      <c r="CK9" s="484"/>
      <c r="CL9" s="484"/>
      <c r="CM9" s="484"/>
      <c r="CN9" s="484"/>
      <c r="CO9" s="484"/>
      <c r="CP9" s="484"/>
      <c r="CQ9" s="484"/>
      <c r="CR9" s="484"/>
      <c r="CS9" s="485"/>
      <c r="CT9" s="444">
        <v>10.9</v>
      </c>
      <c r="CU9" s="445"/>
      <c r="CV9" s="445"/>
      <c r="CW9" s="445"/>
      <c r="CX9" s="445"/>
      <c r="CY9" s="445"/>
      <c r="CZ9" s="445"/>
      <c r="DA9" s="446"/>
      <c r="DB9" s="444">
        <v>11.3</v>
      </c>
      <c r="DC9" s="445"/>
      <c r="DD9" s="445"/>
      <c r="DE9" s="445"/>
      <c r="DF9" s="445"/>
      <c r="DG9" s="445"/>
      <c r="DH9" s="445"/>
      <c r="DI9" s="446"/>
      <c r="DJ9" s="185"/>
      <c r="DK9" s="185"/>
      <c r="DL9" s="185"/>
      <c r="DM9" s="185"/>
      <c r="DN9" s="185"/>
      <c r="DO9" s="185"/>
    </row>
    <row r="10" spans="1:119" ht="18.75" customHeight="1" thickBot="1">
      <c r="A10" s="186"/>
      <c r="B10" s="604"/>
      <c r="C10" s="605"/>
      <c r="D10" s="605"/>
      <c r="E10" s="605"/>
      <c r="F10" s="605"/>
      <c r="G10" s="605"/>
      <c r="H10" s="605"/>
      <c r="I10" s="605"/>
      <c r="J10" s="605"/>
      <c r="K10" s="528"/>
      <c r="L10" s="447" t="s">
        <v>115</v>
      </c>
      <c r="M10" s="448"/>
      <c r="N10" s="448"/>
      <c r="O10" s="448"/>
      <c r="P10" s="448"/>
      <c r="Q10" s="449"/>
      <c r="R10" s="450">
        <v>69990</v>
      </c>
      <c r="S10" s="451"/>
      <c r="T10" s="451"/>
      <c r="U10" s="451"/>
      <c r="V10" s="453"/>
      <c r="W10" s="613"/>
      <c r="X10" s="427"/>
      <c r="Y10" s="427"/>
      <c r="Z10" s="427"/>
      <c r="AA10" s="427"/>
      <c r="AB10" s="427"/>
      <c r="AC10" s="427"/>
      <c r="AD10" s="427"/>
      <c r="AE10" s="427"/>
      <c r="AF10" s="427"/>
      <c r="AG10" s="427"/>
      <c r="AH10" s="427"/>
      <c r="AI10" s="427"/>
      <c r="AJ10" s="427"/>
      <c r="AK10" s="427"/>
      <c r="AL10" s="614"/>
      <c r="AM10" s="545" t="s">
        <v>116</v>
      </c>
      <c r="AN10" s="448"/>
      <c r="AO10" s="448"/>
      <c r="AP10" s="448"/>
      <c r="AQ10" s="448"/>
      <c r="AR10" s="448"/>
      <c r="AS10" s="448"/>
      <c r="AT10" s="449"/>
      <c r="AU10" s="525" t="s">
        <v>92</v>
      </c>
      <c r="AV10" s="526"/>
      <c r="AW10" s="526"/>
      <c r="AX10" s="526"/>
      <c r="AY10" s="454" t="s">
        <v>117</v>
      </c>
      <c r="AZ10" s="455"/>
      <c r="BA10" s="455"/>
      <c r="BB10" s="455"/>
      <c r="BC10" s="455"/>
      <c r="BD10" s="455"/>
      <c r="BE10" s="455"/>
      <c r="BF10" s="455"/>
      <c r="BG10" s="455"/>
      <c r="BH10" s="455"/>
      <c r="BI10" s="455"/>
      <c r="BJ10" s="455"/>
      <c r="BK10" s="455"/>
      <c r="BL10" s="455"/>
      <c r="BM10" s="456"/>
      <c r="BN10" s="474">
        <v>510407</v>
      </c>
      <c r="BO10" s="475"/>
      <c r="BP10" s="475"/>
      <c r="BQ10" s="475"/>
      <c r="BR10" s="475"/>
      <c r="BS10" s="475"/>
      <c r="BT10" s="475"/>
      <c r="BU10" s="476"/>
      <c r="BV10" s="474">
        <v>434211</v>
      </c>
      <c r="BW10" s="475"/>
      <c r="BX10" s="475"/>
      <c r="BY10" s="475"/>
      <c r="BZ10" s="475"/>
      <c r="CA10" s="475"/>
      <c r="CB10" s="475"/>
      <c r="CC10" s="476"/>
      <c r="CD10" s="404" t="s">
        <v>118</v>
      </c>
      <c r="CE10" s="405"/>
      <c r="CF10" s="405"/>
      <c r="CG10" s="405"/>
      <c r="CH10" s="405"/>
      <c r="CI10" s="405"/>
      <c r="CJ10" s="405"/>
      <c r="CK10" s="405"/>
      <c r="CL10" s="405"/>
      <c r="CM10" s="405"/>
      <c r="CN10" s="405"/>
      <c r="CO10" s="405"/>
      <c r="CP10" s="405"/>
      <c r="CQ10" s="405"/>
      <c r="CR10" s="405"/>
      <c r="CS10" s="406"/>
      <c r="CT10" s="190"/>
      <c r="CU10" s="191"/>
      <c r="CV10" s="191"/>
      <c r="CW10" s="191"/>
      <c r="CX10" s="191"/>
      <c r="CY10" s="191"/>
      <c r="CZ10" s="191"/>
      <c r="DA10" s="192"/>
      <c r="DB10" s="190"/>
      <c r="DC10" s="191"/>
      <c r="DD10" s="191"/>
      <c r="DE10" s="191"/>
      <c r="DF10" s="191"/>
      <c r="DG10" s="191"/>
      <c r="DH10" s="191"/>
      <c r="DI10" s="192"/>
      <c r="DJ10" s="185"/>
      <c r="DK10" s="185"/>
      <c r="DL10" s="185"/>
      <c r="DM10" s="185"/>
      <c r="DN10" s="185"/>
      <c r="DO10" s="185"/>
    </row>
    <row r="11" spans="1:119" ht="18.75" customHeight="1" thickBot="1">
      <c r="A11" s="186"/>
      <c r="B11" s="604"/>
      <c r="C11" s="605"/>
      <c r="D11" s="605"/>
      <c r="E11" s="605"/>
      <c r="F11" s="605"/>
      <c r="G11" s="605"/>
      <c r="H11" s="605"/>
      <c r="I11" s="605"/>
      <c r="J11" s="605"/>
      <c r="K11" s="528"/>
      <c r="L11" s="429" t="s">
        <v>119</v>
      </c>
      <c r="M11" s="430"/>
      <c r="N11" s="430"/>
      <c r="O11" s="430"/>
      <c r="P11" s="430"/>
      <c r="Q11" s="431"/>
      <c r="R11" s="601" t="s">
        <v>120</v>
      </c>
      <c r="S11" s="602"/>
      <c r="T11" s="602"/>
      <c r="U11" s="602"/>
      <c r="V11" s="603"/>
      <c r="W11" s="613"/>
      <c r="X11" s="427"/>
      <c r="Y11" s="427"/>
      <c r="Z11" s="427"/>
      <c r="AA11" s="427"/>
      <c r="AB11" s="427"/>
      <c r="AC11" s="427"/>
      <c r="AD11" s="427"/>
      <c r="AE11" s="427"/>
      <c r="AF11" s="427"/>
      <c r="AG11" s="427"/>
      <c r="AH11" s="427"/>
      <c r="AI11" s="427"/>
      <c r="AJ11" s="427"/>
      <c r="AK11" s="427"/>
      <c r="AL11" s="614"/>
      <c r="AM11" s="545" t="s">
        <v>121</v>
      </c>
      <c r="AN11" s="448"/>
      <c r="AO11" s="448"/>
      <c r="AP11" s="448"/>
      <c r="AQ11" s="448"/>
      <c r="AR11" s="448"/>
      <c r="AS11" s="448"/>
      <c r="AT11" s="449"/>
      <c r="AU11" s="525" t="s">
        <v>92</v>
      </c>
      <c r="AV11" s="526"/>
      <c r="AW11" s="526"/>
      <c r="AX11" s="526"/>
      <c r="AY11" s="454" t="s">
        <v>122</v>
      </c>
      <c r="AZ11" s="455"/>
      <c r="BA11" s="455"/>
      <c r="BB11" s="455"/>
      <c r="BC11" s="455"/>
      <c r="BD11" s="455"/>
      <c r="BE11" s="455"/>
      <c r="BF11" s="455"/>
      <c r="BG11" s="455"/>
      <c r="BH11" s="455"/>
      <c r="BI11" s="455"/>
      <c r="BJ11" s="455"/>
      <c r="BK11" s="455"/>
      <c r="BL11" s="455"/>
      <c r="BM11" s="456"/>
      <c r="BN11" s="474">
        <v>0</v>
      </c>
      <c r="BO11" s="475"/>
      <c r="BP11" s="475"/>
      <c r="BQ11" s="475"/>
      <c r="BR11" s="475"/>
      <c r="BS11" s="475"/>
      <c r="BT11" s="475"/>
      <c r="BU11" s="476"/>
      <c r="BV11" s="474">
        <v>0</v>
      </c>
      <c r="BW11" s="475"/>
      <c r="BX11" s="475"/>
      <c r="BY11" s="475"/>
      <c r="BZ11" s="475"/>
      <c r="CA11" s="475"/>
      <c r="CB11" s="475"/>
      <c r="CC11" s="476"/>
      <c r="CD11" s="483" t="s">
        <v>123</v>
      </c>
      <c r="CE11" s="484"/>
      <c r="CF11" s="484"/>
      <c r="CG11" s="484"/>
      <c r="CH11" s="484"/>
      <c r="CI11" s="484"/>
      <c r="CJ11" s="484"/>
      <c r="CK11" s="484"/>
      <c r="CL11" s="484"/>
      <c r="CM11" s="484"/>
      <c r="CN11" s="484"/>
      <c r="CO11" s="484"/>
      <c r="CP11" s="484"/>
      <c r="CQ11" s="484"/>
      <c r="CR11" s="484"/>
      <c r="CS11" s="485"/>
      <c r="CT11" s="580" t="s">
        <v>124</v>
      </c>
      <c r="CU11" s="581"/>
      <c r="CV11" s="581"/>
      <c r="CW11" s="581"/>
      <c r="CX11" s="581"/>
      <c r="CY11" s="581"/>
      <c r="CZ11" s="581"/>
      <c r="DA11" s="582"/>
      <c r="DB11" s="580" t="s">
        <v>124</v>
      </c>
      <c r="DC11" s="581"/>
      <c r="DD11" s="581"/>
      <c r="DE11" s="581"/>
      <c r="DF11" s="581"/>
      <c r="DG11" s="581"/>
      <c r="DH11" s="581"/>
      <c r="DI11" s="582"/>
      <c r="DJ11" s="185"/>
      <c r="DK11" s="185"/>
      <c r="DL11" s="185"/>
      <c r="DM11" s="185"/>
      <c r="DN11" s="185"/>
      <c r="DO11" s="185"/>
    </row>
    <row r="12" spans="1:119" ht="18.75" customHeight="1">
      <c r="A12" s="186"/>
      <c r="B12" s="583" t="s">
        <v>125</v>
      </c>
      <c r="C12" s="584"/>
      <c r="D12" s="584"/>
      <c r="E12" s="584"/>
      <c r="F12" s="584"/>
      <c r="G12" s="584"/>
      <c r="H12" s="584"/>
      <c r="I12" s="584"/>
      <c r="J12" s="584"/>
      <c r="K12" s="585"/>
      <c r="L12" s="592" t="s">
        <v>126</v>
      </c>
      <c r="M12" s="593"/>
      <c r="N12" s="593"/>
      <c r="O12" s="593"/>
      <c r="P12" s="593"/>
      <c r="Q12" s="594"/>
      <c r="R12" s="595">
        <v>70144</v>
      </c>
      <c r="S12" s="596"/>
      <c r="T12" s="596"/>
      <c r="U12" s="596"/>
      <c r="V12" s="597"/>
      <c r="W12" s="598" t="s">
        <v>1</v>
      </c>
      <c r="X12" s="526"/>
      <c r="Y12" s="526"/>
      <c r="Z12" s="526"/>
      <c r="AA12" s="526"/>
      <c r="AB12" s="599"/>
      <c r="AC12" s="525" t="s">
        <v>127</v>
      </c>
      <c r="AD12" s="526"/>
      <c r="AE12" s="526"/>
      <c r="AF12" s="526"/>
      <c r="AG12" s="599"/>
      <c r="AH12" s="525" t="s">
        <v>128</v>
      </c>
      <c r="AI12" s="526"/>
      <c r="AJ12" s="526"/>
      <c r="AK12" s="526"/>
      <c r="AL12" s="600"/>
      <c r="AM12" s="545" t="s">
        <v>129</v>
      </c>
      <c r="AN12" s="448"/>
      <c r="AO12" s="448"/>
      <c r="AP12" s="448"/>
      <c r="AQ12" s="448"/>
      <c r="AR12" s="448"/>
      <c r="AS12" s="448"/>
      <c r="AT12" s="449"/>
      <c r="AU12" s="525" t="s">
        <v>92</v>
      </c>
      <c r="AV12" s="526"/>
      <c r="AW12" s="526"/>
      <c r="AX12" s="526"/>
      <c r="AY12" s="454" t="s">
        <v>130</v>
      </c>
      <c r="AZ12" s="455"/>
      <c r="BA12" s="455"/>
      <c r="BB12" s="455"/>
      <c r="BC12" s="455"/>
      <c r="BD12" s="455"/>
      <c r="BE12" s="455"/>
      <c r="BF12" s="455"/>
      <c r="BG12" s="455"/>
      <c r="BH12" s="455"/>
      <c r="BI12" s="455"/>
      <c r="BJ12" s="455"/>
      <c r="BK12" s="455"/>
      <c r="BL12" s="455"/>
      <c r="BM12" s="456"/>
      <c r="BN12" s="474">
        <v>519720</v>
      </c>
      <c r="BO12" s="475"/>
      <c r="BP12" s="475"/>
      <c r="BQ12" s="475"/>
      <c r="BR12" s="475"/>
      <c r="BS12" s="475"/>
      <c r="BT12" s="475"/>
      <c r="BU12" s="476"/>
      <c r="BV12" s="474">
        <v>562550</v>
      </c>
      <c r="BW12" s="475"/>
      <c r="BX12" s="475"/>
      <c r="BY12" s="475"/>
      <c r="BZ12" s="475"/>
      <c r="CA12" s="475"/>
      <c r="CB12" s="475"/>
      <c r="CC12" s="476"/>
      <c r="CD12" s="483" t="s">
        <v>131</v>
      </c>
      <c r="CE12" s="484"/>
      <c r="CF12" s="484"/>
      <c r="CG12" s="484"/>
      <c r="CH12" s="484"/>
      <c r="CI12" s="484"/>
      <c r="CJ12" s="484"/>
      <c r="CK12" s="484"/>
      <c r="CL12" s="484"/>
      <c r="CM12" s="484"/>
      <c r="CN12" s="484"/>
      <c r="CO12" s="484"/>
      <c r="CP12" s="484"/>
      <c r="CQ12" s="484"/>
      <c r="CR12" s="484"/>
      <c r="CS12" s="485"/>
      <c r="CT12" s="580" t="s">
        <v>124</v>
      </c>
      <c r="CU12" s="581"/>
      <c r="CV12" s="581"/>
      <c r="CW12" s="581"/>
      <c r="CX12" s="581"/>
      <c r="CY12" s="581"/>
      <c r="CZ12" s="581"/>
      <c r="DA12" s="582"/>
      <c r="DB12" s="580" t="s">
        <v>124</v>
      </c>
      <c r="DC12" s="581"/>
      <c r="DD12" s="581"/>
      <c r="DE12" s="581"/>
      <c r="DF12" s="581"/>
      <c r="DG12" s="581"/>
      <c r="DH12" s="581"/>
      <c r="DI12" s="582"/>
      <c r="DJ12" s="185"/>
      <c r="DK12" s="185"/>
      <c r="DL12" s="185"/>
      <c r="DM12" s="185"/>
      <c r="DN12" s="185"/>
      <c r="DO12" s="185"/>
    </row>
    <row r="13" spans="1:119" ht="18.75" customHeight="1">
      <c r="A13" s="186"/>
      <c r="B13" s="586"/>
      <c r="C13" s="587"/>
      <c r="D13" s="587"/>
      <c r="E13" s="587"/>
      <c r="F13" s="587"/>
      <c r="G13" s="587"/>
      <c r="H13" s="587"/>
      <c r="I13" s="587"/>
      <c r="J13" s="587"/>
      <c r="K13" s="588"/>
      <c r="L13" s="193"/>
      <c r="M13" s="568" t="s">
        <v>132</v>
      </c>
      <c r="N13" s="569"/>
      <c r="O13" s="569"/>
      <c r="P13" s="569"/>
      <c r="Q13" s="570"/>
      <c r="R13" s="571">
        <v>68878</v>
      </c>
      <c r="S13" s="572"/>
      <c r="T13" s="572"/>
      <c r="U13" s="572"/>
      <c r="V13" s="573"/>
      <c r="W13" s="556" t="s">
        <v>133</v>
      </c>
      <c r="X13" s="489"/>
      <c r="Y13" s="489"/>
      <c r="Z13" s="489"/>
      <c r="AA13" s="489"/>
      <c r="AB13" s="490"/>
      <c r="AC13" s="450">
        <v>315</v>
      </c>
      <c r="AD13" s="451"/>
      <c r="AE13" s="451"/>
      <c r="AF13" s="451"/>
      <c r="AG13" s="452"/>
      <c r="AH13" s="450">
        <v>316</v>
      </c>
      <c r="AI13" s="451"/>
      <c r="AJ13" s="451"/>
      <c r="AK13" s="451"/>
      <c r="AL13" s="453"/>
      <c r="AM13" s="545" t="s">
        <v>134</v>
      </c>
      <c r="AN13" s="448"/>
      <c r="AO13" s="448"/>
      <c r="AP13" s="448"/>
      <c r="AQ13" s="448"/>
      <c r="AR13" s="448"/>
      <c r="AS13" s="448"/>
      <c r="AT13" s="449"/>
      <c r="AU13" s="525" t="s">
        <v>103</v>
      </c>
      <c r="AV13" s="526"/>
      <c r="AW13" s="526"/>
      <c r="AX13" s="526"/>
      <c r="AY13" s="454" t="s">
        <v>135</v>
      </c>
      <c r="AZ13" s="455"/>
      <c r="BA13" s="455"/>
      <c r="BB13" s="455"/>
      <c r="BC13" s="455"/>
      <c r="BD13" s="455"/>
      <c r="BE13" s="455"/>
      <c r="BF13" s="455"/>
      <c r="BG13" s="455"/>
      <c r="BH13" s="455"/>
      <c r="BI13" s="455"/>
      <c r="BJ13" s="455"/>
      <c r="BK13" s="455"/>
      <c r="BL13" s="455"/>
      <c r="BM13" s="456"/>
      <c r="BN13" s="474">
        <v>92644</v>
      </c>
      <c r="BO13" s="475"/>
      <c r="BP13" s="475"/>
      <c r="BQ13" s="475"/>
      <c r="BR13" s="475"/>
      <c r="BS13" s="475"/>
      <c r="BT13" s="475"/>
      <c r="BU13" s="476"/>
      <c r="BV13" s="474">
        <v>-66660</v>
      </c>
      <c r="BW13" s="475"/>
      <c r="BX13" s="475"/>
      <c r="BY13" s="475"/>
      <c r="BZ13" s="475"/>
      <c r="CA13" s="475"/>
      <c r="CB13" s="475"/>
      <c r="CC13" s="476"/>
      <c r="CD13" s="483" t="s">
        <v>136</v>
      </c>
      <c r="CE13" s="484"/>
      <c r="CF13" s="484"/>
      <c r="CG13" s="484"/>
      <c r="CH13" s="484"/>
      <c r="CI13" s="484"/>
      <c r="CJ13" s="484"/>
      <c r="CK13" s="484"/>
      <c r="CL13" s="484"/>
      <c r="CM13" s="484"/>
      <c r="CN13" s="484"/>
      <c r="CO13" s="484"/>
      <c r="CP13" s="484"/>
      <c r="CQ13" s="484"/>
      <c r="CR13" s="484"/>
      <c r="CS13" s="485"/>
      <c r="CT13" s="444">
        <v>7.7</v>
      </c>
      <c r="CU13" s="445"/>
      <c r="CV13" s="445"/>
      <c r="CW13" s="445"/>
      <c r="CX13" s="445"/>
      <c r="CY13" s="445"/>
      <c r="CZ13" s="445"/>
      <c r="DA13" s="446"/>
      <c r="DB13" s="444">
        <v>7.5</v>
      </c>
      <c r="DC13" s="445"/>
      <c r="DD13" s="445"/>
      <c r="DE13" s="445"/>
      <c r="DF13" s="445"/>
      <c r="DG13" s="445"/>
      <c r="DH13" s="445"/>
      <c r="DI13" s="446"/>
      <c r="DJ13" s="185"/>
      <c r="DK13" s="185"/>
      <c r="DL13" s="185"/>
      <c r="DM13" s="185"/>
      <c r="DN13" s="185"/>
      <c r="DO13" s="185"/>
    </row>
    <row r="14" spans="1:119" ht="18.75" customHeight="1" thickBot="1">
      <c r="A14" s="186"/>
      <c r="B14" s="586"/>
      <c r="C14" s="587"/>
      <c r="D14" s="587"/>
      <c r="E14" s="587"/>
      <c r="F14" s="587"/>
      <c r="G14" s="587"/>
      <c r="H14" s="587"/>
      <c r="I14" s="587"/>
      <c r="J14" s="587"/>
      <c r="K14" s="588"/>
      <c r="L14" s="561" t="s">
        <v>137</v>
      </c>
      <c r="M14" s="578"/>
      <c r="N14" s="578"/>
      <c r="O14" s="578"/>
      <c r="P14" s="578"/>
      <c r="Q14" s="579"/>
      <c r="R14" s="571">
        <v>70050</v>
      </c>
      <c r="S14" s="572"/>
      <c r="T14" s="572"/>
      <c r="U14" s="572"/>
      <c r="V14" s="573"/>
      <c r="W14" s="574"/>
      <c r="X14" s="492"/>
      <c r="Y14" s="492"/>
      <c r="Z14" s="492"/>
      <c r="AA14" s="492"/>
      <c r="AB14" s="493"/>
      <c r="AC14" s="564">
        <v>1</v>
      </c>
      <c r="AD14" s="565"/>
      <c r="AE14" s="565"/>
      <c r="AF14" s="565"/>
      <c r="AG14" s="566"/>
      <c r="AH14" s="564">
        <v>1</v>
      </c>
      <c r="AI14" s="565"/>
      <c r="AJ14" s="565"/>
      <c r="AK14" s="565"/>
      <c r="AL14" s="567"/>
      <c r="AM14" s="545"/>
      <c r="AN14" s="448"/>
      <c r="AO14" s="448"/>
      <c r="AP14" s="448"/>
      <c r="AQ14" s="448"/>
      <c r="AR14" s="448"/>
      <c r="AS14" s="448"/>
      <c r="AT14" s="449"/>
      <c r="AU14" s="525"/>
      <c r="AV14" s="526"/>
      <c r="AW14" s="526"/>
      <c r="AX14" s="526"/>
      <c r="AY14" s="454"/>
      <c r="AZ14" s="455"/>
      <c r="BA14" s="455"/>
      <c r="BB14" s="455"/>
      <c r="BC14" s="455"/>
      <c r="BD14" s="455"/>
      <c r="BE14" s="455"/>
      <c r="BF14" s="455"/>
      <c r="BG14" s="455"/>
      <c r="BH14" s="455"/>
      <c r="BI14" s="455"/>
      <c r="BJ14" s="455"/>
      <c r="BK14" s="455"/>
      <c r="BL14" s="455"/>
      <c r="BM14" s="456"/>
      <c r="BN14" s="474"/>
      <c r="BO14" s="475"/>
      <c r="BP14" s="475"/>
      <c r="BQ14" s="475"/>
      <c r="BR14" s="475"/>
      <c r="BS14" s="475"/>
      <c r="BT14" s="475"/>
      <c r="BU14" s="476"/>
      <c r="BV14" s="474"/>
      <c r="BW14" s="475"/>
      <c r="BX14" s="475"/>
      <c r="BY14" s="475"/>
      <c r="BZ14" s="475"/>
      <c r="CA14" s="475"/>
      <c r="CB14" s="475"/>
      <c r="CC14" s="476"/>
      <c r="CD14" s="480" t="s">
        <v>138</v>
      </c>
      <c r="CE14" s="481"/>
      <c r="CF14" s="481"/>
      <c r="CG14" s="481"/>
      <c r="CH14" s="481"/>
      <c r="CI14" s="481"/>
      <c r="CJ14" s="481"/>
      <c r="CK14" s="481"/>
      <c r="CL14" s="481"/>
      <c r="CM14" s="481"/>
      <c r="CN14" s="481"/>
      <c r="CO14" s="481"/>
      <c r="CP14" s="481"/>
      <c r="CQ14" s="481"/>
      <c r="CR14" s="481"/>
      <c r="CS14" s="482"/>
      <c r="CT14" s="575" t="s">
        <v>124</v>
      </c>
      <c r="CU14" s="576"/>
      <c r="CV14" s="576"/>
      <c r="CW14" s="576"/>
      <c r="CX14" s="576"/>
      <c r="CY14" s="576"/>
      <c r="CZ14" s="576"/>
      <c r="DA14" s="577"/>
      <c r="DB14" s="575">
        <v>2.1</v>
      </c>
      <c r="DC14" s="576"/>
      <c r="DD14" s="576"/>
      <c r="DE14" s="576"/>
      <c r="DF14" s="576"/>
      <c r="DG14" s="576"/>
      <c r="DH14" s="576"/>
      <c r="DI14" s="577"/>
      <c r="DJ14" s="185"/>
      <c r="DK14" s="185"/>
      <c r="DL14" s="185"/>
      <c r="DM14" s="185"/>
      <c r="DN14" s="185"/>
      <c r="DO14" s="185"/>
    </row>
    <row r="15" spans="1:119" ht="18.75" customHeight="1">
      <c r="A15" s="186"/>
      <c r="B15" s="586"/>
      <c r="C15" s="587"/>
      <c r="D15" s="587"/>
      <c r="E15" s="587"/>
      <c r="F15" s="587"/>
      <c r="G15" s="587"/>
      <c r="H15" s="587"/>
      <c r="I15" s="587"/>
      <c r="J15" s="587"/>
      <c r="K15" s="588"/>
      <c r="L15" s="193"/>
      <c r="M15" s="568" t="s">
        <v>132</v>
      </c>
      <c r="N15" s="569"/>
      <c r="O15" s="569"/>
      <c r="P15" s="569"/>
      <c r="Q15" s="570"/>
      <c r="R15" s="571">
        <v>68913</v>
      </c>
      <c r="S15" s="572"/>
      <c r="T15" s="572"/>
      <c r="U15" s="572"/>
      <c r="V15" s="573"/>
      <c r="W15" s="556" t="s">
        <v>139</v>
      </c>
      <c r="X15" s="489"/>
      <c r="Y15" s="489"/>
      <c r="Z15" s="489"/>
      <c r="AA15" s="489"/>
      <c r="AB15" s="490"/>
      <c r="AC15" s="450">
        <v>8276</v>
      </c>
      <c r="AD15" s="451"/>
      <c r="AE15" s="451"/>
      <c r="AF15" s="451"/>
      <c r="AG15" s="452"/>
      <c r="AH15" s="450">
        <v>8698</v>
      </c>
      <c r="AI15" s="451"/>
      <c r="AJ15" s="451"/>
      <c r="AK15" s="451"/>
      <c r="AL15" s="453"/>
      <c r="AM15" s="545"/>
      <c r="AN15" s="448"/>
      <c r="AO15" s="448"/>
      <c r="AP15" s="448"/>
      <c r="AQ15" s="448"/>
      <c r="AR15" s="448"/>
      <c r="AS15" s="448"/>
      <c r="AT15" s="449"/>
      <c r="AU15" s="525"/>
      <c r="AV15" s="526"/>
      <c r="AW15" s="526"/>
      <c r="AX15" s="526"/>
      <c r="AY15" s="466" t="s">
        <v>140</v>
      </c>
      <c r="AZ15" s="467"/>
      <c r="BA15" s="467"/>
      <c r="BB15" s="467"/>
      <c r="BC15" s="467"/>
      <c r="BD15" s="467"/>
      <c r="BE15" s="467"/>
      <c r="BF15" s="467"/>
      <c r="BG15" s="467"/>
      <c r="BH15" s="467"/>
      <c r="BI15" s="467"/>
      <c r="BJ15" s="467"/>
      <c r="BK15" s="467"/>
      <c r="BL15" s="467"/>
      <c r="BM15" s="468"/>
      <c r="BN15" s="469">
        <v>8487415</v>
      </c>
      <c r="BO15" s="470"/>
      <c r="BP15" s="470"/>
      <c r="BQ15" s="470"/>
      <c r="BR15" s="470"/>
      <c r="BS15" s="470"/>
      <c r="BT15" s="470"/>
      <c r="BU15" s="471"/>
      <c r="BV15" s="469">
        <v>8352342</v>
      </c>
      <c r="BW15" s="470"/>
      <c r="BX15" s="470"/>
      <c r="BY15" s="470"/>
      <c r="BZ15" s="470"/>
      <c r="CA15" s="470"/>
      <c r="CB15" s="470"/>
      <c r="CC15" s="471"/>
      <c r="CD15" s="558" t="s">
        <v>141</v>
      </c>
      <c r="CE15" s="559"/>
      <c r="CF15" s="559"/>
      <c r="CG15" s="559"/>
      <c r="CH15" s="559"/>
      <c r="CI15" s="559"/>
      <c r="CJ15" s="559"/>
      <c r="CK15" s="559"/>
      <c r="CL15" s="559"/>
      <c r="CM15" s="559"/>
      <c r="CN15" s="559"/>
      <c r="CO15" s="559"/>
      <c r="CP15" s="559"/>
      <c r="CQ15" s="559"/>
      <c r="CR15" s="559"/>
      <c r="CS15" s="560"/>
      <c r="CT15" s="194"/>
      <c r="CU15" s="195"/>
      <c r="CV15" s="195"/>
      <c r="CW15" s="195"/>
      <c r="CX15" s="195"/>
      <c r="CY15" s="195"/>
      <c r="CZ15" s="195"/>
      <c r="DA15" s="196"/>
      <c r="DB15" s="194"/>
      <c r="DC15" s="195"/>
      <c r="DD15" s="195"/>
      <c r="DE15" s="195"/>
      <c r="DF15" s="195"/>
      <c r="DG15" s="195"/>
      <c r="DH15" s="195"/>
      <c r="DI15" s="196"/>
      <c r="DJ15" s="185"/>
      <c r="DK15" s="185"/>
      <c r="DL15" s="185"/>
      <c r="DM15" s="185"/>
      <c r="DN15" s="185"/>
      <c r="DO15" s="185"/>
    </row>
    <row r="16" spans="1:119" ht="18.75" customHeight="1">
      <c r="A16" s="186"/>
      <c r="B16" s="586"/>
      <c r="C16" s="587"/>
      <c r="D16" s="587"/>
      <c r="E16" s="587"/>
      <c r="F16" s="587"/>
      <c r="G16" s="587"/>
      <c r="H16" s="587"/>
      <c r="I16" s="587"/>
      <c r="J16" s="587"/>
      <c r="K16" s="588"/>
      <c r="L16" s="561" t="s">
        <v>142</v>
      </c>
      <c r="M16" s="562"/>
      <c r="N16" s="562"/>
      <c r="O16" s="562"/>
      <c r="P16" s="562"/>
      <c r="Q16" s="563"/>
      <c r="R16" s="553" t="s">
        <v>143</v>
      </c>
      <c r="S16" s="554"/>
      <c r="T16" s="554"/>
      <c r="U16" s="554"/>
      <c r="V16" s="555"/>
      <c r="W16" s="574"/>
      <c r="X16" s="492"/>
      <c r="Y16" s="492"/>
      <c r="Z16" s="492"/>
      <c r="AA16" s="492"/>
      <c r="AB16" s="493"/>
      <c r="AC16" s="564">
        <v>26</v>
      </c>
      <c r="AD16" s="565"/>
      <c r="AE16" s="565"/>
      <c r="AF16" s="565"/>
      <c r="AG16" s="566"/>
      <c r="AH16" s="564">
        <v>27.1</v>
      </c>
      <c r="AI16" s="565"/>
      <c r="AJ16" s="565"/>
      <c r="AK16" s="565"/>
      <c r="AL16" s="567"/>
      <c r="AM16" s="545"/>
      <c r="AN16" s="448"/>
      <c r="AO16" s="448"/>
      <c r="AP16" s="448"/>
      <c r="AQ16" s="448"/>
      <c r="AR16" s="448"/>
      <c r="AS16" s="448"/>
      <c r="AT16" s="449"/>
      <c r="AU16" s="525"/>
      <c r="AV16" s="526"/>
      <c r="AW16" s="526"/>
      <c r="AX16" s="526"/>
      <c r="AY16" s="454" t="s">
        <v>144</v>
      </c>
      <c r="AZ16" s="455"/>
      <c r="BA16" s="455"/>
      <c r="BB16" s="455"/>
      <c r="BC16" s="455"/>
      <c r="BD16" s="455"/>
      <c r="BE16" s="455"/>
      <c r="BF16" s="455"/>
      <c r="BG16" s="455"/>
      <c r="BH16" s="455"/>
      <c r="BI16" s="455"/>
      <c r="BJ16" s="455"/>
      <c r="BK16" s="455"/>
      <c r="BL16" s="455"/>
      <c r="BM16" s="456"/>
      <c r="BN16" s="474">
        <v>9609318</v>
      </c>
      <c r="BO16" s="475"/>
      <c r="BP16" s="475"/>
      <c r="BQ16" s="475"/>
      <c r="BR16" s="475"/>
      <c r="BS16" s="475"/>
      <c r="BT16" s="475"/>
      <c r="BU16" s="476"/>
      <c r="BV16" s="474">
        <v>9472962</v>
      </c>
      <c r="BW16" s="475"/>
      <c r="BX16" s="475"/>
      <c r="BY16" s="475"/>
      <c r="BZ16" s="475"/>
      <c r="CA16" s="475"/>
      <c r="CB16" s="475"/>
      <c r="CC16" s="476"/>
      <c r="CD16" s="410"/>
      <c r="CE16" s="472"/>
      <c r="CF16" s="472"/>
      <c r="CG16" s="472"/>
      <c r="CH16" s="472"/>
      <c r="CI16" s="472"/>
      <c r="CJ16" s="472"/>
      <c r="CK16" s="472"/>
      <c r="CL16" s="472"/>
      <c r="CM16" s="472"/>
      <c r="CN16" s="472"/>
      <c r="CO16" s="472"/>
      <c r="CP16" s="472"/>
      <c r="CQ16" s="472"/>
      <c r="CR16" s="472"/>
      <c r="CS16" s="473"/>
      <c r="CT16" s="444"/>
      <c r="CU16" s="445"/>
      <c r="CV16" s="445"/>
      <c r="CW16" s="445"/>
      <c r="CX16" s="445"/>
      <c r="CY16" s="445"/>
      <c r="CZ16" s="445"/>
      <c r="DA16" s="446"/>
      <c r="DB16" s="444"/>
      <c r="DC16" s="445"/>
      <c r="DD16" s="445"/>
      <c r="DE16" s="445"/>
      <c r="DF16" s="445"/>
      <c r="DG16" s="445"/>
      <c r="DH16" s="445"/>
      <c r="DI16" s="446"/>
      <c r="DJ16" s="185"/>
      <c r="DK16" s="185"/>
      <c r="DL16" s="185"/>
      <c r="DM16" s="185"/>
      <c r="DN16" s="185"/>
      <c r="DO16" s="185"/>
    </row>
    <row r="17" spans="1:119" ht="18.75" customHeight="1" thickBot="1">
      <c r="A17" s="186"/>
      <c r="B17" s="589"/>
      <c r="C17" s="590"/>
      <c r="D17" s="590"/>
      <c r="E17" s="590"/>
      <c r="F17" s="590"/>
      <c r="G17" s="590"/>
      <c r="H17" s="590"/>
      <c r="I17" s="590"/>
      <c r="J17" s="590"/>
      <c r="K17" s="591"/>
      <c r="L17" s="197"/>
      <c r="M17" s="550" t="s">
        <v>145</v>
      </c>
      <c r="N17" s="551"/>
      <c r="O17" s="551"/>
      <c r="P17" s="551"/>
      <c r="Q17" s="552"/>
      <c r="R17" s="553" t="s">
        <v>146</v>
      </c>
      <c r="S17" s="554"/>
      <c r="T17" s="554"/>
      <c r="U17" s="554"/>
      <c r="V17" s="555"/>
      <c r="W17" s="556" t="s">
        <v>147</v>
      </c>
      <c r="X17" s="489"/>
      <c r="Y17" s="489"/>
      <c r="Z17" s="489"/>
      <c r="AA17" s="489"/>
      <c r="AB17" s="490"/>
      <c r="AC17" s="450">
        <v>23281</v>
      </c>
      <c r="AD17" s="451"/>
      <c r="AE17" s="451"/>
      <c r="AF17" s="451"/>
      <c r="AG17" s="452"/>
      <c r="AH17" s="450">
        <v>23126</v>
      </c>
      <c r="AI17" s="451"/>
      <c r="AJ17" s="451"/>
      <c r="AK17" s="451"/>
      <c r="AL17" s="453"/>
      <c r="AM17" s="545"/>
      <c r="AN17" s="448"/>
      <c r="AO17" s="448"/>
      <c r="AP17" s="448"/>
      <c r="AQ17" s="448"/>
      <c r="AR17" s="448"/>
      <c r="AS17" s="448"/>
      <c r="AT17" s="449"/>
      <c r="AU17" s="525"/>
      <c r="AV17" s="526"/>
      <c r="AW17" s="526"/>
      <c r="AX17" s="526"/>
      <c r="AY17" s="454" t="s">
        <v>148</v>
      </c>
      <c r="AZ17" s="455"/>
      <c r="BA17" s="455"/>
      <c r="BB17" s="455"/>
      <c r="BC17" s="455"/>
      <c r="BD17" s="455"/>
      <c r="BE17" s="455"/>
      <c r="BF17" s="455"/>
      <c r="BG17" s="455"/>
      <c r="BH17" s="455"/>
      <c r="BI17" s="455"/>
      <c r="BJ17" s="455"/>
      <c r="BK17" s="455"/>
      <c r="BL17" s="455"/>
      <c r="BM17" s="456"/>
      <c r="BN17" s="474">
        <v>10867062</v>
      </c>
      <c r="BO17" s="475"/>
      <c r="BP17" s="475"/>
      <c r="BQ17" s="475"/>
      <c r="BR17" s="475"/>
      <c r="BS17" s="475"/>
      <c r="BT17" s="475"/>
      <c r="BU17" s="476"/>
      <c r="BV17" s="474">
        <v>10704385</v>
      </c>
      <c r="BW17" s="475"/>
      <c r="BX17" s="475"/>
      <c r="BY17" s="475"/>
      <c r="BZ17" s="475"/>
      <c r="CA17" s="475"/>
      <c r="CB17" s="475"/>
      <c r="CC17" s="476"/>
      <c r="CD17" s="410"/>
      <c r="CE17" s="472"/>
      <c r="CF17" s="472"/>
      <c r="CG17" s="472"/>
      <c r="CH17" s="472"/>
      <c r="CI17" s="472"/>
      <c r="CJ17" s="472"/>
      <c r="CK17" s="472"/>
      <c r="CL17" s="472"/>
      <c r="CM17" s="472"/>
      <c r="CN17" s="472"/>
      <c r="CO17" s="472"/>
      <c r="CP17" s="472"/>
      <c r="CQ17" s="472"/>
      <c r="CR17" s="472"/>
      <c r="CS17" s="473"/>
      <c r="CT17" s="444"/>
      <c r="CU17" s="445"/>
      <c r="CV17" s="445"/>
      <c r="CW17" s="445"/>
      <c r="CX17" s="445"/>
      <c r="CY17" s="445"/>
      <c r="CZ17" s="445"/>
      <c r="DA17" s="446"/>
      <c r="DB17" s="444"/>
      <c r="DC17" s="445"/>
      <c r="DD17" s="445"/>
      <c r="DE17" s="445"/>
      <c r="DF17" s="445"/>
      <c r="DG17" s="445"/>
      <c r="DH17" s="445"/>
      <c r="DI17" s="446"/>
      <c r="DJ17" s="185"/>
      <c r="DK17" s="185"/>
      <c r="DL17" s="185"/>
      <c r="DM17" s="185"/>
      <c r="DN17" s="185"/>
      <c r="DO17" s="185"/>
    </row>
    <row r="18" spans="1:119" ht="18.75" customHeight="1" thickBot="1">
      <c r="A18" s="186"/>
      <c r="B18" s="527" t="s">
        <v>149</v>
      </c>
      <c r="C18" s="528"/>
      <c r="D18" s="528"/>
      <c r="E18" s="529"/>
      <c r="F18" s="529"/>
      <c r="G18" s="529"/>
      <c r="H18" s="529"/>
      <c r="I18" s="529"/>
      <c r="J18" s="529"/>
      <c r="K18" s="529"/>
      <c r="L18" s="546">
        <v>17.649999999999999</v>
      </c>
      <c r="M18" s="546"/>
      <c r="N18" s="546"/>
      <c r="O18" s="546"/>
      <c r="P18" s="546"/>
      <c r="Q18" s="546"/>
      <c r="R18" s="547"/>
      <c r="S18" s="547"/>
      <c r="T18" s="547"/>
      <c r="U18" s="547"/>
      <c r="V18" s="548"/>
      <c r="W18" s="541"/>
      <c r="X18" s="542"/>
      <c r="Y18" s="542"/>
      <c r="Z18" s="542"/>
      <c r="AA18" s="542"/>
      <c r="AB18" s="557"/>
      <c r="AC18" s="438">
        <v>73</v>
      </c>
      <c r="AD18" s="439"/>
      <c r="AE18" s="439"/>
      <c r="AF18" s="439"/>
      <c r="AG18" s="549"/>
      <c r="AH18" s="438">
        <v>72</v>
      </c>
      <c r="AI18" s="439"/>
      <c r="AJ18" s="439"/>
      <c r="AK18" s="439"/>
      <c r="AL18" s="440"/>
      <c r="AM18" s="545"/>
      <c r="AN18" s="448"/>
      <c r="AO18" s="448"/>
      <c r="AP18" s="448"/>
      <c r="AQ18" s="448"/>
      <c r="AR18" s="448"/>
      <c r="AS18" s="448"/>
      <c r="AT18" s="449"/>
      <c r="AU18" s="525"/>
      <c r="AV18" s="526"/>
      <c r="AW18" s="526"/>
      <c r="AX18" s="526"/>
      <c r="AY18" s="454" t="s">
        <v>150</v>
      </c>
      <c r="AZ18" s="455"/>
      <c r="BA18" s="455"/>
      <c r="BB18" s="455"/>
      <c r="BC18" s="455"/>
      <c r="BD18" s="455"/>
      <c r="BE18" s="455"/>
      <c r="BF18" s="455"/>
      <c r="BG18" s="455"/>
      <c r="BH18" s="455"/>
      <c r="BI18" s="455"/>
      <c r="BJ18" s="455"/>
      <c r="BK18" s="455"/>
      <c r="BL18" s="455"/>
      <c r="BM18" s="456"/>
      <c r="BN18" s="474">
        <v>12388043</v>
      </c>
      <c r="BO18" s="475"/>
      <c r="BP18" s="475"/>
      <c r="BQ18" s="475"/>
      <c r="BR18" s="475"/>
      <c r="BS18" s="475"/>
      <c r="BT18" s="475"/>
      <c r="BU18" s="476"/>
      <c r="BV18" s="474">
        <v>12246439</v>
      </c>
      <c r="BW18" s="475"/>
      <c r="BX18" s="475"/>
      <c r="BY18" s="475"/>
      <c r="BZ18" s="475"/>
      <c r="CA18" s="475"/>
      <c r="CB18" s="475"/>
      <c r="CC18" s="476"/>
      <c r="CD18" s="410"/>
      <c r="CE18" s="472"/>
      <c r="CF18" s="472"/>
      <c r="CG18" s="472"/>
      <c r="CH18" s="472"/>
      <c r="CI18" s="472"/>
      <c r="CJ18" s="472"/>
      <c r="CK18" s="472"/>
      <c r="CL18" s="472"/>
      <c r="CM18" s="472"/>
      <c r="CN18" s="472"/>
      <c r="CO18" s="472"/>
      <c r="CP18" s="472"/>
      <c r="CQ18" s="472"/>
      <c r="CR18" s="472"/>
      <c r="CS18" s="473"/>
      <c r="CT18" s="444"/>
      <c r="CU18" s="445"/>
      <c r="CV18" s="445"/>
      <c r="CW18" s="445"/>
      <c r="CX18" s="445"/>
      <c r="CY18" s="445"/>
      <c r="CZ18" s="445"/>
      <c r="DA18" s="446"/>
      <c r="DB18" s="444"/>
      <c r="DC18" s="445"/>
      <c r="DD18" s="445"/>
      <c r="DE18" s="445"/>
      <c r="DF18" s="445"/>
      <c r="DG18" s="445"/>
      <c r="DH18" s="445"/>
      <c r="DI18" s="446"/>
      <c r="DJ18" s="185"/>
      <c r="DK18" s="185"/>
      <c r="DL18" s="185"/>
      <c r="DM18" s="185"/>
      <c r="DN18" s="185"/>
      <c r="DO18" s="185"/>
    </row>
    <row r="19" spans="1:119" ht="18.75" customHeight="1" thickBot="1">
      <c r="A19" s="186"/>
      <c r="B19" s="527" t="s">
        <v>151</v>
      </c>
      <c r="C19" s="528"/>
      <c r="D19" s="528"/>
      <c r="E19" s="529"/>
      <c r="F19" s="529"/>
      <c r="G19" s="529"/>
      <c r="H19" s="529"/>
      <c r="I19" s="529"/>
      <c r="J19" s="529"/>
      <c r="K19" s="529"/>
      <c r="L19" s="530">
        <v>3980</v>
      </c>
      <c r="M19" s="530"/>
      <c r="N19" s="530"/>
      <c r="O19" s="530"/>
      <c r="P19" s="530"/>
      <c r="Q19" s="530"/>
      <c r="R19" s="531"/>
      <c r="S19" s="531"/>
      <c r="T19" s="531"/>
      <c r="U19" s="531"/>
      <c r="V19" s="532"/>
      <c r="W19" s="539"/>
      <c r="X19" s="540"/>
      <c r="Y19" s="540"/>
      <c r="Z19" s="540"/>
      <c r="AA19" s="540"/>
      <c r="AB19" s="540"/>
      <c r="AC19" s="543"/>
      <c r="AD19" s="543"/>
      <c r="AE19" s="543"/>
      <c r="AF19" s="543"/>
      <c r="AG19" s="543"/>
      <c r="AH19" s="543"/>
      <c r="AI19" s="543"/>
      <c r="AJ19" s="543"/>
      <c r="AK19" s="543"/>
      <c r="AL19" s="544"/>
      <c r="AM19" s="545"/>
      <c r="AN19" s="448"/>
      <c r="AO19" s="448"/>
      <c r="AP19" s="448"/>
      <c r="AQ19" s="448"/>
      <c r="AR19" s="448"/>
      <c r="AS19" s="448"/>
      <c r="AT19" s="449"/>
      <c r="AU19" s="525"/>
      <c r="AV19" s="526"/>
      <c r="AW19" s="526"/>
      <c r="AX19" s="526"/>
      <c r="AY19" s="454" t="s">
        <v>152</v>
      </c>
      <c r="AZ19" s="455"/>
      <c r="BA19" s="455"/>
      <c r="BB19" s="455"/>
      <c r="BC19" s="455"/>
      <c r="BD19" s="455"/>
      <c r="BE19" s="455"/>
      <c r="BF19" s="455"/>
      <c r="BG19" s="455"/>
      <c r="BH19" s="455"/>
      <c r="BI19" s="455"/>
      <c r="BJ19" s="455"/>
      <c r="BK19" s="455"/>
      <c r="BL19" s="455"/>
      <c r="BM19" s="456"/>
      <c r="BN19" s="474">
        <v>15973510</v>
      </c>
      <c r="BO19" s="475"/>
      <c r="BP19" s="475"/>
      <c r="BQ19" s="475"/>
      <c r="BR19" s="475"/>
      <c r="BS19" s="475"/>
      <c r="BT19" s="475"/>
      <c r="BU19" s="476"/>
      <c r="BV19" s="474">
        <v>15544473</v>
      </c>
      <c r="BW19" s="475"/>
      <c r="BX19" s="475"/>
      <c r="BY19" s="475"/>
      <c r="BZ19" s="475"/>
      <c r="CA19" s="475"/>
      <c r="CB19" s="475"/>
      <c r="CC19" s="476"/>
      <c r="CD19" s="410"/>
      <c r="CE19" s="472"/>
      <c r="CF19" s="472"/>
      <c r="CG19" s="472"/>
      <c r="CH19" s="472"/>
      <c r="CI19" s="472"/>
      <c r="CJ19" s="472"/>
      <c r="CK19" s="472"/>
      <c r="CL19" s="472"/>
      <c r="CM19" s="472"/>
      <c r="CN19" s="472"/>
      <c r="CO19" s="472"/>
      <c r="CP19" s="472"/>
      <c r="CQ19" s="472"/>
      <c r="CR19" s="472"/>
      <c r="CS19" s="473"/>
      <c r="CT19" s="444"/>
      <c r="CU19" s="445"/>
      <c r="CV19" s="445"/>
      <c r="CW19" s="445"/>
      <c r="CX19" s="445"/>
      <c r="CY19" s="445"/>
      <c r="CZ19" s="445"/>
      <c r="DA19" s="446"/>
      <c r="DB19" s="444"/>
      <c r="DC19" s="445"/>
      <c r="DD19" s="445"/>
      <c r="DE19" s="445"/>
      <c r="DF19" s="445"/>
      <c r="DG19" s="445"/>
      <c r="DH19" s="445"/>
      <c r="DI19" s="446"/>
      <c r="DJ19" s="185"/>
      <c r="DK19" s="185"/>
      <c r="DL19" s="185"/>
      <c r="DM19" s="185"/>
      <c r="DN19" s="185"/>
      <c r="DO19" s="185"/>
    </row>
    <row r="20" spans="1:119" ht="18.75" customHeight="1" thickBot="1">
      <c r="A20" s="186"/>
      <c r="B20" s="527" t="s">
        <v>153</v>
      </c>
      <c r="C20" s="528"/>
      <c r="D20" s="528"/>
      <c r="E20" s="529"/>
      <c r="F20" s="529"/>
      <c r="G20" s="529"/>
      <c r="H20" s="529"/>
      <c r="I20" s="529"/>
      <c r="J20" s="529"/>
      <c r="K20" s="529"/>
      <c r="L20" s="530">
        <v>28658</v>
      </c>
      <c r="M20" s="530"/>
      <c r="N20" s="530"/>
      <c r="O20" s="530"/>
      <c r="P20" s="530"/>
      <c r="Q20" s="530"/>
      <c r="R20" s="531"/>
      <c r="S20" s="531"/>
      <c r="T20" s="531"/>
      <c r="U20" s="531"/>
      <c r="V20" s="532"/>
      <c r="W20" s="541"/>
      <c r="X20" s="542"/>
      <c r="Y20" s="542"/>
      <c r="Z20" s="542"/>
      <c r="AA20" s="542"/>
      <c r="AB20" s="542"/>
      <c r="AC20" s="533"/>
      <c r="AD20" s="533"/>
      <c r="AE20" s="533"/>
      <c r="AF20" s="533"/>
      <c r="AG20" s="533"/>
      <c r="AH20" s="533"/>
      <c r="AI20" s="533"/>
      <c r="AJ20" s="533"/>
      <c r="AK20" s="533"/>
      <c r="AL20" s="534"/>
      <c r="AM20" s="535"/>
      <c r="AN20" s="430"/>
      <c r="AO20" s="430"/>
      <c r="AP20" s="430"/>
      <c r="AQ20" s="430"/>
      <c r="AR20" s="430"/>
      <c r="AS20" s="430"/>
      <c r="AT20" s="431"/>
      <c r="AU20" s="536"/>
      <c r="AV20" s="537"/>
      <c r="AW20" s="537"/>
      <c r="AX20" s="538"/>
      <c r="AY20" s="454"/>
      <c r="AZ20" s="455"/>
      <c r="BA20" s="455"/>
      <c r="BB20" s="455"/>
      <c r="BC20" s="455"/>
      <c r="BD20" s="455"/>
      <c r="BE20" s="455"/>
      <c r="BF20" s="455"/>
      <c r="BG20" s="455"/>
      <c r="BH20" s="455"/>
      <c r="BI20" s="455"/>
      <c r="BJ20" s="455"/>
      <c r="BK20" s="455"/>
      <c r="BL20" s="455"/>
      <c r="BM20" s="456"/>
      <c r="BN20" s="474"/>
      <c r="BO20" s="475"/>
      <c r="BP20" s="475"/>
      <c r="BQ20" s="475"/>
      <c r="BR20" s="475"/>
      <c r="BS20" s="475"/>
      <c r="BT20" s="475"/>
      <c r="BU20" s="476"/>
      <c r="BV20" s="474"/>
      <c r="BW20" s="475"/>
      <c r="BX20" s="475"/>
      <c r="BY20" s="475"/>
      <c r="BZ20" s="475"/>
      <c r="CA20" s="475"/>
      <c r="CB20" s="475"/>
      <c r="CC20" s="476"/>
      <c r="CD20" s="410"/>
      <c r="CE20" s="472"/>
      <c r="CF20" s="472"/>
      <c r="CG20" s="472"/>
      <c r="CH20" s="472"/>
      <c r="CI20" s="472"/>
      <c r="CJ20" s="472"/>
      <c r="CK20" s="472"/>
      <c r="CL20" s="472"/>
      <c r="CM20" s="472"/>
      <c r="CN20" s="472"/>
      <c r="CO20" s="472"/>
      <c r="CP20" s="472"/>
      <c r="CQ20" s="472"/>
      <c r="CR20" s="472"/>
      <c r="CS20" s="473"/>
      <c r="CT20" s="444"/>
      <c r="CU20" s="445"/>
      <c r="CV20" s="445"/>
      <c r="CW20" s="445"/>
      <c r="CX20" s="445"/>
      <c r="CY20" s="445"/>
      <c r="CZ20" s="445"/>
      <c r="DA20" s="446"/>
      <c r="DB20" s="444"/>
      <c r="DC20" s="445"/>
      <c r="DD20" s="445"/>
      <c r="DE20" s="445"/>
      <c r="DF20" s="445"/>
      <c r="DG20" s="445"/>
      <c r="DH20" s="445"/>
      <c r="DI20" s="446"/>
      <c r="DJ20" s="185"/>
      <c r="DK20" s="185"/>
      <c r="DL20" s="185"/>
      <c r="DM20" s="185"/>
      <c r="DN20" s="185"/>
      <c r="DO20" s="185"/>
    </row>
    <row r="21" spans="1:119" ht="18.75" customHeight="1">
      <c r="A21" s="186"/>
      <c r="B21" s="505" t="s">
        <v>154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54"/>
      <c r="AZ21" s="455"/>
      <c r="BA21" s="455"/>
      <c r="BB21" s="455"/>
      <c r="BC21" s="455"/>
      <c r="BD21" s="455"/>
      <c r="BE21" s="455"/>
      <c r="BF21" s="455"/>
      <c r="BG21" s="455"/>
      <c r="BH21" s="455"/>
      <c r="BI21" s="455"/>
      <c r="BJ21" s="455"/>
      <c r="BK21" s="455"/>
      <c r="BL21" s="455"/>
      <c r="BM21" s="456"/>
      <c r="BN21" s="474"/>
      <c r="BO21" s="475"/>
      <c r="BP21" s="475"/>
      <c r="BQ21" s="475"/>
      <c r="BR21" s="475"/>
      <c r="BS21" s="475"/>
      <c r="BT21" s="475"/>
      <c r="BU21" s="476"/>
      <c r="BV21" s="474"/>
      <c r="BW21" s="475"/>
      <c r="BX21" s="475"/>
      <c r="BY21" s="475"/>
      <c r="BZ21" s="475"/>
      <c r="CA21" s="475"/>
      <c r="CB21" s="475"/>
      <c r="CC21" s="476"/>
      <c r="CD21" s="410"/>
      <c r="CE21" s="472"/>
      <c r="CF21" s="472"/>
      <c r="CG21" s="472"/>
      <c r="CH21" s="472"/>
      <c r="CI21" s="472"/>
      <c r="CJ21" s="472"/>
      <c r="CK21" s="472"/>
      <c r="CL21" s="472"/>
      <c r="CM21" s="472"/>
      <c r="CN21" s="472"/>
      <c r="CO21" s="472"/>
      <c r="CP21" s="472"/>
      <c r="CQ21" s="472"/>
      <c r="CR21" s="472"/>
      <c r="CS21" s="473"/>
      <c r="CT21" s="444"/>
      <c r="CU21" s="445"/>
      <c r="CV21" s="445"/>
      <c r="CW21" s="445"/>
      <c r="CX21" s="445"/>
      <c r="CY21" s="445"/>
      <c r="CZ21" s="445"/>
      <c r="DA21" s="446"/>
      <c r="DB21" s="444"/>
      <c r="DC21" s="445"/>
      <c r="DD21" s="445"/>
      <c r="DE21" s="445"/>
      <c r="DF21" s="445"/>
      <c r="DG21" s="445"/>
      <c r="DH21" s="445"/>
      <c r="DI21" s="446"/>
      <c r="DJ21" s="185"/>
      <c r="DK21" s="185"/>
      <c r="DL21" s="185"/>
      <c r="DM21" s="185"/>
      <c r="DN21" s="185"/>
      <c r="DO21" s="185"/>
    </row>
    <row r="22" spans="1:119" ht="18.75" customHeight="1" thickBot="1">
      <c r="A22" s="186"/>
      <c r="B22" s="508" t="s">
        <v>155</v>
      </c>
      <c r="C22" s="509"/>
      <c r="D22" s="510"/>
      <c r="E22" s="517" t="s">
        <v>1</v>
      </c>
      <c r="F22" s="489"/>
      <c r="G22" s="489"/>
      <c r="H22" s="489"/>
      <c r="I22" s="489"/>
      <c r="J22" s="489"/>
      <c r="K22" s="490"/>
      <c r="L22" s="517" t="s">
        <v>156</v>
      </c>
      <c r="M22" s="489"/>
      <c r="N22" s="489"/>
      <c r="O22" s="489"/>
      <c r="P22" s="490"/>
      <c r="Q22" s="499" t="s">
        <v>157</v>
      </c>
      <c r="R22" s="500"/>
      <c r="S22" s="500"/>
      <c r="T22" s="500"/>
      <c r="U22" s="500"/>
      <c r="V22" s="518"/>
      <c r="W22" s="520" t="s">
        <v>158</v>
      </c>
      <c r="X22" s="509"/>
      <c r="Y22" s="510"/>
      <c r="Z22" s="517" t="s">
        <v>1</v>
      </c>
      <c r="AA22" s="489"/>
      <c r="AB22" s="489"/>
      <c r="AC22" s="489"/>
      <c r="AD22" s="489"/>
      <c r="AE22" s="489"/>
      <c r="AF22" s="489"/>
      <c r="AG22" s="490"/>
      <c r="AH22" s="488" t="s">
        <v>159</v>
      </c>
      <c r="AI22" s="489"/>
      <c r="AJ22" s="489"/>
      <c r="AK22" s="489"/>
      <c r="AL22" s="490"/>
      <c r="AM22" s="488" t="s">
        <v>160</v>
      </c>
      <c r="AN22" s="494"/>
      <c r="AO22" s="494"/>
      <c r="AP22" s="494"/>
      <c r="AQ22" s="494"/>
      <c r="AR22" s="495"/>
      <c r="AS22" s="499" t="s">
        <v>157</v>
      </c>
      <c r="AT22" s="500"/>
      <c r="AU22" s="500"/>
      <c r="AV22" s="500"/>
      <c r="AW22" s="500"/>
      <c r="AX22" s="501"/>
      <c r="AY22" s="441"/>
      <c r="AZ22" s="442"/>
      <c r="BA22" s="442"/>
      <c r="BB22" s="442"/>
      <c r="BC22" s="442"/>
      <c r="BD22" s="442"/>
      <c r="BE22" s="442"/>
      <c r="BF22" s="442"/>
      <c r="BG22" s="442"/>
      <c r="BH22" s="442"/>
      <c r="BI22" s="442"/>
      <c r="BJ22" s="442"/>
      <c r="BK22" s="442"/>
      <c r="BL22" s="442"/>
      <c r="BM22" s="443"/>
      <c r="BN22" s="477"/>
      <c r="BO22" s="478"/>
      <c r="BP22" s="478"/>
      <c r="BQ22" s="478"/>
      <c r="BR22" s="478"/>
      <c r="BS22" s="478"/>
      <c r="BT22" s="478"/>
      <c r="BU22" s="479"/>
      <c r="BV22" s="477"/>
      <c r="BW22" s="478"/>
      <c r="BX22" s="478"/>
      <c r="BY22" s="478"/>
      <c r="BZ22" s="478"/>
      <c r="CA22" s="478"/>
      <c r="CB22" s="478"/>
      <c r="CC22" s="479"/>
      <c r="CD22" s="410"/>
      <c r="CE22" s="472"/>
      <c r="CF22" s="472"/>
      <c r="CG22" s="472"/>
      <c r="CH22" s="472"/>
      <c r="CI22" s="472"/>
      <c r="CJ22" s="472"/>
      <c r="CK22" s="472"/>
      <c r="CL22" s="472"/>
      <c r="CM22" s="472"/>
      <c r="CN22" s="472"/>
      <c r="CO22" s="472"/>
      <c r="CP22" s="472"/>
      <c r="CQ22" s="472"/>
      <c r="CR22" s="472"/>
      <c r="CS22" s="473"/>
      <c r="CT22" s="444"/>
      <c r="CU22" s="445"/>
      <c r="CV22" s="445"/>
      <c r="CW22" s="445"/>
      <c r="CX22" s="445"/>
      <c r="CY22" s="445"/>
      <c r="CZ22" s="445"/>
      <c r="DA22" s="446"/>
      <c r="DB22" s="444"/>
      <c r="DC22" s="445"/>
      <c r="DD22" s="445"/>
      <c r="DE22" s="445"/>
      <c r="DF22" s="445"/>
      <c r="DG22" s="445"/>
      <c r="DH22" s="445"/>
      <c r="DI22" s="446"/>
      <c r="DJ22" s="185"/>
      <c r="DK22" s="185"/>
      <c r="DL22" s="185"/>
      <c r="DM22" s="185"/>
      <c r="DN22" s="185"/>
      <c r="DO22" s="185"/>
    </row>
    <row r="23" spans="1:119" ht="18.75" customHeight="1">
      <c r="A23" s="186"/>
      <c r="B23" s="511"/>
      <c r="C23" s="512"/>
      <c r="D23" s="513"/>
      <c r="E23" s="491"/>
      <c r="F23" s="492"/>
      <c r="G23" s="492"/>
      <c r="H23" s="492"/>
      <c r="I23" s="492"/>
      <c r="J23" s="492"/>
      <c r="K23" s="493"/>
      <c r="L23" s="491"/>
      <c r="M23" s="492"/>
      <c r="N23" s="492"/>
      <c r="O23" s="492"/>
      <c r="P23" s="493"/>
      <c r="Q23" s="502"/>
      <c r="R23" s="503"/>
      <c r="S23" s="503"/>
      <c r="T23" s="503"/>
      <c r="U23" s="503"/>
      <c r="V23" s="519"/>
      <c r="W23" s="521"/>
      <c r="X23" s="512"/>
      <c r="Y23" s="513"/>
      <c r="Z23" s="491"/>
      <c r="AA23" s="492"/>
      <c r="AB23" s="492"/>
      <c r="AC23" s="492"/>
      <c r="AD23" s="492"/>
      <c r="AE23" s="492"/>
      <c r="AF23" s="492"/>
      <c r="AG23" s="493"/>
      <c r="AH23" s="491"/>
      <c r="AI23" s="492"/>
      <c r="AJ23" s="492"/>
      <c r="AK23" s="492"/>
      <c r="AL23" s="493"/>
      <c r="AM23" s="496"/>
      <c r="AN23" s="497"/>
      <c r="AO23" s="497"/>
      <c r="AP23" s="497"/>
      <c r="AQ23" s="497"/>
      <c r="AR23" s="498"/>
      <c r="AS23" s="502"/>
      <c r="AT23" s="503"/>
      <c r="AU23" s="503"/>
      <c r="AV23" s="503"/>
      <c r="AW23" s="503"/>
      <c r="AX23" s="504"/>
      <c r="AY23" s="466" t="s">
        <v>161</v>
      </c>
      <c r="AZ23" s="467"/>
      <c r="BA23" s="467"/>
      <c r="BB23" s="467"/>
      <c r="BC23" s="467"/>
      <c r="BD23" s="467"/>
      <c r="BE23" s="467"/>
      <c r="BF23" s="467"/>
      <c r="BG23" s="467"/>
      <c r="BH23" s="467"/>
      <c r="BI23" s="467"/>
      <c r="BJ23" s="467"/>
      <c r="BK23" s="467"/>
      <c r="BL23" s="467"/>
      <c r="BM23" s="468"/>
      <c r="BN23" s="474">
        <v>17455069</v>
      </c>
      <c r="BO23" s="475"/>
      <c r="BP23" s="475"/>
      <c r="BQ23" s="475"/>
      <c r="BR23" s="475"/>
      <c r="BS23" s="475"/>
      <c r="BT23" s="475"/>
      <c r="BU23" s="476"/>
      <c r="BV23" s="474">
        <v>17515186</v>
      </c>
      <c r="BW23" s="475"/>
      <c r="BX23" s="475"/>
      <c r="BY23" s="475"/>
      <c r="BZ23" s="475"/>
      <c r="CA23" s="475"/>
      <c r="CB23" s="475"/>
      <c r="CC23" s="476"/>
      <c r="CD23" s="410"/>
      <c r="CE23" s="472"/>
      <c r="CF23" s="472"/>
      <c r="CG23" s="472"/>
      <c r="CH23" s="472"/>
      <c r="CI23" s="472"/>
      <c r="CJ23" s="472"/>
      <c r="CK23" s="472"/>
      <c r="CL23" s="472"/>
      <c r="CM23" s="472"/>
      <c r="CN23" s="472"/>
      <c r="CO23" s="472"/>
      <c r="CP23" s="472"/>
      <c r="CQ23" s="472"/>
      <c r="CR23" s="472"/>
      <c r="CS23" s="473"/>
      <c r="CT23" s="444"/>
      <c r="CU23" s="445"/>
      <c r="CV23" s="445"/>
      <c r="CW23" s="445"/>
      <c r="CX23" s="445"/>
      <c r="CY23" s="445"/>
      <c r="CZ23" s="445"/>
      <c r="DA23" s="446"/>
      <c r="DB23" s="444"/>
      <c r="DC23" s="445"/>
      <c r="DD23" s="445"/>
      <c r="DE23" s="445"/>
      <c r="DF23" s="445"/>
      <c r="DG23" s="445"/>
      <c r="DH23" s="445"/>
      <c r="DI23" s="446"/>
      <c r="DJ23" s="185"/>
      <c r="DK23" s="185"/>
      <c r="DL23" s="185"/>
      <c r="DM23" s="185"/>
      <c r="DN23" s="185"/>
      <c r="DO23" s="185"/>
    </row>
    <row r="24" spans="1:119" ht="18.75" customHeight="1" thickBot="1">
      <c r="A24" s="186"/>
      <c r="B24" s="511"/>
      <c r="C24" s="512"/>
      <c r="D24" s="513"/>
      <c r="E24" s="447" t="s">
        <v>162</v>
      </c>
      <c r="F24" s="448"/>
      <c r="G24" s="448"/>
      <c r="H24" s="448"/>
      <c r="I24" s="448"/>
      <c r="J24" s="448"/>
      <c r="K24" s="449"/>
      <c r="L24" s="450">
        <v>1</v>
      </c>
      <c r="M24" s="451"/>
      <c r="N24" s="451"/>
      <c r="O24" s="451"/>
      <c r="P24" s="452"/>
      <c r="Q24" s="450">
        <v>8730</v>
      </c>
      <c r="R24" s="451"/>
      <c r="S24" s="451"/>
      <c r="T24" s="451"/>
      <c r="U24" s="451"/>
      <c r="V24" s="452"/>
      <c r="W24" s="521"/>
      <c r="X24" s="512"/>
      <c r="Y24" s="513"/>
      <c r="Z24" s="447" t="s">
        <v>163</v>
      </c>
      <c r="AA24" s="448"/>
      <c r="AB24" s="448"/>
      <c r="AC24" s="448"/>
      <c r="AD24" s="448"/>
      <c r="AE24" s="448"/>
      <c r="AF24" s="448"/>
      <c r="AG24" s="449"/>
      <c r="AH24" s="450">
        <v>355</v>
      </c>
      <c r="AI24" s="451"/>
      <c r="AJ24" s="451"/>
      <c r="AK24" s="451"/>
      <c r="AL24" s="452"/>
      <c r="AM24" s="450">
        <v>1134225</v>
      </c>
      <c r="AN24" s="451"/>
      <c r="AO24" s="451"/>
      <c r="AP24" s="451"/>
      <c r="AQ24" s="451"/>
      <c r="AR24" s="452"/>
      <c r="AS24" s="450">
        <v>3195</v>
      </c>
      <c r="AT24" s="451"/>
      <c r="AU24" s="451"/>
      <c r="AV24" s="451"/>
      <c r="AW24" s="451"/>
      <c r="AX24" s="453"/>
      <c r="AY24" s="441" t="s">
        <v>164</v>
      </c>
      <c r="AZ24" s="442"/>
      <c r="BA24" s="442"/>
      <c r="BB24" s="442"/>
      <c r="BC24" s="442"/>
      <c r="BD24" s="442"/>
      <c r="BE24" s="442"/>
      <c r="BF24" s="442"/>
      <c r="BG24" s="442"/>
      <c r="BH24" s="442"/>
      <c r="BI24" s="442"/>
      <c r="BJ24" s="442"/>
      <c r="BK24" s="442"/>
      <c r="BL24" s="442"/>
      <c r="BM24" s="443"/>
      <c r="BN24" s="474">
        <v>14329389</v>
      </c>
      <c r="BO24" s="475"/>
      <c r="BP24" s="475"/>
      <c r="BQ24" s="475"/>
      <c r="BR24" s="475"/>
      <c r="BS24" s="475"/>
      <c r="BT24" s="475"/>
      <c r="BU24" s="476"/>
      <c r="BV24" s="474">
        <v>14052834</v>
      </c>
      <c r="BW24" s="475"/>
      <c r="BX24" s="475"/>
      <c r="BY24" s="475"/>
      <c r="BZ24" s="475"/>
      <c r="CA24" s="475"/>
      <c r="CB24" s="475"/>
      <c r="CC24" s="476"/>
      <c r="CD24" s="410"/>
      <c r="CE24" s="472"/>
      <c r="CF24" s="472"/>
      <c r="CG24" s="472"/>
      <c r="CH24" s="472"/>
      <c r="CI24" s="472"/>
      <c r="CJ24" s="472"/>
      <c r="CK24" s="472"/>
      <c r="CL24" s="472"/>
      <c r="CM24" s="472"/>
      <c r="CN24" s="472"/>
      <c r="CO24" s="472"/>
      <c r="CP24" s="472"/>
      <c r="CQ24" s="472"/>
      <c r="CR24" s="472"/>
      <c r="CS24" s="473"/>
      <c r="CT24" s="444"/>
      <c r="CU24" s="445"/>
      <c r="CV24" s="445"/>
      <c r="CW24" s="445"/>
      <c r="CX24" s="445"/>
      <c r="CY24" s="445"/>
      <c r="CZ24" s="445"/>
      <c r="DA24" s="446"/>
      <c r="DB24" s="444"/>
      <c r="DC24" s="445"/>
      <c r="DD24" s="445"/>
      <c r="DE24" s="445"/>
      <c r="DF24" s="445"/>
      <c r="DG24" s="445"/>
      <c r="DH24" s="445"/>
      <c r="DI24" s="446"/>
      <c r="DJ24" s="185"/>
      <c r="DK24" s="185"/>
      <c r="DL24" s="185"/>
      <c r="DM24" s="185"/>
      <c r="DN24" s="185"/>
      <c r="DO24" s="185"/>
    </row>
    <row r="25" spans="1:119" s="185" customFormat="1" ht="18.75" customHeight="1">
      <c r="A25" s="186"/>
      <c r="B25" s="511"/>
      <c r="C25" s="512"/>
      <c r="D25" s="513"/>
      <c r="E25" s="447" t="s">
        <v>165</v>
      </c>
      <c r="F25" s="448"/>
      <c r="G25" s="448"/>
      <c r="H25" s="448"/>
      <c r="I25" s="448"/>
      <c r="J25" s="448"/>
      <c r="K25" s="449"/>
      <c r="L25" s="450">
        <v>1</v>
      </c>
      <c r="M25" s="451"/>
      <c r="N25" s="451"/>
      <c r="O25" s="451"/>
      <c r="P25" s="452"/>
      <c r="Q25" s="450">
        <v>7410</v>
      </c>
      <c r="R25" s="451"/>
      <c r="S25" s="451"/>
      <c r="T25" s="451"/>
      <c r="U25" s="451"/>
      <c r="V25" s="452"/>
      <c r="W25" s="521"/>
      <c r="X25" s="512"/>
      <c r="Y25" s="513"/>
      <c r="Z25" s="447" t="s">
        <v>166</v>
      </c>
      <c r="AA25" s="448"/>
      <c r="AB25" s="448"/>
      <c r="AC25" s="448"/>
      <c r="AD25" s="448"/>
      <c r="AE25" s="448"/>
      <c r="AF25" s="448"/>
      <c r="AG25" s="449"/>
      <c r="AH25" s="450" t="s">
        <v>124</v>
      </c>
      <c r="AI25" s="451"/>
      <c r="AJ25" s="451"/>
      <c r="AK25" s="451"/>
      <c r="AL25" s="452"/>
      <c r="AM25" s="450" t="s">
        <v>124</v>
      </c>
      <c r="AN25" s="451"/>
      <c r="AO25" s="451"/>
      <c r="AP25" s="451"/>
      <c r="AQ25" s="451"/>
      <c r="AR25" s="452"/>
      <c r="AS25" s="450" t="s">
        <v>124</v>
      </c>
      <c r="AT25" s="451"/>
      <c r="AU25" s="451"/>
      <c r="AV25" s="451"/>
      <c r="AW25" s="451"/>
      <c r="AX25" s="453"/>
      <c r="AY25" s="466" t="s">
        <v>167</v>
      </c>
      <c r="AZ25" s="467"/>
      <c r="BA25" s="467"/>
      <c r="BB25" s="467"/>
      <c r="BC25" s="467"/>
      <c r="BD25" s="467"/>
      <c r="BE25" s="467"/>
      <c r="BF25" s="467"/>
      <c r="BG25" s="467"/>
      <c r="BH25" s="467"/>
      <c r="BI25" s="467"/>
      <c r="BJ25" s="467"/>
      <c r="BK25" s="467"/>
      <c r="BL25" s="467"/>
      <c r="BM25" s="468"/>
      <c r="BN25" s="469">
        <v>4519396</v>
      </c>
      <c r="BO25" s="470"/>
      <c r="BP25" s="470"/>
      <c r="BQ25" s="470"/>
      <c r="BR25" s="470"/>
      <c r="BS25" s="470"/>
      <c r="BT25" s="470"/>
      <c r="BU25" s="471"/>
      <c r="BV25" s="469">
        <v>5061146</v>
      </c>
      <c r="BW25" s="470"/>
      <c r="BX25" s="470"/>
      <c r="BY25" s="470"/>
      <c r="BZ25" s="470"/>
      <c r="CA25" s="470"/>
      <c r="CB25" s="470"/>
      <c r="CC25" s="471"/>
      <c r="CD25" s="410"/>
      <c r="CE25" s="472"/>
      <c r="CF25" s="472"/>
      <c r="CG25" s="472"/>
      <c r="CH25" s="472"/>
      <c r="CI25" s="472"/>
      <c r="CJ25" s="472"/>
      <c r="CK25" s="472"/>
      <c r="CL25" s="472"/>
      <c r="CM25" s="472"/>
      <c r="CN25" s="472"/>
      <c r="CO25" s="472"/>
      <c r="CP25" s="472"/>
      <c r="CQ25" s="472"/>
      <c r="CR25" s="472"/>
      <c r="CS25" s="473"/>
      <c r="CT25" s="444"/>
      <c r="CU25" s="445"/>
      <c r="CV25" s="445"/>
      <c r="CW25" s="445"/>
      <c r="CX25" s="445"/>
      <c r="CY25" s="445"/>
      <c r="CZ25" s="445"/>
      <c r="DA25" s="446"/>
      <c r="DB25" s="444"/>
      <c r="DC25" s="445"/>
      <c r="DD25" s="445"/>
      <c r="DE25" s="445"/>
      <c r="DF25" s="445"/>
      <c r="DG25" s="445"/>
      <c r="DH25" s="445"/>
      <c r="DI25" s="446"/>
    </row>
    <row r="26" spans="1:119" s="185" customFormat="1" ht="18.75" customHeight="1">
      <c r="A26" s="186"/>
      <c r="B26" s="511"/>
      <c r="C26" s="512"/>
      <c r="D26" s="513"/>
      <c r="E26" s="447" t="s">
        <v>168</v>
      </c>
      <c r="F26" s="448"/>
      <c r="G26" s="448"/>
      <c r="H26" s="448"/>
      <c r="I26" s="448"/>
      <c r="J26" s="448"/>
      <c r="K26" s="449"/>
      <c r="L26" s="450">
        <v>1</v>
      </c>
      <c r="M26" s="451"/>
      <c r="N26" s="451"/>
      <c r="O26" s="451"/>
      <c r="P26" s="452"/>
      <c r="Q26" s="450">
        <v>6940</v>
      </c>
      <c r="R26" s="451"/>
      <c r="S26" s="451"/>
      <c r="T26" s="451"/>
      <c r="U26" s="451"/>
      <c r="V26" s="452"/>
      <c r="W26" s="521"/>
      <c r="X26" s="512"/>
      <c r="Y26" s="513"/>
      <c r="Z26" s="447" t="s">
        <v>169</v>
      </c>
      <c r="AA26" s="486"/>
      <c r="AB26" s="486"/>
      <c r="AC26" s="486"/>
      <c r="AD26" s="486"/>
      <c r="AE26" s="486"/>
      <c r="AF26" s="486"/>
      <c r="AG26" s="487"/>
      <c r="AH26" s="450">
        <v>4</v>
      </c>
      <c r="AI26" s="451"/>
      <c r="AJ26" s="451"/>
      <c r="AK26" s="451"/>
      <c r="AL26" s="452"/>
      <c r="AM26" s="450">
        <v>12744</v>
      </c>
      <c r="AN26" s="451"/>
      <c r="AO26" s="451"/>
      <c r="AP26" s="451"/>
      <c r="AQ26" s="451"/>
      <c r="AR26" s="452"/>
      <c r="AS26" s="450">
        <v>3186</v>
      </c>
      <c r="AT26" s="451"/>
      <c r="AU26" s="451"/>
      <c r="AV26" s="451"/>
      <c r="AW26" s="451"/>
      <c r="AX26" s="453"/>
      <c r="AY26" s="483" t="s">
        <v>170</v>
      </c>
      <c r="AZ26" s="484"/>
      <c r="BA26" s="484"/>
      <c r="BB26" s="484"/>
      <c r="BC26" s="484"/>
      <c r="BD26" s="484"/>
      <c r="BE26" s="484"/>
      <c r="BF26" s="484"/>
      <c r="BG26" s="484"/>
      <c r="BH26" s="484"/>
      <c r="BI26" s="484"/>
      <c r="BJ26" s="484"/>
      <c r="BK26" s="484"/>
      <c r="BL26" s="484"/>
      <c r="BM26" s="485"/>
      <c r="BN26" s="474" t="s">
        <v>124</v>
      </c>
      <c r="BO26" s="475"/>
      <c r="BP26" s="475"/>
      <c r="BQ26" s="475"/>
      <c r="BR26" s="475"/>
      <c r="BS26" s="475"/>
      <c r="BT26" s="475"/>
      <c r="BU26" s="476"/>
      <c r="BV26" s="474" t="s">
        <v>124</v>
      </c>
      <c r="BW26" s="475"/>
      <c r="BX26" s="475"/>
      <c r="BY26" s="475"/>
      <c r="BZ26" s="475"/>
      <c r="CA26" s="475"/>
      <c r="CB26" s="475"/>
      <c r="CC26" s="476"/>
      <c r="CD26" s="410"/>
      <c r="CE26" s="472"/>
      <c r="CF26" s="472"/>
      <c r="CG26" s="472"/>
      <c r="CH26" s="472"/>
      <c r="CI26" s="472"/>
      <c r="CJ26" s="472"/>
      <c r="CK26" s="472"/>
      <c r="CL26" s="472"/>
      <c r="CM26" s="472"/>
      <c r="CN26" s="472"/>
      <c r="CO26" s="472"/>
      <c r="CP26" s="472"/>
      <c r="CQ26" s="472"/>
      <c r="CR26" s="472"/>
      <c r="CS26" s="473"/>
      <c r="CT26" s="444"/>
      <c r="CU26" s="445"/>
      <c r="CV26" s="445"/>
      <c r="CW26" s="445"/>
      <c r="CX26" s="445"/>
      <c r="CY26" s="445"/>
      <c r="CZ26" s="445"/>
      <c r="DA26" s="446"/>
      <c r="DB26" s="444"/>
      <c r="DC26" s="445"/>
      <c r="DD26" s="445"/>
      <c r="DE26" s="445"/>
      <c r="DF26" s="445"/>
      <c r="DG26" s="445"/>
      <c r="DH26" s="445"/>
      <c r="DI26" s="446"/>
    </row>
    <row r="27" spans="1:119" ht="18.75" customHeight="1" thickBot="1">
      <c r="A27" s="186"/>
      <c r="B27" s="511"/>
      <c r="C27" s="512"/>
      <c r="D27" s="513"/>
      <c r="E27" s="447" t="s">
        <v>171</v>
      </c>
      <c r="F27" s="448"/>
      <c r="G27" s="448"/>
      <c r="H27" s="448"/>
      <c r="I27" s="448"/>
      <c r="J27" s="448"/>
      <c r="K27" s="449"/>
      <c r="L27" s="450">
        <v>1</v>
      </c>
      <c r="M27" s="451"/>
      <c r="N27" s="451"/>
      <c r="O27" s="451"/>
      <c r="P27" s="452"/>
      <c r="Q27" s="450">
        <v>4330</v>
      </c>
      <c r="R27" s="451"/>
      <c r="S27" s="451"/>
      <c r="T27" s="451"/>
      <c r="U27" s="451"/>
      <c r="V27" s="452"/>
      <c r="W27" s="521"/>
      <c r="X27" s="512"/>
      <c r="Y27" s="513"/>
      <c r="Z27" s="447" t="s">
        <v>172</v>
      </c>
      <c r="AA27" s="448"/>
      <c r="AB27" s="448"/>
      <c r="AC27" s="448"/>
      <c r="AD27" s="448"/>
      <c r="AE27" s="448"/>
      <c r="AF27" s="448"/>
      <c r="AG27" s="449"/>
      <c r="AH27" s="450">
        <v>8</v>
      </c>
      <c r="AI27" s="451"/>
      <c r="AJ27" s="451"/>
      <c r="AK27" s="451"/>
      <c r="AL27" s="452"/>
      <c r="AM27" s="450">
        <v>32088</v>
      </c>
      <c r="AN27" s="451"/>
      <c r="AO27" s="451"/>
      <c r="AP27" s="451"/>
      <c r="AQ27" s="451"/>
      <c r="AR27" s="452"/>
      <c r="AS27" s="450">
        <v>4011</v>
      </c>
      <c r="AT27" s="451"/>
      <c r="AU27" s="451"/>
      <c r="AV27" s="451"/>
      <c r="AW27" s="451"/>
      <c r="AX27" s="453"/>
      <c r="AY27" s="480" t="s">
        <v>173</v>
      </c>
      <c r="AZ27" s="481"/>
      <c r="BA27" s="481"/>
      <c r="BB27" s="481"/>
      <c r="BC27" s="481"/>
      <c r="BD27" s="481"/>
      <c r="BE27" s="481"/>
      <c r="BF27" s="481"/>
      <c r="BG27" s="481"/>
      <c r="BH27" s="481"/>
      <c r="BI27" s="481"/>
      <c r="BJ27" s="481"/>
      <c r="BK27" s="481"/>
      <c r="BL27" s="481"/>
      <c r="BM27" s="482"/>
      <c r="BN27" s="477">
        <v>1397314</v>
      </c>
      <c r="BO27" s="478"/>
      <c r="BP27" s="478"/>
      <c r="BQ27" s="478"/>
      <c r="BR27" s="478"/>
      <c r="BS27" s="478"/>
      <c r="BT27" s="478"/>
      <c r="BU27" s="479"/>
      <c r="BV27" s="477">
        <v>1243956</v>
      </c>
      <c r="BW27" s="478"/>
      <c r="BX27" s="478"/>
      <c r="BY27" s="478"/>
      <c r="BZ27" s="478"/>
      <c r="CA27" s="478"/>
      <c r="CB27" s="478"/>
      <c r="CC27" s="479"/>
      <c r="CD27" s="407"/>
      <c r="CE27" s="472"/>
      <c r="CF27" s="472"/>
      <c r="CG27" s="472"/>
      <c r="CH27" s="472"/>
      <c r="CI27" s="472"/>
      <c r="CJ27" s="472"/>
      <c r="CK27" s="472"/>
      <c r="CL27" s="472"/>
      <c r="CM27" s="472"/>
      <c r="CN27" s="472"/>
      <c r="CO27" s="472"/>
      <c r="CP27" s="472"/>
      <c r="CQ27" s="472"/>
      <c r="CR27" s="472"/>
      <c r="CS27" s="473"/>
      <c r="CT27" s="444"/>
      <c r="CU27" s="445"/>
      <c r="CV27" s="445"/>
      <c r="CW27" s="445"/>
      <c r="CX27" s="445"/>
      <c r="CY27" s="445"/>
      <c r="CZ27" s="445"/>
      <c r="DA27" s="446"/>
      <c r="DB27" s="444"/>
      <c r="DC27" s="445"/>
      <c r="DD27" s="445"/>
      <c r="DE27" s="445"/>
      <c r="DF27" s="445"/>
      <c r="DG27" s="445"/>
      <c r="DH27" s="445"/>
      <c r="DI27" s="446"/>
      <c r="DJ27" s="185"/>
      <c r="DK27" s="185"/>
      <c r="DL27" s="185"/>
      <c r="DM27" s="185"/>
      <c r="DN27" s="185"/>
      <c r="DO27" s="185"/>
    </row>
    <row r="28" spans="1:119" ht="18.75" customHeight="1">
      <c r="A28" s="186"/>
      <c r="B28" s="511"/>
      <c r="C28" s="512"/>
      <c r="D28" s="513"/>
      <c r="E28" s="447" t="s">
        <v>174</v>
      </c>
      <c r="F28" s="448"/>
      <c r="G28" s="448"/>
      <c r="H28" s="448"/>
      <c r="I28" s="448"/>
      <c r="J28" s="448"/>
      <c r="K28" s="449"/>
      <c r="L28" s="450">
        <v>1</v>
      </c>
      <c r="M28" s="451"/>
      <c r="N28" s="451"/>
      <c r="O28" s="451"/>
      <c r="P28" s="452"/>
      <c r="Q28" s="450">
        <v>3790</v>
      </c>
      <c r="R28" s="451"/>
      <c r="S28" s="451"/>
      <c r="T28" s="451"/>
      <c r="U28" s="451"/>
      <c r="V28" s="452"/>
      <c r="W28" s="521"/>
      <c r="X28" s="512"/>
      <c r="Y28" s="513"/>
      <c r="Z28" s="447" t="s">
        <v>175</v>
      </c>
      <c r="AA28" s="448"/>
      <c r="AB28" s="448"/>
      <c r="AC28" s="448"/>
      <c r="AD28" s="448"/>
      <c r="AE28" s="448"/>
      <c r="AF28" s="448"/>
      <c r="AG28" s="449"/>
      <c r="AH28" s="450" t="s">
        <v>124</v>
      </c>
      <c r="AI28" s="451"/>
      <c r="AJ28" s="451"/>
      <c r="AK28" s="451"/>
      <c r="AL28" s="452"/>
      <c r="AM28" s="450" t="s">
        <v>124</v>
      </c>
      <c r="AN28" s="451"/>
      <c r="AO28" s="451"/>
      <c r="AP28" s="451"/>
      <c r="AQ28" s="451"/>
      <c r="AR28" s="452"/>
      <c r="AS28" s="450" t="s">
        <v>124</v>
      </c>
      <c r="AT28" s="451"/>
      <c r="AU28" s="451"/>
      <c r="AV28" s="451"/>
      <c r="AW28" s="451"/>
      <c r="AX28" s="453"/>
      <c r="AY28" s="457" t="s">
        <v>176</v>
      </c>
      <c r="AZ28" s="458"/>
      <c r="BA28" s="458"/>
      <c r="BB28" s="459"/>
      <c r="BC28" s="466" t="s">
        <v>46</v>
      </c>
      <c r="BD28" s="467"/>
      <c r="BE28" s="467"/>
      <c r="BF28" s="467"/>
      <c r="BG28" s="467"/>
      <c r="BH28" s="467"/>
      <c r="BI28" s="467"/>
      <c r="BJ28" s="467"/>
      <c r="BK28" s="467"/>
      <c r="BL28" s="467"/>
      <c r="BM28" s="468"/>
      <c r="BN28" s="469">
        <v>1292488</v>
      </c>
      <c r="BO28" s="470"/>
      <c r="BP28" s="470"/>
      <c r="BQ28" s="470"/>
      <c r="BR28" s="470"/>
      <c r="BS28" s="470"/>
      <c r="BT28" s="470"/>
      <c r="BU28" s="471"/>
      <c r="BV28" s="469">
        <v>1301801</v>
      </c>
      <c r="BW28" s="470"/>
      <c r="BX28" s="470"/>
      <c r="BY28" s="470"/>
      <c r="BZ28" s="470"/>
      <c r="CA28" s="470"/>
      <c r="CB28" s="470"/>
      <c r="CC28" s="471"/>
      <c r="CD28" s="410"/>
      <c r="CE28" s="472"/>
      <c r="CF28" s="472"/>
      <c r="CG28" s="472"/>
      <c r="CH28" s="472"/>
      <c r="CI28" s="472"/>
      <c r="CJ28" s="472"/>
      <c r="CK28" s="472"/>
      <c r="CL28" s="472"/>
      <c r="CM28" s="472"/>
      <c r="CN28" s="472"/>
      <c r="CO28" s="472"/>
      <c r="CP28" s="472"/>
      <c r="CQ28" s="472"/>
      <c r="CR28" s="472"/>
      <c r="CS28" s="473"/>
      <c r="CT28" s="444"/>
      <c r="CU28" s="445"/>
      <c r="CV28" s="445"/>
      <c r="CW28" s="445"/>
      <c r="CX28" s="445"/>
      <c r="CY28" s="445"/>
      <c r="CZ28" s="445"/>
      <c r="DA28" s="446"/>
      <c r="DB28" s="444"/>
      <c r="DC28" s="445"/>
      <c r="DD28" s="445"/>
      <c r="DE28" s="445"/>
      <c r="DF28" s="445"/>
      <c r="DG28" s="445"/>
      <c r="DH28" s="445"/>
      <c r="DI28" s="446"/>
      <c r="DJ28" s="185"/>
      <c r="DK28" s="185"/>
      <c r="DL28" s="185"/>
      <c r="DM28" s="185"/>
      <c r="DN28" s="185"/>
      <c r="DO28" s="185"/>
    </row>
    <row r="29" spans="1:119" ht="18.75" customHeight="1">
      <c r="A29" s="186"/>
      <c r="B29" s="511"/>
      <c r="C29" s="512"/>
      <c r="D29" s="513"/>
      <c r="E29" s="447" t="s">
        <v>177</v>
      </c>
      <c r="F29" s="448"/>
      <c r="G29" s="448"/>
      <c r="H29" s="448"/>
      <c r="I29" s="448"/>
      <c r="J29" s="448"/>
      <c r="K29" s="449"/>
      <c r="L29" s="450">
        <v>16</v>
      </c>
      <c r="M29" s="451"/>
      <c r="N29" s="451"/>
      <c r="O29" s="451"/>
      <c r="P29" s="452"/>
      <c r="Q29" s="450">
        <v>3550</v>
      </c>
      <c r="R29" s="451"/>
      <c r="S29" s="451"/>
      <c r="T29" s="451"/>
      <c r="U29" s="451"/>
      <c r="V29" s="452"/>
      <c r="W29" s="522"/>
      <c r="X29" s="523"/>
      <c r="Y29" s="524"/>
      <c r="Z29" s="447" t="s">
        <v>178</v>
      </c>
      <c r="AA29" s="448"/>
      <c r="AB29" s="448"/>
      <c r="AC29" s="448"/>
      <c r="AD29" s="448"/>
      <c r="AE29" s="448"/>
      <c r="AF29" s="448"/>
      <c r="AG29" s="449"/>
      <c r="AH29" s="450">
        <v>363</v>
      </c>
      <c r="AI29" s="451"/>
      <c r="AJ29" s="451"/>
      <c r="AK29" s="451"/>
      <c r="AL29" s="452"/>
      <c r="AM29" s="450">
        <v>1166313</v>
      </c>
      <c r="AN29" s="451"/>
      <c r="AO29" s="451"/>
      <c r="AP29" s="451"/>
      <c r="AQ29" s="451"/>
      <c r="AR29" s="452"/>
      <c r="AS29" s="450">
        <v>3213</v>
      </c>
      <c r="AT29" s="451"/>
      <c r="AU29" s="451"/>
      <c r="AV29" s="451"/>
      <c r="AW29" s="451"/>
      <c r="AX29" s="453"/>
      <c r="AY29" s="460"/>
      <c r="AZ29" s="461"/>
      <c r="BA29" s="461"/>
      <c r="BB29" s="462"/>
      <c r="BC29" s="454" t="s">
        <v>179</v>
      </c>
      <c r="BD29" s="455"/>
      <c r="BE29" s="455"/>
      <c r="BF29" s="455"/>
      <c r="BG29" s="455"/>
      <c r="BH29" s="455"/>
      <c r="BI29" s="455"/>
      <c r="BJ29" s="455"/>
      <c r="BK29" s="455"/>
      <c r="BL29" s="455"/>
      <c r="BM29" s="456"/>
      <c r="BN29" s="474" t="s">
        <v>124</v>
      </c>
      <c r="BO29" s="475"/>
      <c r="BP29" s="475"/>
      <c r="BQ29" s="475"/>
      <c r="BR29" s="475"/>
      <c r="BS29" s="475"/>
      <c r="BT29" s="475"/>
      <c r="BU29" s="476"/>
      <c r="BV29" s="474" t="s">
        <v>124</v>
      </c>
      <c r="BW29" s="475"/>
      <c r="BX29" s="475"/>
      <c r="BY29" s="475"/>
      <c r="BZ29" s="475"/>
      <c r="CA29" s="475"/>
      <c r="CB29" s="475"/>
      <c r="CC29" s="476"/>
      <c r="CD29" s="407"/>
      <c r="CE29" s="472"/>
      <c r="CF29" s="472"/>
      <c r="CG29" s="472"/>
      <c r="CH29" s="472"/>
      <c r="CI29" s="472"/>
      <c r="CJ29" s="472"/>
      <c r="CK29" s="472"/>
      <c r="CL29" s="472"/>
      <c r="CM29" s="472"/>
      <c r="CN29" s="472"/>
      <c r="CO29" s="472"/>
      <c r="CP29" s="472"/>
      <c r="CQ29" s="472"/>
      <c r="CR29" s="472"/>
      <c r="CS29" s="473"/>
      <c r="CT29" s="444"/>
      <c r="CU29" s="445"/>
      <c r="CV29" s="445"/>
      <c r="CW29" s="445"/>
      <c r="CX29" s="445"/>
      <c r="CY29" s="445"/>
      <c r="CZ29" s="445"/>
      <c r="DA29" s="446"/>
      <c r="DB29" s="444"/>
      <c r="DC29" s="445"/>
      <c r="DD29" s="445"/>
      <c r="DE29" s="445"/>
      <c r="DF29" s="445"/>
      <c r="DG29" s="445"/>
      <c r="DH29" s="445"/>
      <c r="DI29" s="446"/>
      <c r="DJ29" s="185"/>
      <c r="DK29" s="185"/>
      <c r="DL29" s="185"/>
      <c r="DM29" s="185"/>
      <c r="DN29" s="185"/>
      <c r="DO29" s="185"/>
    </row>
    <row r="30" spans="1:119" ht="18.75" customHeight="1" thickBot="1">
      <c r="A30" s="186"/>
      <c r="B30" s="514"/>
      <c r="C30" s="515"/>
      <c r="D30" s="516"/>
      <c r="E30" s="429"/>
      <c r="F30" s="430"/>
      <c r="G30" s="430"/>
      <c r="H30" s="430"/>
      <c r="I30" s="430"/>
      <c r="J30" s="430"/>
      <c r="K30" s="431"/>
      <c r="L30" s="432"/>
      <c r="M30" s="433"/>
      <c r="N30" s="433"/>
      <c r="O30" s="433"/>
      <c r="P30" s="434"/>
      <c r="Q30" s="432"/>
      <c r="R30" s="433"/>
      <c r="S30" s="433"/>
      <c r="T30" s="433"/>
      <c r="U30" s="433"/>
      <c r="V30" s="434"/>
      <c r="W30" s="435" t="s">
        <v>180</v>
      </c>
      <c r="X30" s="436"/>
      <c r="Y30" s="436"/>
      <c r="Z30" s="436"/>
      <c r="AA30" s="436"/>
      <c r="AB30" s="436"/>
      <c r="AC30" s="436"/>
      <c r="AD30" s="436"/>
      <c r="AE30" s="436"/>
      <c r="AF30" s="436"/>
      <c r="AG30" s="437"/>
      <c r="AH30" s="438">
        <v>98.5</v>
      </c>
      <c r="AI30" s="439"/>
      <c r="AJ30" s="439"/>
      <c r="AK30" s="439"/>
      <c r="AL30" s="439"/>
      <c r="AM30" s="439"/>
      <c r="AN30" s="439"/>
      <c r="AO30" s="439"/>
      <c r="AP30" s="439"/>
      <c r="AQ30" s="439"/>
      <c r="AR30" s="439"/>
      <c r="AS30" s="439"/>
      <c r="AT30" s="439"/>
      <c r="AU30" s="439"/>
      <c r="AV30" s="439"/>
      <c r="AW30" s="439"/>
      <c r="AX30" s="440"/>
      <c r="AY30" s="463"/>
      <c r="AZ30" s="464"/>
      <c r="BA30" s="464"/>
      <c r="BB30" s="465"/>
      <c r="BC30" s="441" t="s">
        <v>48</v>
      </c>
      <c r="BD30" s="442"/>
      <c r="BE30" s="442"/>
      <c r="BF30" s="442"/>
      <c r="BG30" s="442"/>
      <c r="BH30" s="442"/>
      <c r="BI30" s="442"/>
      <c r="BJ30" s="442"/>
      <c r="BK30" s="442"/>
      <c r="BL30" s="442"/>
      <c r="BM30" s="443"/>
      <c r="BN30" s="477">
        <v>1858112</v>
      </c>
      <c r="BO30" s="478"/>
      <c r="BP30" s="478"/>
      <c r="BQ30" s="478"/>
      <c r="BR30" s="478"/>
      <c r="BS30" s="478"/>
      <c r="BT30" s="478"/>
      <c r="BU30" s="479"/>
      <c r="BV30" s="477">
        <v>1647106</v>
      </c>
      <c r="BW30" s="478"/>
      <c r="BX30" s="478"/>
      <c r="BY30" s="478"/>
      <c r="BZ30" s="478"/>
      <c r="CA30" s="478"/>
      <c r="CB30" s="478"/>
      <c r="CC30" s="479"/>
      <c r="CD30" s="411"/>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85"/>
      <c r="DK30" s="185"/>
      <c r="DL30" s="185"/>
      <c r="DM30" s="185"/>
      <c r="DN30" s="185"/>
      <c r="DO30" s="185"/>
    </row>
    <row r="31" spans="1:119" ht="13.5" customHeight="1">
      <c r="A31" s="186"/>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85"/>
      <c r="DK31" s="185"/>
      <c r="DL31" s="185"/>
      <c r="DM31" s="185"/>
      <c r="DN31" s="185"/>
      <c r="DO31" s="185"/>
    </row>
    <row r="32" spans="1:119" ht="13.5" customHeight="1">
      <c r="A32" s="186"/>
      <c r="B32" s="206"/>
      <c r="C32" s="207" t="s">
        <v>181</v>
      </c>
      <c r="D32" s="207"/>
      <c r="E32" s="207"/>
      <c r="F32" s="204"/>
      <c r="G32" s="204"/>
      <c r="H32" s="204"/>
      <c r="I32" s="204"/>
      <c r="J32" s="204"/>
      <c r="K32" s="204"/>
      <c r="L32" s="204"/>
      <c r="M32" s="204"/>
      <c r="N32" s="204"/>
      <c r="O32" s="204"/>
      <c r="P32" s="204"/>
      <c r="Q32" s="204"/>
      <c r="R32" s="204"/>
      <c r="S32" s="204"/>
      <c r="T32" s="204"/>
      <c r="U32" s="204" t="s">
        <v>182</v>
      </c>
      <c r="V32" s="204"/>
      <c r="W32" s="204"/>
      <c r="X32" s="204"/>
      <c r="Y32" s="204"/>
      <c r="Z32" s="204"/>
      <c r="AA32" s="204"/>
      <c r="AB32" s="204"/>
      <c r="AC32" s="204"/>
      <c r="AD32" s="204"/>
      <c r="AE32" s="204"/>
      <c r="AF32" s="204"/>
      <c r="AG32" s="204"/>
      <c r="AH32" s="204"/>
      <c r="AI32" s="204"/>
      <c r="AJ32" s="204"/>
      <c r="AK32" s="204"/>
      <c r="AL32" s="204"/>
      <c r="AM32" s="208" t="s">
        <v>183</v>
      </c>
      <c r="AN32" s="204"/>
      <c r="AO32" s="204"/>
      <c r="AP32" s="204"/>
      <c r="AQ32" s="204"/>
      <c r="AR32" s="204"/>
      <c r="AS32" s="208"/>
      <c r="AT32" s="208"/>
      <c r="AU32" s="208"/>
      <c r="AV32" s="208"/>
      <c r="AW32" s="208"/>
      <c r="AX32" s="208"/>
      <c r="AY32" s="208"/>
      <c r="AZ32" s="208"/>
      <c r="BA32" s="208"/>
      <c r="BB32" s="204"/>
      <c r="BC32" s="208"/>
      <c r="BD32" s="204"/>
      <c r="BE32" s="208" t="s">
        <v>184</v>
      </c>
      <c r="BF32" s="204"/>
      <c r="BG32" s="204"/>
      <c r="BH32" s="204"/>
      <c r="BI32" s="204"/>
      <c r="BJ32" s="208"/>
      <c r="BK32" s="208"/>
      <c r="BL32" s="208"/>
      <c r="BM32" s="208"/>
      <c r="BN32" s="208"/>
      <c r="BO32" s="208"/>
      <c r="BP32" s="208"/>
      <c r="BQ32" s="208"/>
      <c r="BR32" s="204"/>
      <c r="BS32" s="204"/>
      <c r="BT32" s="204"/>
      <c r="BU32" s="204"/>
      <c r="BV32" s="204"/>
      <c r="BW32" s="204" t="s">
        <v>185</v>
      </c>
      <c r="BX32" s="204"/>
      <c r="BY32" s="204"/>
      <c r="BZ32" s="204"/>
      <c r="CA32" s="204"/>
      <c r="CB32" s="208"/>
      <c r="CC32" s="208"/>
      <c r="CD32" s="208"/>
      <c r="CE32" s="208"/>
      <c r="CF32" s="208"/>
      <c r="CG32" s="208"/>
      <c r="CH32" s="208"/>
      <c r="CI32" s="208"/>
      <c r="CJ32" s="208"/>
      <c r="CK32" s="208"/>
      <c r="CL32" s="208"/>
      <c r="CM32" s="208"/>
      <c r="CN32" s="208"/>
      <c r="CO32" s="208" t="s">
        <v>186</v>
      </c>
      <c r="CP32" s="208"/>
      <c r="CQ32" s="208"/>
      <c r="CR32" s="208"/>
      <c r="CS32" s="208"/>
      <c r="CT32" s="208"/>
      <c r="CU32" s="208"/>
      <c r="CV32" s="208"/>
      <c r="CW32" s="208"/>
      <c r="CX32" s="208"/>
      <c r="CY32" s="208"/>
      <c r="CZ32" s="208"/>
      <c r="DA32" s="208"/>
      <c r="DB32" s="208"/>
      <c r="DC32" s="208"/>
      <c r="DD32" s="208"/>
      <c r="DE32" s="208"/>
      <c r="DF32" s="208"/>
      <c r="DG32" s="208"/>
      <c r="DH32" s="208"/>
      <c r="DI32" s="205"/>
      <c r="DJ32" s="185"/>
      <c r="DK32" s="185"/>
      <c r="DL32" s="185"/>
      <c r="DM32" s="185"/>
      <c r="DN32" s="185"/>
      <c r="DO32" s="185"/>
    </row>
    <row r="33" spans="1:119" ht="13.5" customHeight="1">
      <c r="A33" s="186"/>
      <c r="B33" s="206"/>
      <c r="C33" s="428" t="s">
        <v>187</v>
      </c>
      <c r="D33" s="428"/>
      <c r="E33" s="427" t="s">
        <v>188</v>
      </c>
      <c r="F33" s="427"/>
      <c r="G33" s="427"/>
      <c r="H33" s="427"/>
      <c r="I33" s="427"/>
      <c r="J33" s="427"/>
      <c r="K33" s="427"/>
      <c r="L33" s="427"/>
      <c r="M33" s="427"/>
      <c r="N33" s="427"/>
      <c r="O33" s="427"/>
      <c r="P33" s="427"/>
      <c r="Q33" s="427"/>
      <c r="R33" s="427"/>
      <c r="S33" s="427"/>
      <c r="T33" s="408"/>
      <c r="U33" s="428" t="s">
        <v>187</v>
      </c>
      <c r="V33" s="428"/>
      <c r="W33" s="427" t="s">
        <v>188</v>
      </c>
      <c r="X33" s="427"/>
      <c r="Y33" s="427"/>
      <c r="Z33" s="427"/>
      <c r="AA33" s="427"/>
      <c r="AB33" s="427"/>
      <c r="AC33" s="427"/>
      <c r="AD33" s="427"/>
      <c r="AE33" s="427"/>
      <c r="AF33" s="427"/>
      <c r="AG33" s="427"/>
      <c r="AH33" s="427"/>
      <c r="AI33" s="427"/>
      <c r="AJ33" s="427"/>
      <c r="AK33" s="427"/>
      <c r="AL33" s="408"/>
      <c r="AM33" s="428" t="s">
        <v>187</v>
      </c>
      <c r="AN33" s="428"/>
      <c r="AO33" s="427" t="s">
        <v>188</v>
      </c>
      <c r="AP33" s="427"/>
      <c r="AQ33" s="427"/>
      <c r="AR33" s="427"/>
      <c r="AS33" s="427"/>
      <c r="AT33" s="427"/>
      <c r="AU33" s="427"/>
      <c r="AV33" s="427"/>
      <c r="AW33" s="427"/>
      <c r="AX33" s="427"/>
      <c r="AY33" s="427"/>
      <c r="AZ33" s="427"/>
      <c r="BA33" s="427"/>
      <c r="BB33" s="427"/>
      <c r="BC33" s="427"/>
      <c r="BD33" s="412"/>
      <c r="BE33" s="427" t="s">
        <v>189</v>
      </c>
      <c r="BF33" s="427"/>
      <c r="BG33" s="427" t="s">
        <v>190</v>
      </c>
      <c r="BH33" s="427"/>
      <c r="BI33" s="427"/>
      <c r="BJ33" s="427"/>
      <c r="BK33" s="427"/>
      <c r="BL33" s="427"/>
      <c r="BM33" s="427"/>
      <c r="BN33" s="427"/>
      <c r="BO33" s="427"/>
      <c r="BP33" s="427"/>
      <c r="BQ33" s="427"/>
      <c r="BR33" s="427"/>
      <c r="BS33" s="427"/>
      <c r="BT33" s="427"/>
      <c r="BU33" s="427"/>
      <c r="BV33" s="412"/>
      <c r="BW33" s="428" t="s">
        <v>189</v>
      </c>
      <c r="BX33" s="428"/>
      <c r="BY33" s="427" t="s">
        <v>191</v>
      </c>
      <c r="BZ33" s="427"/>
      <c r="CA33" s="427"/>
      <c r="CB33" s="427"/>
      <c r="CC33" s="427"/>
      <c r="CD33" s="427"/>
      <c r="CE33" s="427"/>
      <c r="CF33" s="427"/>
      <c r="CG33" s="427"/>
      <c r="CH33" s="427"/>
      <c r="CI33" s="427"/>
      <c r="CJ33" s="427"/>
      <c r="CK33" s="427"/>
      <c r="CL33" s="427"/>
      <c r="CM33" s="427"/>
      <c r="CN33" s="408"/>
      <c r="CO33" s="428" t="s">
        <v>187</v>
      </c>
      <c r="CP33" s="428"/>
      <c r="CQ33" s="427" t="s">
        <v>192</v>
      </c>
      <c r="CR33" s="427"/>
      <c r="CS33" s="427"/>
      <c r="CT33" s="427"/>
      <c r="CU33" s="427"/>
      <c r="CV33" s="427"/>
      <c r="CW33" s="427"/>
      <c r="CX33" s="427"/>
      <c r="CY33" s="427"/>
      <c r="CZ33" s="427"/>
      <c r="DA33" s="427"/>
      <c r="DB33" s="427"/>
      <c r="DC33" s="427"/>
      <c r="DD33" s="427"/>
      <c r="DE33" s="427"/>
      <c r="DF33" s="408"/>
      <c r="DG33" s="426" t="s">
        <v>193</v>
      </c>
      <c r="DH33" s="426"/>
      <c r="DI33" s="409"/>
      <c r="DJ33" s="185"/>
      <c r="DK33" s="185"/>
      <c r="DL33" s="185"/>
      <c r="DM33" s="185"/>
      <c r="DN33" s="185"/>
      <c r="DO33" s="185"/>
    </row>
    <row r="34" spans="1:119" ht="32.25" customHeight="1">
      <c r="A34" s="186"/>
      <c r="B34" s="206"/>
      <c r="C34" s="424">
        <f>IF(E34="","",1)</f>
        <v>1</v>
      </c>
      <c r="D34" s="424"/>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07"/>
      <c r="U34" s="424">
        <f>IF(W34="","",MAX(C34:D43)+1)</f>
        <v>4</v>
      </c>
      <c r="V34" s="424"/>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07"/>
      <c r="AM34" s="424" t="str">
        <f>IF(AO34="","",MAX(C34:D43,U34:V43)+1)</f>
        <v/>
      </c>
      <c r="AN34" s="424"/>
      <c r="AO34" s="425"/>
      <c r="AP34" s="425"/>
      <c r="AQ34" s="425"/>
      <c r="AR34" s="425"/>
      <c r="AS34" s="425"/>
      <c r="AT34" s="425"/>
      <c r="AU34" s="425"/>
      <c r="AV34" s="425"/>
      <c r="AW34" s="425"/>
      <c r="AX34" s="425"/>
      <c r="AY34" s="425"/>
      <c r="AZ34" s="425"/>
      <c r="BA34" s="425"/>
      <c r="BB34" s="425"/>
      <c r="BC34" s="425"/>
      <c r="BD34" s="207"/>
      <c r="BE34" s="424" t="str">
        <f>IF(BG34="","",MAX(C34:D43,U34:V43,AM34:AN43)+1)</f>
        <v/>
      </c>
      <c r="BF34" s="424"/>
      <c r="BG34" s="425"/>
      <c r="BH34" s="425"/>
      <c r="BI34" s="425"/>
      <c r="BJ34" s="425"/>
      <c r="BK34" s="425"/>
      <c r="BL34" s="425"/>
      <c r="BM34" s="425"/>
      <c r="BN34" s="425"/>
      <c r="BO34" s="425"/>
      <c r="BP34" s="425"/>
      <c r="BQ34" s="425"/>
      <c r="BR34" s="425"/>
      <c r="BS34" s="425"/>
      <c r="BT34" s="425"/>
      <c r="BU34" s="425"/>
      <c r="BV34" s="207"/>
      <c r="BW34" s="424">
        <f>IF(BY34="","",MAX(C34:D43,U34:V43,AM34:AN43,BE34:BF43)+1)</f>
        <v>7</v>
      </c>
      <c r="BX34" s="424"/>
      <c r="BY34" s="425" t="str">
        <f>IF('各会計、関係団体の財政状況及び健全化判断比率'!B68="","",'各会計、関係団体の財政状況及び健全化判断比率'!B68)</f>
        <v>坂戸、鶴ヶ島水道企業団</v>
      </c>
      <c r="BZ34" s="425"/>
      <c r="CA34" s="425"/>
      <c r="CB34" s="425"/>
      <c r="CC34" s="425"/>
      <c r="CD34" s="425"/>
      <c r="CE34" s="425"/>
      <c r="CF34" s="425"/>
      <c r="CG34" s="425"/>
      <c r="CH34" s="425"/>
      <c r="CI34" s="425"/>
      <c r="CJ34" s="425"/>
      <c r="CK34" s="425"/>
      <c r="CL34" s="425"/>
      <c r="CM34" s="425"/>
      <c r="CN34" s="207"/>
      <c r="CO34" s="424" t="str">
        <f>IF(CQ34="","",MAX(C34:D43,U34:V43,AM34:AN43,BE34:BF43,BW34:BX43)+1)</f>
        <v/>
      </c>
      <c r="CP34" s="424"/>
      <c r="CQ34" s="425" t="str">
        <f>IF('各会計、関係団体の財政状況及び健全化判断比率'!BS7="","",'各会計、関係団体の財政状況及び健全化判断比率'!BS7)</f>
        <v/>
      </c>
      <c r="CR34" s="425"/>
      <c r="CS34" s="425"/>
      <c r="CT34" s="425"/>
      <c r="CU34" s="425"/>
      <c r="CV34" s="425"/>
      <c r="CW34" s="425"/>
      <c r="CX34" s="425"/>
      <c r="CY34" s="425"/>
      <c r="CZ34" s="425"/>
      <c r="DA34" s="425"/>
      <c r="DB34" s="425"/>
      <c r="DC34" s="425"/>
      <c r="DD34" s="425"/>
      <c r="DE34" s="425"/>
      <c r="DF34" s="204"/>
      <c r="DG34" s="423" t="str">
        <f>IF('各会計、関係団体の財政状況及び健全化判断比率'!BR7="","",'各会計、関係団体の財政状況及び健全化判断比率'!BR7)</f>
        <v/>
      </c>
      <c r="DH34" s="423"/>
      <c r="DI34" s="409"/>
      <c r="DJ34" s="185"/>
      <c r="DK34" s="185"/>
      <c r="DL34" s="185"/>
      <c r="DM34" s="185"/>
      <c r="DN34" s="185"/>
      <c r="DO34" s="185"/>
    </row>
    <row r="35" spans="1:119" ht="32.25" customHeight="1">
      <c r="A35" s="186"/>
      <c r="B35" s="206"/>
      <c r="C35" s="424">
        <f>IF(E35="","",C34+1)</f>
        <v>2</v>
      </c>
      <c r="D35" s="424"/>
      <c r="E35" s="425" t="str">
        <f>IF('各会計、関係団体の財政状況及び健全化判断比率'!B8="","",'各会計、関係団体の財政状況及び健全化判断比率'!B8)</f>
        <v>坂戸都市計画事業一本松土地区画整理事業特別会計</v>
      </c>
      <c r="F35" s="425"/>
      <c r="G35" s="425"/>
      <c r="H35" s="425"/>
      <c r="I35" s="425"/>
      <c r="J35" s="425"/>
      <c r="K35" s="425"/>
      <c r="L35" s="425"/>
      <c r="M35" s="425"/>
      <c r="N35" s="425"/>
      <c r="O35" s="425"/>
      <c r="P35" s="425"/>
      <c r="Q35" s="425"/>
      <c r="R35" s="425"/>
      <c r="S35" s="425"/>
      <c r="T35" s="207"/>
      <c r="U35" s="424">
        <f>IF(W35="","",U34+1)</f>
        <v>5</v>
      </c>
      <c r="V35" s="424"/>
      <c r="W35" s="425" t="str">
        <f>IF('各会計、関係団体の財政状況及び健全化判断比率'!B29="","",'各会計、関係団体の財政状況及び健全化判断比率'!B29)</f>
        <v>後期高齢者医療特別会計</v>
      </c>
      <c r="X35" s="425"/>
      <c r="Y35" s="425"/>
      <c r="Z35" s="425"/>
      <c r="AA35" s="425"/>
      <c r="AB35" s="425"/>
      <c r="AC35" s="425"/>
      <c r="AD35" s="425"/>
      <c r="AE35" s="425"/>
      <c r="AF35" s="425"/>
      <c r="AG35" s="425"/>
      <c r="AH35" s="425"/>
      <c r="AI35" s="425"/>
      <c r="AJ35" s="425"/>
      <c r="AK35" s="425"/>
      <c r="AL35" s="207"/>
      <c r="AM35" s="424" t="str">
        <f t="shared" ref="AM35:AM43" si="0">IF(AO35="","",AM34+1)</f>
        <v/>
      </c>
      <c r="AN35" s="424"/>
      <c r="AO35" s="425"/>
      <c r="AP35" s="425"/>
      <c r="AQ35" s="425"/>
      <c r="AR35" s="425"/>
      <c r="AS35" s="425"/>
      <c r="AT35" s="425"/>
      <c r="AU35" s="425"/>
      <c r="AV35" s="425"/>
      <c r="AW35" s="425"/>
      <c r="AX35" s="425"/>
      <c r="AY35" s="425"/>
      <c r="AZ35" s="425"/>
      <c r="BA35" s="425"/>
      <c r="BB35" s="425"/>
      <c r="BC35" s="425"/>
      <c r="BD35" s="207"/>
      <c r="BE35" s="424" t="str">
        <f t="shared" ref="BE35:BE43" si="1">IF(BG35="","",BE34+1)</f>
        <v/>
      </c>
      <c r="BF35" s="424"/>
      <c r="BG35" s="425"/>
      <c r="BH35" s="425"/>
      <c r="BI35" s="425"/>
      <c r="BJ35" s="425"/>
      <c r="BK35" s="425"/>
      <c r="BL35" s="425"/>
      <c r="BM35" s="425"/>
      <c r="BN35" s="425"/>
      <c r="BO35" s="425"/>
      <c r="BP35" s="425"/>
      <c r="BQ35" s="425"/>
      <c r="BR35" s="425"/>
      <c r="BS35" s="425"/>
      <c r="BT35" s="425"/>
      <c r="BU35" s="425"/>
      <c r="BV35" s="207"/>
      <c r="BW35" s="424">
        <f t="shared" ref="BW35:BW43" si="2">IF(BY35="","",BW34+1)</f>
        <v>8</v>
      </c>
      <c r="BX35" s="424"/>
      <c r="BY35" s="425" t="str">
        <f>IF('各会計、関係団体の財政状況及び健全化判断比率'!B69="","",'各会計、関係団体の財政状況及び健全化判断比率'!B69)</f>
        <v>坂戸、鶴ヶ島下水道組合</v>
      </c>
      <c r="BZ35" s="425"/>
      <c r="CA35" s="425"/>
      <c r="CB35" s="425"/>
      <c r="CC35" s="425"/>
      <c r="CD35" s="425"/>
      <c r="CE35" s="425"/>
      <c r="CF35" s="425"/>
      <c r="CG35" s="425"/>
      <c r="CH35" s="425"/>
      <c r="CI35" s="425"/>
      <c r="CJ35" s="425"/>
      <c r="CK35" s="425"/>
      <c r="CL35" s="425"/>
      <c r="CM35" s="425"/>
      <c r="CN35" s="207"/>
      <c r="CO35" s="424" t="str">
        <f t="shared" ref="CO35:CO43" si="3">IF(CQ35="","",CO34+1)</f>
        <v/>
      </c>
      <c r="CP35" s="424"/>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04"/>
      <c r="DG35" s="423" t="str">
        <f>IF('各会計、関係団体の財政状況及び健全化判断比率'!BR8="","",'各会計、関係団体の財政状況及び健全化判断比率'!BR8)</f>
        <v/>
      </c>
      <c r="DH35" s="423"/>
      <c r="DI35" s="409"/>
      <c r="DJ35" s="185"/>
      <c r="DK35" s="185"/>
      <c r="DL35" s="185"/>
      <c r="DM35" s="185"/>
      <c r="DN35" s="185"/>
      <c r="DO35" s="185"/>
    </row>
    <row r="36" spans="1:119" ht="32.25" customHeight="1">
      <c r="A36" s="186"/>
      <c r="B36" s="206"/>
      <c r="C36" s="424">
        <f>IF(E36="","",C35+1)</f>
        <v>3</v>
      </c>
      <c r="D36" s="424"/>
      <c r="E36" s="425" t="str">
        <f>IF('各会計、関係団体の財政状況及び健全化判断比率'!B9="","",'各会計、関係団体の財政状況及び健全化判断比率'!B9)</f>
        <v>坂戸都市計画事業若葉駅西口土地区画整理事業特別会計</v>
      </c>
      <c r="F36" s="425"/>
      <c r="G36" s="425"/>
      <c r="H36" s="425"/>
      <c r="I36" s="425"/>
      <c r="J36" s="425"/>
      <c r="K36" s="425"/>
      <c r="L36" s="425"/>
      <c r="M36" s="425"/>
      <c r="N36" s="425"/>
      <c r="O36" s="425"/>
      <c r="P36" s="425"/>
      <c r="Q36" s="425"/>
      <c r="R36" s="425"/>
      <c r="S36" s="425"/>
      <c r="T36" s="207"/>
      <c r="U36" s="424">
        <f t="shared" ref="U36:U43" si="4">IF(W36="","",U35+1)</f>
        <v>6</v>
      </c>
      <c r="V36" s="424"/>
      <c r="W36" s="425" t="str">
        <f>IF('各会計、関係団体の財政状況及び健全化判断比率'!B30="","",'各会計、関係団体の財政状況及び健全化判断比率'!B30)</f>
        <v>介護保険特別会計</v>
      </c>
      <c r="X36" s="425"/>
      <c r="Y36" s="425"/>
      <c r="Z36" s="425"/>
      <c r="AA36" s="425"/>
      <c r="AB36" s="425"/>
      <c r="AC36" s="425"/>
      <c r="AD36" s="425"/>
      <c r="AE36" s="425"/>
      <c r="AF36" s="425"/>
      <c r="AG36" s="425"/>
      <c r="AH36" s="425"/>
      <c r="AI36" s="425"/>
      <c r="AJ36" s="425"/>
      <c r="AK36" s="425"/>
      <c r="AL36" s="207"/>
      <c r="AM36" s="424" t="str">
        <f t="shared" si="0"/>
        <v/>
      </c>
      <c r="AN36" s="424"/>
      <c r="AO36" s="425"/>
      <c r="AP36" s="425"/>
      <c r="AQ36" s="425"/>
      <c r="AR36" s="425"/>
      <c r="AS36" s="425"/>
      <c r="AT36" s="425"/>
      <c r="AU36" s="425"/>
      <c r="AV36" s="425"/>
      <c r="AW36" s="425"/>
      <c r="AX36" s="425"/>
      <c r="AY36" s="425"/>
      <c r="AZ36" s="425"/>
      <c r="BA36" s="425"/>
      <c r="BB36" s="425"/>
      <c r="BC36" s="425"/>
      <c r="BD36" s="207"/>
      <c r="BE36" s="424" t="str">
        <f t="shared" si="1"/>
        <v/>
      </c>
      <c r="BF36" s="424"/>
      <c r="BG36" s="425"/>
      <c r="BH36" s="425"/>
      <c r="BI36" s="425"/>
      <c r="BJ36" s="425"/>
      <c r="BK36" s="425"/>
      <c r="BL36" s="425"/>
      <c r="BM36" s="425"/>
      <c r="BN36" s="425"/>
      <c r="BO36" s="425"/>
      <c r="BP36" s="425"/>
      <c r="BQ36" s="425"/>
      <c r="BR36" s="425"/>
      <c r="BS36" s="425"/>
      <c r="BT36" s="425"/>
      <c r="BU36" s="425"/>
      <c r="BV36" s="207"/>
      <c r="BW36" s="424">
        <f t="shared" si="2"/>
        <v>9</v>
      </c>
      <c r="BX36" s="424"/>
      <c r="BY36" s="425" t="str">
        <f>IF('各会計、関係団体の財政状況及び健全化判断比率'!B70="","",'各会計、関係団体の財政状況及び健全化判断比率'!B70)</f>
        <v>坂戸、鶴ヶ島下水道組合</v>
      </c>
      <c r="BZ36" s="425"/>
      <c r="CA36" s="425"/>
      <c r="CB36" s="425"/>
      <c r="CC36" s="425"/>
      <c r="CD36" s="425"/>
      <c r="CE36" s="425"/>
      <c r="CF36" s="425"/>
      <c r="CG36" s="425"/>
      <c r="CH36" s="425"/>
      <c r="CI36" s="425"/>
      <c r="CJ36" s="425"/>
      <c r="CK36" s="425"/>
      <c r="CL36" s="425"/>
      <c r="CM36" s="425"/>
      <c r="CN36" s="207"/>
      <c r="CO36" s="424" t="str">
        <f t="shared" si="3"/>
        <v/>
      </c>
      <c r="CP36" s="424"/>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04"/>
      <c r="DG36" s="423" t="str">
        <f>IF('各会計、関係団体の財政状況及び健全化判断比率'!BR9="","",'各会計、関係団体の財政状況及び健全化判断比率'!BR9)</f>
        <v/>
      </c>
      <c r="DH36" s="423"/>
      <c r="DI36" s="409"/>
      <c r="DJ36" s="185"/>
      <c r="DK36" s="185"/>
      <c r="DL36" s="185"/>
      <c r="DM36" s="185"/>
      <c r="DN36" s="185"/>
      <c r="DO36" s="185"/>
    </row>
    <row r="37" spans="1:119" ht="32.25" customHeight="1">
      <c r="A37" s="186"/>
      <c r="B37" s="206"/>
      <c r="C37" s="424" t="str">
        <f>IF(E37="","",C36+1)</f>
        <v/>
      </c>
      <c r="D37" s="424"/>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07"/>
      <c r="U37" s="424" t="str">
        <f t="shared" si="4"/>
        <v/>
      </c>
      <c r="V37" s="424"/>
      <c r="W37" s="425"/>
      <c r="X37" s="425"/>
      <c r="Y37" s="425"/>
      <c r="Z37" s="425"/>
      <c r="AA37" s="425"/>
      <c r="AB37" s="425"/>
      <c r="AC37" s="425"/>
      <c r="AD37" s="425"/>
      <c r="AE37" s="425"/>
      <c r="AF37" s="425"/>
      <c r="AG37" s="425"/>
      <c r="AH37" s="425"/>
      <c r="AI37" s="425"/>
      <c r="AJ37" s="425"/>
      <c r="AK37" s="425"/>
      <c r="AL37" s="207"/>
      <c r="AM37" s="424" t="str">
        <f t="shared" si="0"/>
        <v/>
      </c>
      <c r="AN37" s="424"/>
      <c r="AO37" s="425"/>
      <c r="AP37" s="425"/>
      <c r="AQ37" s="425"/>
      <c r="AR37" s="425"/>
      <c r="AS37" s="425"/>
      <c r="AT37" s="425"/>
      <c r="AU37" s="425"/>
      <c r="AV37" s="425"/>
      <c r="AW37" s="425"/>
      <c r="AX37" s="425"/>
      <c r="AY37" s="425"/>
      <c r="AZ37" s="425"/>
      <c r="BA37" s="425"/>
      <c r="BB37" s="425"/>
      <c r="BC37" s="425"/>
      <c r="BD37" s="207"/>
      <c r="BE37" s="424" t="str">
        <f t="shared" si="1"/>
        <v/>
      </c>
      <c r="BF37" s="424"/>
      <c r="BG37" s="425"/>
      <c r="BH37" s="425"/>
      <c r="BI37" s="425"/>
      <c r="BJ37" s="425"/>
      <c r="BK37" s="425"/>
      <c r="BL37" s="425"/>
      <c r="BM37" s="425"/>
      <c r="BN37" s="425"/>
      <c r="BO37" s="425"/>
      <c r="BP37" s="425"/>
      <c r="BQ37" s="425"/>
      <c r="BR37" s="425"/>
      <c r="BS37" s="425"/>
      <c r="BT37" s="425"/>
      <c r="BU37" s="425"/>
      <c r="BV37" s="207"/>
      <c r="BW37" s="424">
        <f t="shared" si="2"/>
        <v>10</v>
      </c>
      <c r="BX37" s="424"/>
      <c r="BY37" s="425" t="str">
        <f>IF('各会計、関係団体の財政状況及び健全化判断比率'!B71="","",'各会計、関係団体の財政状況及び健全化判断比率'!B71)</f>
        <v>坂戸・鶴ヶ島消防組合</v>
      </c>
      <c r="BZ37" s="425"/>
      <c r="CA37" s="425"/>
      <c r="CB37" s="425"/>
      <c r="CC37" s="425"/>
      <c r="CD37" s="425"/>
      <c r="CE37" s="425"/>
      <c r="CF37" s="425"/>
      <c r="CG37" s="425"/>
      <c r="CH37" s="425"/>
      <c r="CI37" s="425"/>
      <c r="CJ37" s="425"/>
      <c r="CK37" s="425"/>
      <c r="CL37" s="425"/>
      <c r="CM37" s="425"/>
      <c r="CN37" s="207"/>
      <c r="CO37" s="424" t="str">
        <f t="shared" si="3"/>
        <v/>
      </c>
      <c r="CP37" s="424"/>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4"/>
      <c r="DG37" s="423" t="str">
        <f>IF('各会計、関係団体の財政状況及び健全化判断比率'!BR10="","",'各会計、関係団体の財政状況及び健全化判断比率'!BR10)</f>
        <v/>
      </c>
      <c r="DH37" s="423"/>
      <c r="DI37" s="409"/>
      <c r="DJ37" s="185"/>
      <c r="DK37" s="185"/>
      <c r="DL37" s="185"/>
      <c r="DM37" s="185"/>
      <c r="DN37" s="185"/>
      <c r="DO37" s="185"/>
    </row>
    <row r="38" spans="1:119" ht="32.25" customHeight="1">
      <c r="A38" s="186"/>
      <c r="B38" s="206"/>
      <c r="C38" s="424" t="str">
        <f t="shared" ref="C38:C43" si="5">IF(E38="","",C37+1)</f>
        <v/>
      </c>
      <c r="D38" s="424"/>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07"/>
      <c r="U38" s="424" t="str">
        <f t="shared" si="4"/>
        <v/>
      </c>
      <c r="V38" s="424"/>
      <c r="W38" s="425"/>
      <c r="X38" s="425"/>
      <c r="Y38" s="425"/>
      <c r="Z38" s="425"/>
      <c r="AA38" s="425"/>
      <c r="AB38" s="425"/>
      <c r="AC38" s="425"/>
      <c r="AD38" s="425"/>
      <c r="AE38" s="425"/>
      <c r="AF38" s="425"/>
      <c r="AG38" s="425"/>
      <c r="AH38" s="425"/>
      <c r="AI38" s="425"/>
      <c r="AJ38" s="425"/>
      <c r="AK38" s="425"/>
      <c r="AL38" s="207"/>
      <c r="AM38" s="424" t="str">
        <f t="shared" si="0"/>
        <v/>
      </c>
      <c r="AN38" s="424"/>
      <c r="AO38" s="425"/>
      <c r="AP38" s="425"/>
      <c r="AQ38" s="425"/>
      <c r="AR38" s="425"/>
      <c r="AS38" s="425"/>
      <c r="AT38" s="425"/>
      <c r="AU38" s="425"/>
      <c r="AV38" s="425"/>
      <c r="AW38" s="425"/>
      <c r="AX38" s="425"/>
      <c r="AY38" s="425"/>
      <c r="AZ38" s="425"/>
      <c r="BA38" s="425"/>
      <c r="BB38" s="425"/>
      <c r="BC38" s="425"/>
      <c r="BD38" s="207"/>
      <c r="BE38" s="424" t="str">
        <f t="shared" si="1"/>
        <v/>
      </c>
      <c r="BF38" s="424"/>
      <c r="BG38" s="425"/>
      <c r="BH38" s="425"/>
      <c r="BI38" s="425"/>
      <c r="BJ38" s="425"/>
      <c r="BK38" s="425"/>
      <c r="BL38" s="425"/>
      <c r="BM38" s="425"/>
      <c r="BN38" s="425"/>
      <c r="BO38" s="425"/>
      <c r="BP38" s="425"/>
      <c r="BQ38" s="425"/>
      <c r="BR38" s="425"/>
      <c r="BS38" s="425"/>
      <c r="BT38" s="425"/>
      <c r="BU38" s="425"/>
      <c r="BV38" s="207"/>
      <c r="BW38" s="424">
        <f t="shared" si="2"/>
        <v>11</v>
      </c>
      <c r="BX38" s="424"/>
      <c r="BY38" s="425" t="str">
        <f>IF('各会計、関係団体の財政状況及び健全化判断比率'!B72="","",'各会計、関係団体の財政状況及び健全化判断比率'!B72)</f>
        <v>坂戸地区衛生組合</v>
      </c>
      <c r="BZ38" s="425"/>
      <c r="CA38" s="425"/>
      <c r="CB38" s="425"/>
      <c r="CC38" s="425"/>
      <c r="CD38" s="425"/>
      <c r="CE38" s="425"/>
      <c r="CF38" s="425"/>
      <c r="CG38" s="425"/>
      <c r="CH38" s="425"/>
      <c r="CI38" s="425"/>
      <c r="CJ38" s="425"/>
      <c r="CK38" s="425"/>
      <c r="CL38" s="425"/>
      <c r="CM38" s="425"/>
      <c r="CN38" s="207"/>
      <c r="CO38" s="424" t="str">
        <f t="shared" si="3"/>
        <v/>
      </c>
      <c r="CP38" s="424"/>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4"/>
      <c r="DG38" s="423" t="str">
        <f>IF('各会計、関係団体の財政状況及び健全化判断比率'!BR11="","",'各会計、関係団体の財政状況及び健全化判断比率'!BR11)</f>
        <v/>
      </c>
      <c r="DH38" s="423"/>
      <c r="DI38" s="409"/>
      <c r="DJ38" s="185"/>
      <c r="DK38" s="185"/>
      <c r="DL38" s="185"/>
      <c r="DM38" s="185"/>
      <c r="DN38" s="185"/>
      <c r="DO38" s="185"/>
    </row>
    <row r="39" spans="1:119" ht="32.25" customHeight="1">
      <c r="A39" s="186"/>
      <c r="B39" s="206"/>
      <c r="C39" s="424" t="str">
        <f t="shared" si="5"/>
        <v/>
      </c>
      <c r="D39" s="424"/>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07"/>
      <c r="U39" s="424" t="str">
        <f t="shared" si="4"/>
        <v/>
      </c>
      <c r="V39" s="424"/>
      <c r="W39" s="425"/>
      <c r="X39" s="425"/>
      <c r="Y39" s="425"/>
      <c r="Z39" s="425"/>
      <c r="AA39" s="425"/>
      <c r="AB39" s="425"/>
      <c r="AC39" s="425"/>
      <c r="AD39" s="425"/>
      <c r="AE39" s="425"/>
      <c r="AF39" s="425"/>
      <c r="AG39" s="425"/>
      <c r="AH39" s="425"/>
      <c r="AI39" s="425"/>
      <c r="AJ39" s="425"/>
      <c r="AK39" s="425"/>
      <c r="AL39" s="207"/>
      <c r="AM39" s="424" t="str">
        <f t="shared" si="0"/>
        <v/>
      </c>
      <c r="AN39" s="424"/>
      <c r="AO39" s="425"/>
      <c r="AP39" s="425"/>
      <c r="AQ39" s="425"/>
      <c r="AR39" s="425"/>
      <c r="AS39" s="425"/>
      <c r="AT39" s="425"/>
      <c r="AU39" s="425"/>
      <c r="AV39" s="425"/>
      <c r="AW39" s="425"/>
      <c r="AX39" s="425"/>
      <c r="AY39" s="425"/>
      <c r="AZ39" s="425"/>
      <c r="BA39" s="425"/>
      <c r="BB39" s="425"/>
      <c r="BC39" s="425"/>
      <c r="BD39" s="207"/>
      <c r="BE39" s="424" t="str">
        <f t="shared" si="1"/>
        <v/>
      </c>
      <c r="BF39" s="424"/>
      <c r="BG39" s="425"/>
      <c r="BH39" s="425"/>
      <c r="BI39" s="425"/>
      <c r="BJ39" s="425"/>
      <c r="BK39" s="425"/>
      <c r="BL39" s="425"/>
      <c r="BM39" s="425"/>
      <c r="BN39" s="425"/>
      <c r="BO39" s="425"/>
      <c r="BP39" s="425"/>
      <c r="BQ39" s="425"/>
      <c r="BR39" s="425"/>
      <c r="BS39" s="425"/>
      <c r="BT39" s="425"/>
      <c r="BU39" s="425"/>
      <c r="BV39" s="207"/>
      <c r="BW39" s="424">
        <f t="shared" si="2"/>
        <v>12</v>
      </c>
      <c r="BX39" s="424"/>
      <c r="BY39" s="425" t="str">
        <f>IF('各会計、関係団体の財政状況及び健全化判断比率'!B73="","",'各会計、関係団体の財政状況及び健全化判断比率'!B73)</f>
        <v>埼玉西部環境保全組合</v>
      </c>
      <c r="BZ39" s="425"/>
      <c r="CA39" s="425"/>
      <c r="CB39" s="425"/>
      <c r="CC39" s="425"/>
      <c r="CD39" s="425"/>
      <c r="CE39" s="425"/>
      <c r="CF39" s="425"/>
      <c r="CG39" s="425"/>
      <c r="CH39" s="425"/>
      <c r="CI39" s="425"/>
      <c r="CJ39" s="425"/>
      <c r="CK39" s="425"/>
      <c r="CL39" s="425"/>
      <c r="CM39" s="425"/>
      <c r="CN39" s="207"/>
      <c r="CO39" s="424" t="str">
        <f t="shared" si="3"/>
        <v/>
      </c>
      <c r="CP39" s="424"/>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4"/>
      <c r="DG39" s="423" t="str">
        <f>IF('各会計、関係団体の財政状況及び健全化判断比率'!BR12="","",'各会計、関係団体の財政状況及び健全化判断比率'!BR12)</f>
        <v/>
      </c>
      <c r="DH39" s="423"/>
      <c r="DI39" s="409"/>
      <c r="DJ39" s="185"/>
      <c r="DK39" s="185"/>
      <c r="DL39" s="185"/>
      <c r="DM39" s="185"/>
      <c r="DN39" s="185"/>
      <c r="DO39" s="185"/>
    </row>
    <row r="40" spans="1:119" ht="32.25" customHeight="1">
      <c r="A40" s="186"/>
      <c r="B40" s="206"/>
      <c r="C40" s="424" t="str">
        <f t="shared" si="5"/>
        <v/>
      </c>
      <c r="D40" s="424"/>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07"/>
      <c r="U40" s="424" t="str">
        <f t="shared" si="4"/>
        <v/>
      </c>
      <c r="V40" s="424"/>
      <c r="W40" s="425"/>
      <c r="X40" s="425"/>
      <c r="Y40" s="425"/>
      <c r="Z40" s="425"/>
      <c r="AA40" s="425"/>
      <c r="AB40" s="425"/>
      <c r="AC40" s="425"/>
      <c r="AD40" s="425"/>
      <c r="AE40" s="425"/>
      <c r="AF40" s="425"/>
      <c r="AG40" s="425"/>
      <c r="AH40" s="425"/>
      <c r="AI40" s="425"/>
      <c r="AJ40" s="425"/>
      <c r="AK40" s="425"/>
      <c r="AL40" s="207"/>
      <c r="AM40" s="424" t="str">
        <f t="shared" si="0"/>
        <v/>
      </c>
      <c r="AN40" s="424"/>
      <c r="AO40" s="425"/>
      <c r="AP40" s="425"/>
      <c r="AQ40" s="425"/>
      <c r="AR40" s="425"/>
      <c r="AS40" s="425"/>
      <c r="AT40" s="425"/>
      <c r="AU40" s="425"/>
      <c r="AV40" s="425"/>
      <c r="AW40" s="425"/>
      <c r="AX40" s="425"/>
      <c r="AY40" s="425"/>
      <c r="AZ40" s="425"/>
      <c r="BA40" s="425"/>
      <c r="BB40" s="425"/>
      <c r="BC40" s="425"/>
      <c r="BD40" s="207"/>
      <c r="BE40" s="424" t="str">
        <f t="shared" si="1"/>
        <v/>
      </c>
      <c r="BF40" s="424"/>
      <c r="BG40" s="425"/>
      <c r="BH40" s="425"/>
      <c r="BI40" s="425"/>
      <c r="BJ40" s="425"/>
      <c r="BK40" s="425"/>
      <c r="BL40" s="425"/>
      <c r="BM40" s="425"/>
      <c r="BN40" s="425"/>
      <c r="BO40" s="425"/>
      <c r="BP40" s="425"/>
      <c r="BQ40" s="425"/>
      <c r="BR40" s="425"/>
      <c r="BS40" s="425"/>
      <c r="BT40" s="425"/>
      <c r="BU40" s="425"/>
      <c r="BV40" s="207"/>
      <c r="BW40" s="424">
        <f t="shared" si="2"/>
        <v>13</v>
      </c>
      <c r="BX40" s="424"/>
      <c r="BY40" s="425" t="str">
        <f>IF('各会計、関係団体の財政状況及び健全化判断比率'!B74="","",'各会計、関係団体の財政状況及び健全化判断比率'!B74)</f>
        <v>広域静苑組合</v>
      </c>
      <c r="BZ40" s="425"/>
      <c r="CA40" s="425"/>
      <c r="CB40" s="425"/>
      <c r="CC40" s="425"/>
      <c r="CD40" s="425"/>
      <c r="CE40" s="425"/>
      <c r="CF40" s="425"/>
      <c r="CG40" s="425"/>
      <c r="CH40" s="425"/>
      <c r="CI40" s="425"/>
      <c r="CJ40" s="425"/>
      <c r="CK40" s="425"/>
      <c r="CL40" s="425"/>
      <c r="CM40" s="425"/>
      <c r="CN40" s="207"/>
      <c r="CO40" s="424" t="str">
        <f t="shared" si="3"/>
        <v/>
      </c>
      <c r="CP40" s="424"/>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4"/>
      <c r="DG40" s="423" t="str">
        <f>IF('各会計、関係団体の財政状況及び健全化判断比率'!BR13="","",'各会計、関係団体の財政状況及び健全化判断比率'!BR13)</f>
        <v/>
      </c>
      <c r="DH40" s="423"/>
      <c r="DI40" s="409"/>
      <c r="DJ40" s="185"/>
      <c r="DK40" s="185"/>
      <c r="DL40" s="185"/>
      <c r="DM40" s="185"/>
      <c r="DN40" s="185"/>
      <c r="DO40" s="185"/>
    </row>
    <row r="41" spans="1:119" ht="32.25" customHeight="1">
      <c r="A41" s="186"/>
      <c r="B41" s="206"/>
      <c r="C41" s="424" t="str">
        <f t="shared" si="5"/>
        <v/>
      </c>
      <c r="D41" s="424"/>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07"/>
      <c r="U41" s="424" t="str">
        <f t="shared" si="4"/>
        <v/>
      </c>
      <c r="V41" s="424"/>
      <c r="W41" s="425"/>
      <c r="X41" s="425"/>
      <c r="Y41" s="425"/>
      <c r="Z41" s="425"/>
      <c r="AA41" s="425"/>
      <c r="AB41" s="425"/>
      <c r="AC41" s="425"/>
      <c r="AD41" s="425"/>
      <c r="AE41" s="425"/>
      <c r="AF41" s="425"/>
      <c r="AG41" s="425"/>
      <c r="AH41" s="425"/>
      <c r="AI41" s="425"/>
      <c r="AJ41" s="425"/>
      <c r="AK41" s="425"/>
      <c r="AL41" s="207"/>
      <c r="AM41" s="424" t="str">
        <f t="shared" si="0"/>
        <v/>
      </c>
      <c r="AN41" s="424"/>
      <c r="AO41" s="425"/>
      <c r="AP41" s="425"/>
      <c r="AQ41" s="425"/>
      <c r="AR41" s="425"/>
      <c r="AS41" s="425"/>
      <c r="AT41" s="425"/>
      <c r="AU41" s="425"/>
      <c r="AV41" s="425"/>
      <c r="AW41" s="425"/>
      <c r="AX41" s="425"/>
      <c r="AY41" s="425"/>
      <c r="AZ41" s="425"/>
      <c r="BA41" s="425"/>
      <c r="BB41" s="425"/>
      <c r="BC41" s="425"/>
      <c r="BD41" s="207"/>
      <c r="BE41" s="424" t="str">
        <f t="shared" si="1"/>
        <v/>
      </c>
      <c r="BF41" s="424"/>
      <c r="BG41" s="425"/>
      <c r="BH41" s="425"/>
      <c r="BI41" s="425"/>
      <c r="BJ41" s="425"/>
      <c r="BK41" s="425"/>
      <c r="BL41" s="425"/>
      <c r="BM41" s="425"/>
      <c r="BN41" s="425"/>
      <c r="BO41" s="425"/>
      <c r="BP41" s="425"/>
      <c r="BQ41" s="425"/>
      <c r="BR41" s="425"/>
      <c r="BS41" s="425"/>
      <c r="BT41" s="425"/>
      <c r="BU41" s="425"/>
      <c r="BV41" s="207"/>
      <c r="BW41" s="424">
        <f t="shared" si="2"/>
        <v>14</v>
      </c>
      <c r="BX41" s="424"/>
      <c r="BY41" s="425" t="str">
        <f>IF('各会計、関係団体の財政状況及び健全化判断比率'!B75="","",'各会計、関係団体の財政状況及び健全化判断比率'!B75)</f>
        <v>埼玉県後期高齢者医療広域連合</v>
      </c>
      <c r="BZ41" s="425"/>
      <c r="CA41" s="425"/>
      <c r="CB41" s="425"/>
      <c r="CC41" s="425"/>
      <c r="CD41" s="425"/>
      <c r="CE41" s="425"/>
      <c r="CF41" s="425"/>
      <c r="CG41" s="425"/>
      <c r="CH41" s="425"/>
      <c r="CI41" s="425"/>
      <c r="CJ41" s="425"/>
      <c r="CK41" s="425"/>
      <c r="CL41" s="425"/>
      <c r="CM41" s="425"/>
      <c r="CN41" s="207"/>
      <c r="CO41" s="424" t="str">
        <f t="shared" si="3"/>
        <v/>
      </c>
      <c r="CP41" s="424"/>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4"/>
      <c r="DG41" s="423" t="str">
        <f>IF('各会計、関係団体の財政状況及び健全化判断比率'!BR14="","",'各会計、関係団体の財政状況及び健全化判断比率'!BR14)</f>
        <v/>
      </c>
      <c r="DH41" s="423"/>
      <c r="DI41" s="409"/>
      <c r="DJ41" s="185"/>
      <c r="DK41" s="185"/>
      <c r="DL41" s="185"/>
      <c r="DM41" s="185"/>
      <c r="DN41" s="185"/>
      <c r="DO41" s="185"/>
    </row>
    <row r="42" spans="1:119" ht="32.25" customHeight="1">
      <c r="A42" s="185"/>
      <c r="B42" s="206"/>
      <c r="C42" s="424" t="str">
        <f t="shared" si="5"/>
        <v/>
      </c>
      <c r="D42" s="424"/>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07"/>
      <c r="U42" s="424" t="str">
        <f t="shared" si="4"/>
        <v/>
      </c>
      <c r="V42" s="424"/>
      <c r="W42" s="425"/>
      <c r="X42" s="425"/>
      <c r="Y42" s="425"/>
      <c r="Z42" s="425"/>
      <c r="AA42" s="425"/>
      <c r="AB42" s="425"/>
      <c r="AC42" s="425"/>
      <c r="AD42" s="425"/>
      <c r="AE42" s="425"/>
      <c r="AF42" s="425"/>
      <c r="AG42" s="425"/>
      <c r="AH42" s="425"/>
      <c r="AI42" s="425"/>
      <c r="AJ42" s="425"/>
      <c r="AK42" s="425"/>
      <c r="AL42" s="207"/>
      <c r="AM42" s="424" t="str">
        <f t="shared" si="0"/>
        <v/>
      </c>
      <c r="AN42" s="424"/>
      <c r="AO42" s="425"/>
      <c r="AP42" s="425"/>
      <c r="AQ42" s="425"/>
      <c r="AR42" s="425"/>
      <c r="AS42" s="425"/>
      <c r="AT42" s="425"/>
      <c r="AU42" s="425"/>
      <c r="AV42" s="425"/>
      <c r="AW42" s="425"/>
      <c r="AX42" s="425"/>
      <c r="AY42" s="425"/>
      <c r="AZ42" s="425"/>
      <c r="BA42" s="425"/>
      <c r="BB42" s="425"/>
      <c r="BC42" s="425"/>
      <c r="BD42" s="207"/>
      <c r="BE42" s="424" t="str">
        <f t="shared" si="1"/>
        <v/>
      </c>
      <c r="BF42" s="424"/>
      <c r="BG42" s="425"/>
      <c r="BH42" s="425"/>
      <c r="BI42" s="425"/>
      <c r="BJ42" s="425"/>
      <c r="BK42" s="425"/>
      <c r="BL42" s="425"/>
      <c r="BM42" s="425"/>
      <c r="BN42" s="425"/>
      <c r="BO42" s="425"/>
      <c r="BP42" s="425"/>
      <c r="BQ42" s="425"/>
      <c r="BR42" s="425"/>
      <c r="BS42" s="425"/>
      <c r="BT42" s="425"/>
      <c r="BU42" s="425"/>
      <c r="BV42" s="207"/>
      <c r="BW42" s="424">
        <f t="shared" si="2"/>
        <v>15</v>
      </c>
      <c r="BX42" s="424"/>
      <c r="BY42" s="425" t="str">
        <f>IF('各会計、関係団体の財政状況及び健全化判断比率'!B76="","",'各会計、関係団体の財政状況及び健全化判断比率'!B76)</f>
        <v>埼玉県後期高齢者医療広域連合</v>
      </c>
      <c r="BZ42" s="425"/>
      <c r="CA42" s="425"/>
      <c r="CB42" s="425"/>
      <c r="CC42" s="425"/>
      <c r="CD42" s="425"/>
      <c r="CE42" s="425"/>
      <c r="CF42" s="425"/>
      <c r="CG42" s="425"/>
      <c r="CH42" s="425"/>
      <c r="CI42" s="425"/>
      <c r="CJ42" s="425"/>
      <c r="CK42" s="425"/>
      <c r="CL42" s="425"/>
      <c r="CM42" s="425"/>
      <c r="CN42" s="207"/>
      <c r="CO42" s="424" t="str">
        <f t="shared" si="3"/>
        <v/>
      </c>
      <c r="CP42" s="424"/>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4"/>
      <c r="DG42" s="423" t="str">
        <f>IF('各会計、関係団体の財政状況及び健全化判断比率'!BR15="","",'各会計、関係団体の財政状況及び健全化判断比率'!BR15)</f>
        <v/>
      </c>
      <c r="DH42" s="423"/>
      <c r="DI42" s="409"/>
      <c r="DJ42" s="185"/>
      <c r="DK42" s="185"/>
      <c r="DL42" s="185"/>
      <c r="DM42" s="185"/>
      <c r="DN42" s="185"/>
      <c r="DO42" s="185"/>
    </row>
    <row r="43" spans="1:119" ht="32.25" customHeight="1">
      <c r="A43" s="185"/>
      <c r="B43" s="206"/>
      <c r="C43" s="424" t="str">
        <f t="shared" si="5"/>
        <v/>
      </c>
      <c r="D43" s="424"/>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07"/>
      <c r="U43" s="424" t="str">
        <f t="shared" si="4"/>
        <v/>
      </c>
      <c r="V43" s="424"/>
      <c r="W43" s="425"/>
      <c r="X43" s="425"/>
      <c r="Y43" s="425"/>
      <c r="Z43" s="425"/>
      <c r="AA43" s="425"/>
      <c r="AB43" s="425"/>
      <c r="AC43" s="425"/>
      <c r="AD43" s="425"/>
      <c r="AE43" s="425"/>
      <c r="AF43" s="425"/>
      <c r="AG43" s="425"/>
      <c r="AH43" s="425"/>
      <c r="AI43" s="425"/>
      <c r="AJ43" s="425"/>
      <c r="AK43" s="425"/>
      <c r="AL43" s="207"/>
      <c r="AM43" s="424" t="str">
        <f t="shared" si="0"/>
        <v/>
      </c>
      <c r="AN43" s="424"/>
      <c r="AO43" s="425"/>
      <c r="AP43" s="425"/>
      <c r="AQ43" s="425"/>
      <c r="AR43" s="425"/>
      <c r="AS43" s="425"/>
      <c r="AT43" s="425"/>
      <c r="AU43" s="425"/>
      <c r="AV43" s="425"/>
      <c r="AW43" s="425"/>
      <c r="AX43" s="425"/>
      <c r="AY43" s="425"/>
      <c r="AZ43" s="425"/>
      <c r="BA43" s="425"/>
      <c r="BB43" s="425"/>
      <c r="BC43" s="425"/>
      <c r="BD43" s="207"/>
      <c r="BE43" s="424" t="str">
        <f t="shared" si="1"/>
        <v/>
      </c>
      <c r="BF43" s="424"/>
      <c r="BG43" s="425"/>
      <c r="BH43" s="425"/>
      <c r="BI43" s="425"/>
      <c r="BJ43" s="425"/>
      <c r="BK43" s="425"/>
      <c r="BL43" s="425"/>
      <c r="BM43" s="425"/>
      <c r="BN43" s="425"/>
      <c r="BO43" s="425"/>
      <c r="BP43" s="425"/>
      <c r="BQ43" s="425"/>
      <c r="BR43" s="425"/>
      <c r="BS43" s="425"/>
      <c r="BT43" s="425"/>
      <c r="BU43" s="425"/>
      <c r="BV43" s="207"/>
      <c r="BW43" s="424">
        <f t="shared" si="2"/>
        <v>16</v>
      </c>
      <c r="BX43" s="424"/>
      <c r="BY43" s="425" t="str">
        <f>IF('各会計、関係団体の財政状況及び健全化判断比率'!B77="","",'各会計、関係団体の財政状況及び健全化判断比率'!B77)</f>
        <v>埼玉県市町村総合事務組合</v>
      </c>
      <c r="BZ43" s="425"/>
      <c r="CA43" s="425"/>
      <c r="CB43" s="425"/>
      <c r="CC43" s="425"/>
      <c r="CD43" s="425"/>
      <c r="CE43" s="425"/>
      <c r="CF43" s="425"/>
      <c r="CG43" s="425"/>
      <c r="CH43" s="425"/>
      <c r="CI43" s="425"/>
      <c r="CJ43" s="425"/>
      <c r="CK43" s="425"/>
      <c r="CL43" s="425"/>
      <c r="CM43" s="425"/>
      <c r="CN43" s="207"/>
      <c r="CO43" s="424" t="str">
        <f t="shared" si="3"/>
        <v/>
      </c>
      <c r="CP43" s="424"/>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4"/>
      <c r="DG43" s="423" t="str">
        <f>IF('各会計、関係団体の財政状況及び健全化判断比率'!BR16="","",'各会計、関係団体の財政状況及び健全化判断比率'!BR16)</f>
        <v/>
      </c>
      <c r="DH43" s="423"/>
      <c r="DI43" s="409"/>
      <c r="DJ43" s="185"/>
      <c r="DK43" s="185"/>
      <c r="DL43" s="185"/>
      <c r="DM43" s="185"/>
      <c r="DN43" s="185"/>
      <c r="DO43" s="185"/>
    </row>
    <row r="44" spans="1:119" ht="13.5" customHeight="1" thickBot="1">
      <c r="A44" s="18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194</v>
      </c>
      <c r="C46" s="185"/>
      <c r="D46" s="185"/>
      <c r="E46" s="185" t="s">
        <v>195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196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197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12" t="s">
        <v>198</v>
      </c>
    </row>
    <row r="50" spans="5:5">
      <c r="E50" s="187" t="s">
        <v>199</v>
      </c>
    </row>
    <row r="51" spans="5:5">
      <c r="E51" s="187" t="s">
        <v>200</v>
      </c>
    </row>
    <row r="52" spans="5:5">
      <c r="E52" s="187" t="s">
        <v>201</v>
      </c>
    </row>
    <row r="53" spans="5:5"/>
    <row r="54" spans="5:5"/>
    <row r="55" spans="5:5"/>
    <row r="56" spans="5:5"/>
    <row r="57" spans="5:5" hidden="1"/>
    <row r="58" spans="5:5" hidden="1"/>
    <row r="59" spans="5:5" hidden="1"/>
  </sheetData>
  <sheetProtection algorithmName="SHA-512" hashValue="1mqz0CRj3RmXhW2pNMlPNsk0Tt3uwSWh5byzE67ujH9RMIgosYzGH1idW5x5LSwMKlzXg073RZxLreADx4HC7Q==" saltValue="q4yf1D3lak7/JO/DOaid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7F322-7F19-410D-93B4-11FCD74E25D0}">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244" t="s">
        <v>529</v>
      </c>
      <c r="D34" s="1244"/>
      <c r="E34" s="1245"/>
      <c r="F34" s="32">
        <v>6.16</v>
      </c>
      <c r="G34" s="33">
        <v>6</v>
      </c>
      <c r="H34" s="33">
        <v>5.12</v>
      </c>
      <c r="I34" s="33">
        <v>5.92</v>
      </c>
      <c r="J34" s="34">
        <v>6.39</v>
      </c>
      <c r="K34" s="22"/>
      <c r="L34" s="22"/>
      <c r="M34" s="22"/>
      <c r="N34" s="22"/>
      <c r="O34" s="22"/>
      <c r="P34" s="22"/>
    </row>
    <row r="35" spans="1:16" ht="39" customHeight="1">
      <c r="A35" s="22"/>
      <c r="B35" s="35"/>
      <c r="C35" s="1238" t="s">
        <v>530</v>
      </c>
      <c r="D35" s="1239"/>
      <c r="E35" s="1240"/>
      <c r="F35" s="36">
        <v>1.31</v>
      </c>
      <c r="G35" s="37">
        <v>1.47</v>
      </c>
      <c r="H35" s="37">
        <v>2.37</v>
      </c>
      <c r="I35" s="37">
        <v>3.9</v>
      </c>
      <c r="J35" s="38">
        <v>1.67</v>
      </c>
      <c r="K35" s="22"/>
      <c r="L35" s="22"/>
      <c r="M35" s="22"/>
      <c r="N35" s="22"/>
      <c r="O35" s="22"/>
      <c r="P35" s="22"/>
    </row>
    <row r="36" spans="1:16" ht="39" customHeight="1">
      <c r="A36" s="22"/>
      <c r="B36" s="35"/>
      <c r="C36" s="1238" t="s">
        <v>531</v>
      </c>
      <c r="D36" s="1239"/>
      <c r="E36" s="1240"/>
      <c r="F36" s="36">
        <v>3.06</v>
      </c>
      <c r="G36" s="37">
        <v>1.81</v>
      </c>
      <c r="H36" s="37">
        <v>1.81</v>
      </c>
      <c r="I36" s="37">
        <v>3.33</v>
      </c>
      <c r="J36" s="38">
        <v>1.05</v>
      </c>
      <c r="K36" s="22"/>
      <c r="L36" s="22"/>
      <c r="M36" s="22"/>
      <c r="N36" s="22"/>
      <c r="O36" s="22"/>
      <c r="P36" s="22"/>
    </row>
    <row r="37" spans="1:16" ht="39" customHeight="1">
      <c r="A37" s="22"/>
      <c r="B37" s="35"/>
      <c r="C37" s="1238" t="s">
        <v>532</v>
      </c>
      <c r="D37" s="1239"/>
      <c r="E37" s="1240"/>
      <c r="F37" s="36">
        <v>0.18</v>
      </c>
      <c r="G37" s="37">
        <v>0.2</v>
      </c>
      <c r="H37" s="37">
        <v>0.38</v>
      </c>
      <c r="I37" s="37">
        <v>0.23</v>
      </c>
      <c r="J37" s="38">
        <v>0.32</v>
      </c>
      <c r="K37" s="22"/>
      <c r="L37" s="22"/>
      <c r="M37" s="22"/>
      <c r="N37" s="22"/>
      <c r="O37" s="22"/>
      <c r="P37" s="22"/>
    </row>
    <row r="38" spans="1:16" ht="39" customHeight="1">
      <c r="A38" s="22"/>
      <c r="B38" s="35"/>
      <c r="C38" s="1238" t="s">
        <v>533</v>
      </c>
      <c r="D38" s="1239"/>
      <c r="E38" s="1240"/>
      <c r="F38" s="36">
        <v>0.22</v>
      </c>
      <c r="G38" s="37">
        <v>0.2</v>
      </c>
      <c r="H38" s="37">
        <v>0.43</v>
      </c>
      <c r="I38" s="37">
        <v>0.22</v>
      </c>
      <c r="J38" s="38">
        <v>0.32</v>
      </c>
      <c r="K38" s="22"/>
      <c r="L38" s="22"/>
      <c r="M38" s="22"/>
      <c r="N38" s="22"/>
      <c r="O38" s="22"/>
      <c r="P38" s="22"/>
    </row>
    <row r="39" spans="1:16" ht="39" customHeight="1">
      <c r="A39" s="22"/>
      <c r="B39" s="35"/>
      <c r="C39" s="1238" t="s">
        <v>534</v>
      </c>
      <c r="D39" s="1239"/>
      <c r="E39" s="1240"/>
      <c r="F39" s="36">
        <v>0.02</v>
      </c>
      <c r="G39" s="37">
        <v>0.01</v>
      </c>
      <c r="H39" s="37">
        <v>0.01</v>
      </c>
      <c r="I39" s="37">
        <v>0.01</v>
      </c>
      <c r="J39" s="38">
        <v>0.02</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535</v>
      </c>
      <c r="D42" s="1239"/>
      <c r="E42" s="1240"/>
      <c r="F42" s="36" t="s">
        <v>481</v>
      </c>
      <c r="G42" s="37" t="s">
        <v>481</v>
      </c>
      <c r="H42" s="37" t="s">
        <v>481</v>
      </c>
      <c r="I42" s="37" t="s">
        <v>481</v>
      </c>
      <c r="J42" s="38" t="s">
        <v>481</v>
      </c>
      <c r="K42" s="22"/>
      <c r="L42" s="22"/>
      <c r="M42" s="22"/>
      <c r="N42" s="22"/>
      <c r="O42" s="22"/>
      <c r="P42" s="22"/>
    </row>
    <row r="43" spans="1:16" ht="39" customHeight="1" thickBot="1">
      <c r="A43" s="22"/>
      <c r="B43" s="40"/>
      <c r="C43" s="1241" t="s">
        <v>536</v>
      </c>
      <c r="D43" s="1242"/>
      <c r="E43" s="1243"/>
      <c r="F43" s="41" t="s">
        <v>481</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506D6Ni3zsmRhUL4fJDnVgC3ypNcMgW41JoSKElHFEBi2pj+4aaS9D+qQeDLyMTQRUatDTxLePHg6q9tP4P3g==" saltValue="DTnWdZv8/2+/2y4xAKj0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66975-F0ED-4E83-8E97-C7DD3F84848D}">
  <sheetPr>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264" t="s">
        <v>10</v>
      </c>
      <c r="C45" s="1265"/>
      <c r="D45" s="58"/>
      <c r="E45" s="1270" t="s">
        <v>11</v>
      </c>
      <c r="F45" s="1270"/>
      <c r="G45" s="1270"/>
      <c r="H45" s="1270"/>
      <c r="I45" s="1270"/>
      <c r="J45" s="1271"/>
      <c r="K45" s="59">
        <v>1616</v>
      </c>
      <c r="L45" s="60">
        <v>1581</v>
      </c>
      <c r="M45" s="60">
        <v>1736</v>
      </c>
      <c r="N45" s="60">
        <v>1763</v>
      </c>
      <c r="O45" s="61">
        <v>1745</v>
      </c>
      <c r="P45" s="48"/>
      <c r="Q45" s="48"/>
      <c r="R45" s="48"/>
      <c r="S45" s="48"/>
      <c r="T45" s="48"/>
      <c r="U45" s="48"/>
    </row>
    <row r="46" spans="1:21" ht="30.75" customHeight="1">
      <c r="A46" s="48"/>
      <c r="B46" s="1266"/>
      <c r="C46" s="1267"/>
      <c r="D46" s="62"/>
      <c r="E46" s="1248" t="s">
        <v>12</v>
      </c>
      <c r="F46" s="1248"/>
      <c r="G46" s="1248"/>
      <c r="H46" s="1248"/>
      <c r="I46" s="1248"/>
      <c r="J46" s="1249"/>
      <c r="K46" s="63" t="s">
        <v>481</v>
      </c>
      <c r="L46" s="64" t="s">
        <v>481</v>
      </c>
      <c r="M46" s="64" t="s">
        <v>481</v>
      </c>
      <c r="N46" s="64" t="s">
        <v>481</v>
      </c>
      <c r="O46" s="65" t="s">
        <v>481</v>
      </c>
      <c r="P46" s="48"/>
      <c r="Q46" s="48"/>
      <c r="R46" s="48"/>
      <c r="S46" s="48"/>
      <c r="T46" s="48"/>
      <c r="U46" s="48"/>
    </row>
    <row r="47" spans="1:21" ht="30.75" customHeight="1">
      <c r="A47" s="48"/>
      <c r="B47" s="1266"/>
      <c r="C47" s="1267"/>
      <c r="D47" s="62"/>
      <c r="E47" s="1248" t="s">
        <v>13</v>
      </c>
      <c r="F47" s="1248"/>
      <c r="G47" s="1248"/>
      <c r="H47" s="1248"/>
      <c r="I47" s="1248"/>
      <c r="J47" s="1249"/>
      <c r="K47" s="63" t="s">
        <v>481</v>
      </c>
      <c r="L47" s="64" t="s">
        <v>481</v>
      </c>
      <c r="M47" s="64" t="s">
        <v>481</v>
      </c>
      <c r="N47" s="64" t="s">
        <v>481</v>
      </c>
      <c r="O47" s="65" t="s">
        <v>481</v>
      </c>
      <c r="P47" s="48"/>
      <c r="Q47" s="48"/>
      <c r="R47" s="48"/>
      <c r="S47" s="48"/>
      <c r="T47" s="48"/>
      <c r="U47" s="48"/>
    </row>
    <row r="48" spans="1:21" ht="30.75" customHeight="1">
      <c r="A48" s="48"/>
      <c r="B48" s="1266"/>
      <c r="C48" s="1267"/>
      <c r="D48" s="62"/>
      <c r="E48" s="1248" t="s">
        <v>14</v>
      </c>
      <c r="F48" s="1248"/>
      <c r="G48" s="1248"/>
      <c r="H48" s="1248"/>
      <c r="I48" s="1248"/>
      <c r="J48" s="1249"/>
      <c r="K48" s="63" t="s">
        <v>481</v>
      </c>
      <c r="L48" s="64" t="s">
        <v>481</v>
      </c>
      <c r="M48" s="64" t="s">
        <v>481</v>
      </c>
      <c r="N48" s="64" t="s">
        <v>481</v>
      </c>
      <c r="O48" s="65" t="s">
        <v>481</v>
      </c>
      <c r="P48" s="48"/>
      <c r="Q48" s="48"/>
      <c r="R48" s="48"/>
      <c r="S48" s="48"/>
      <c r="T48" s="48"/>
      <c r="U48" s="48"/>
    </row>
    <row r="49" spans="1:21" ht="30.75" customHeight="1">
      <c r="A49" s="48"/>
      <c r="B49" s="1266"/>
      <c r="C49" s="1267"/>
      <c r="D49" s="62"/>
      <c r="E49" s="1248" t="s">
        <v>15</v>
      </c>
      <c r="F49" s="1248"/>
      <c r="G49" s="1248"/>
      <c r="H49" s="1248"/>
      <c r="I49" s="1248"/>
      <c r="J49" s="1249"/>
      <c r="K49" s="63">
        <v>515</v>
      </c>
      <c r="L49" s="64">
        <v>470</v>
      </c>
      <c r="M49" s="64">
        <v>486</v>
      </c>
      <c r="N49" s="64">
        <v>461</v>
      </c>
      <c r="O49" s="65">
        <v>514</v>
      </c>
      <c r="P49" s="48"/>
      <c r="Q49" s="48"/>
      <c r="R49" s="48"/>
      <c r="S49" s="48"/>
      <c r="T49" s="48"/>
      <c r="U49" s="48"/>
    </row>
    <row r="50" spans="1:21" ht="30.75" customHeight="1">
      <c r="A50" s="48"/>
      <c r="B50" s="1266"/>
      <c r="C50" s="1267"/>
      <c r="D50" s="62"/>
      <c r="E50" s="1248" t="s">
        <v>16</v>
      </c>
      <c r="F50" s="1248"/>
      <c r="G50" s="1248"/>
      <c r="H50" s="1248"/>
      <c r="I50" s="1248"/>
      <c r="J50" s="1249"/>
      <c r="K50" s="63">
        <v>254</v>
      </c>
      <c r="L50" s="64">
        <v>250</v>
      </c>
      <c r="M50" s="64">
        <v>247</v>
      </c>
      <c r="N50" s="64">
        <v>243</v>
      </c>
      <c r="O50" s="65">
        <v>239</v>
      </c>
      <c r="P50" s="48"/>
      <c r="Q50" s="48"/>
      <c r="R50" s="48"/>
      <c r="S50" s="48"/>
      <c r="T50" s="48"/>
      <c r="U50" s="48"/>
    </row>
    <row r="51" spans="1:21" ht="30.75" customHeight="1">
      <c r="A51" s="48"/>
      <c r="B51" s="1268"/>
      <c r="C51" s="1269"/>
      <c r="D51" s="66"/>
      <c r="E51" s="1248" t="s">
        <v>17</v>
      </c>
      <c r="F51" s="1248"/>
      <c r="G51" s="1248"/>
      <c r="H51" s="1248"/>
      <c r="I51" s="1248"/>
      <c r="J51" s="1249"/>
      <c r="K51" s="63" t="s">
        <v>481</v>
      </c>
      <c r="L51" s="64" t="s">
        <v>481</v>
      </c>
      <c r="M51" s="64" t="s">
        <v>481</v>
      </c>
      <c r="N51" s="64" t="s">
        <v>481</v>
      </c>
      <c r="O51" s="65" t="s">
        <v>481</v>
      </c>
      <c r="P51" s="48"/>
      <c r="Q51" s="48"/>
      <c r="R51" s="48"/>
      <c r="S51" s="48"/>
      <c r="T51" s="48"/>
      <c r="U51" s="48"/>
    </row>
    <row r="52" spans="1:21" ht="30.75" customHeight="1">
      <c r="A52" s="48"/>
      <c r="B52" s="1246" t="s">
        <v>18</v>
      </c>
      <c r="C52" s="1247"/>
      <c r="D52" s="66"/>
      <c r="E52" s="1248" t="s">
        <v>19</v>
      </c>
      <c r="F52" s="1248"/>
      <c r="G52" s="1248"/>
      <c r="H52" s="1248"/>
      <c r="I52" s="1248"/>
      <c r="J52" s="1249"/>
      <c r="K52" s="63">
        <v>1624</v>
      </c>
      <c r="L52" s="64">
        <v>1525</v>
      </c>
      <c r="M52" s="64">
        <v>1544</v>
      </c>
      <c r="N52" s="64">
        <v>1581</v>
      </c>
      <c r="O52" s="65">
        <v>1655</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761</v>
      </c>
      <c r="L53" s="69">
        <v>776</v>
      </c>
      <c r="M53" s="69">
        <v>925</v>
      </c>
      <c r="N53" s="69">
        <v>886</v>
      </c>
      <c r="O53" s="70">
        <v>843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537</v>
      </c>
      <c r="L56" s="80" t="s">
        <v>538</v>
      </c>
      <c r="M56" s="80" t="s">
        <v>539</v>
      </c>
      <c r="N56" s="80" t="s">
        <v>540</v>
      </c>
      <c r="O56" s="81" t="s">
        <v>541</v>
      </c>
      <c r="P56" s="48"/>
      <c r="Q56" s="48"/>
      <c r="R56" s="48"/>
      <c r="S56" s="48"/>
      <c r="T56" s="48"/>
      <c r="U56" s="48"/>
    </row>
    <row r="57" spans="1:21" ht="31.5" customHeight="1">
      <c r="B57" s="1254" t="s">
        <v>24</v>
      </c>
      <c r="C57" s="1255"/>
      <c r="D57" s="1258" t="s">
        <v>25</v>
      </c>
      <c r="E57" s="1259"/>
      <c r="F57" s="1259"/>
      <c r="G57" s="1259"/>
      <c r="H57" s="1259"/>
      <c r="I57" s="1259"/>
      <c r="J57" s="1260"/>
      <c r="K57" s="82"/>
      <c r="L57" s="83"/>
      <c r="M57" s="83"/>
      <c r="N57" s="83"/>
      <c r="O57" s="84"/>
    </row>
    <row r="58" spans="1:21" ht="31.5" customHeight="1" thickBot="1">
      <c r="B58" s="1256"/>
      <c r="C58" s="1257"/>
      <c r="D58" s="1261" t="s">
        <v>26</v>
      </c>
      <c r="E58" s="1262"/>
      <c r="F58" s="1262"/>
      <c r="G58" s="1262"/>
      <c r="H58" s="1262"/>
      <c r="I58" s="1262"/>
      <c r="J58" s="1263"/>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R/JC6J0FIbVXTY/ZuorCpVki/SLC0/o+kwFSMntBE/kWtedPfzRn01kMSdYzWoj20MBS+FJbDXwAiBlvZ9HIg==" saltValue="wtRmYdM/QRstWmAokFfR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ADC5-0B92-48BE-97FC-CBA06653CD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521</v>
      </c>
      <c r="J40" s="99" t="s">
        <v>522</v>
      </c>
      <c r="K40" s="99" t="s">
        <v>523</v>
      </c>
      <c r="L40" s="99" t="s">
        <v>524</v>
      </c>
      <c r="M40" s="100" t="s">
        <v>525</v>
      </c>
    </row>
    <row r="41" spans="2:13" ht="27.75" customHeight="1">
      <c r="B41" s="1284" t="s">
        <v>29</v>
      </c>
      <c r="C41" s="1285"/>
      <c r="D41" s="101"/>
      <c r="E41" s="1286" t="s">
        <v>30</v>
      </c>
      <c r="F41" s="1286"/>
      <c r="G41" s="1286"/>
      <c r="H41" s="1287"/>
      <c r="I41" s="102">
        <v>18233</v>
      </c>
      <c r="J41" s="103">
        <v>18319</v>
      </c>
      <c r="K41" s="103">
        <v>17933</v>
      </c>
      <c r="L41" s="103">
        <v>17515</v>
      </c>
      <c r="M41" s="104">
        <v>17455</v>
      </c>
    </row>
    <row r="42" spans="2:13" ht="27.75" customHeight="1">
      <c r="B42" s="1274"/>
      <c r="C42" s="1275"/>
      <c r="D42" s="105"/>
      <c r="E42" s="1278" t="s">
        <v>31</v>
      </c>
      <c r="F42" s="1278"/>
      <c r="G42" s="1278"/>
      <c r="H42" s="1279"/>
      <c r="I42" s="106">
        <v>2143</v>
      </c>
      <c r="J42" s="107">
        <v>1893</v>
      </c>
      <c r="K42" s="107">
        <v>1647</v>
      </c>
      <c r="L42" s="107">
        <v>1404</v>
      </c>
      <c r="M42" s="108">
        <v>1165</v>
      </c>
    </row>
    <row r="43" spans="2:13" ht="27.75" customHeight="1">
      <c r="B43" s="1274"/>
      <c r="C43" s="1275"/>
      <c r="D43" s="105"/>
      <c r="E43" s="1278" t="s">
        <v>32</v>
      </c>
      <c r="F43" s="1278"/>
      <c r="G43" s="1278"/>
      <c r="H43" s="1279"/>
      <c r="I43" s="106" t="s">
        <v>481</v>
      </c>
      <c r="J43" s="107" t="s">
        <v>481</v>
      </c>
      <c r="K43" s="107" t="s">
        <v>481</v>
      </c>
      <c r="L43" s="107" t="s">
        <v>481</v>
      </c>
      <c r="M43" s="108" t="s">
        <v>481</v>
      </c>
    </row>
    <row r="44" spans="2:13" ht="27.75" customHeight="1">
      <c r="B44" s="1274"/>
      <c r="C44" s="1275"/>
      <c r="D44" s="105"/>
      <c r="E44" s="1278" t="s">
        <v>33</v>
      </c>
      <c r="F44" s="1278"/>
      <c r="G44" s="1278"/>
      <c r="H44" s="1279"/>
      <c r="I44" s="106">
        <v>4433</v>
      </c>
      <c r="J44" s="107">
        <v>4627</v>
      </c>
      <c r="K44" s="107">
        <v>4769</v>
      </c>
      <c r="L44" s="107">
        <v>4552</v>
      </c>
      <c r="M44" s="108">
        <v>4550</v>
      </c>
    </row>
    <row r="45" spans="2:13" ht="27.75" customHeight="1">
      <c r="B45" s="1274"/>
      <c r="C45" s="1275"/>
      <c r="D45" s="105"/>
      <c r="E45" s="1278" t="s">
        <v>34</v>
      </c>
      <c r="F45" s="1278"/>
      <c r="G45" s="1278"/>
      <c r="H45" s="1279"/>
      <c r="I45" s="106">
        <v>737</v>
      </c>
      <c r="J45" s="107">
        <v>568</v>
      </c>
      <c r="K45" s="107">
        <v>469</v>
      </c>
      <c r="L45" s="107">
        <v>457</v>
      </c>
      <c r="M45" s="108">
        <v>407</v>
      </c>
    </row>
    <row r="46" spans="2:13" ht="27.75" customHeight="1">
      <c r="B46" s="1274"/>
      <c r="C46" s="1275"/>
      <c r="D46" s="109"/>
      <c r="E46" s="1278" t="s">
        <v>35</v>
      </c>
      <c r="F46" s="1278"/>
      <c r="G46" s="1278"/>
      <c r="H46" s="1279"/>
      <c r="I46" s="106" t="s">
        <v>481</v>
      </c>
      <c r="J46" s="107" t="s">
        <v>481</v>
      </c>
      <c r="K46" s="107" t="s">
        <v>481</v>
      </c>
      <c r="L46" s="107" t="s">
        <v>481</v>
      </c>
      <c r="M46" s="108" t="s">
        <v>481</v>
      </c>
    </row>
    <row r="47" spans="2:13" ht="27.75" customHeight="1">
      <c r="B47" s="1274"/>
      <c r="C47" s="1275"/>
      <c r="D47" s="110"/>
      <c r="E47" s="1288" t="s">
        <v>36</v>
      </c>
      <c r="F47" s="1289"/>
      <c r="G47" s="1289"/>
      <c r="H47" s="1290"/>
      <c r="I47" s="106" t="s">
        <v>481</v>
      </c>
      <c r="J47" s="107" t="s">
        <v>481</v>
      </c>
      <c r="K47" s="107" t="s">
        <v>481</v>
      </c>
      <c r="L47" s="107" t="s">
        <v>481</v>
      </c>
      <c r="M47" s="108" t="s">
        <v>481</v>
      </c>
    </row>
    <row r="48" spans="2:13" ht="27.75" customHeight="1">
      <c r="B48" s="1274"/>
      <c r="C48" s="1275"/>
      <c r="D48" s="105"/>
      <c r="E48" s="1278" t="s">
        <v>37</v>
      </c>
      <c r="F48" s="1278"/>
      <c r="G48" s="1278"/>
      <c r="H48" s="1279"/>
      <c r="I48" s="106" t="s">
        <v>481</v>
      </c>
      <c r="J48" s="107" t="s">
        <v>481</v>
      </c>
      <c r="K48" s="107" t="s">
        <v>481</v>
      </c>
      <c r="L48" s="107" t="s">
        <v>481</v>
      </c>
      <c r="M48" s="108" t="s">
        <v>481</v>
      </c>
    </row>
    <row r="49" spans="2:13" ht="27.75" customHeight="1">
      <c r="B49" s="1276"/>
      <c r="C49" s="1277"/>
      <c r="D49" s="105"/>
      <c r="E49" s="1278" t="s">
        <v>38</v>
      </c>
      <c r="F49" s="1278"/>
      <c r="G49" s="1278"/>
      <c r="H49" s="1279"/>
      <c r="I49" s="106" t="s">
        <v>481</v>
      </c>
      <c r="J49" s="107" t="s">
        <v>481</v>
      </c>
      <c r="K49" s="107" t="s">
        <v>481</v>
      </c>
      <c r="L49" s="107" t="s">
        <v>481</v>
      </c>
      <c r="M49" s="108" t="s">
        <v>481</v>
      </c>
    </row>
    <row r="50" spans="2:13" ht="27.75" customHeight="1">
      <c r="B50" s="1272" t="s">
        <v>39</v>
      </c>
      <c r="C50" s="1273"/>
      <c r="D50" s="111"/>
      <c r="E50" s="1278" t="s">
        <v>40</v>
      </c>
      <c r="F50" s="1278"/>
      <c r="G50" s="1278"/>
      <c r="H50" s="1279"/>
      <c r="I50" s="106">
        <v>4604</v>
      </c>
      <c r="J50" s="107">
        <v>4818</v>
      </c>
      <c r="K50" s="107">
        <v>4860</v>
      </c>
      <c r="L50" s="107">
        <v>4601</v>
      </c>
      <c r="M50" s="108">
        <v>5428</v>
      </c>
    </row>
    <row r="51" spans="2:13" ht="27.75" customHeight="1">
      <c r="B51" s="1274"/>
      <c r="C51" s="1275"/>
      <c r="D51" s="105"/>
      <c r="E51" s="1278" t="s">
        <v>41</v>
      </c>
      <c r="F51" s="1278"/>
      <c r="G51" s="1278"/>
      <c r="H51" s="1279"/>
      <c r="I51" s="106">
        <v>3665</v>
      </c>
      <c r="J51" s="107">
        <v>3731</v>
      </c>
      <c r="K51" s="107">
        <v>3533</v>
      </c>
      <c r="L51" s="107">
        <v>3419</v>
      </c>
      <c r="M51" s="108">
        <v>3313</v>
      </c>
    </row>
    <row r="52" spans="2:13" ht="27.75" customHeight="1">
      <c r="B52" s="1276"/>
      <c r="C52" s="1277"/>
      <c r="D52" s="105"/>
      <c r="E52" s="1278" t="s">
        <v>42</v>
      </c>
      <c r="F52" s="1278"/>
      <c r="G52" s="1278"/>
      <c r="H52" s="1279"/>
      <c r="I52" s="106">
        <v>15040</v>
      </c>
      <c r="J52" s="107">
        <v>15191</v>
      </c>
      <c r="K52" s="107">
        <v>15820</v>
      </c>
      <c r="L52" s="107">
        <v>15666</v>
      </c>
      <c r="M52" s="108">
        <v>15742</v>
      </c>
    </row>
    <row r="53" spans="2:13" ht="27.75" customHeight="1" thickBot="1">
      <c r="B53" s="1280" t="s">
        <v>20</v>
      </c>
      <c r="C53" s="1281"/>
      <c r="D53" s="112"/>
      <c r="E53" s="1282" t="s">
        <v>43</v>
      </c>
      <c r="F53" s="1282"/>
      <c r="G53" s="1282"/>
      <c r="H53" s="1283"/>
      <c r="I53" s="113">
        <v>2238</v>
      </c>
      <c r="J53" s="114">
        <v>1667</v>
      </c>
      <c r="K53" s="114">
        <v>604</v>
      </c>
      <c r="L53" s="114">
        <v>243</v>
      </c>
      <c r="M53" s="115">
        <v>-905</v>
      </c>
    </row>
    <row r="54" spans="2:13" ht="27.75" customHeight="1">
      <c r="B54" s="116" t="s">
        <v>44</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M78RiR2Mw6AFs1W6gEo3DGiHRL2m2FklehDuhHLUKN4+wCtydpSuNjMKsQt4RY45AZmnas4Tiyf3mfHSOeV5g==" saltValue="UbKgCPjA6W1sJjJRcbEI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DED2C-190D-4B0E-9F06-91A779ED0185}">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45</v>
      </c>
    </row>
    <row r="54" spans="2:8" ht="29.25" customHeight="1" thickBot="1">
      <c r="B54" s="121" t="s">
        <v>1</v>
      </c>
      <c r="C54" s="122"/>
      <c r="D54" s="122"/>
      <c r="E54" s="123" t="s">
        <v>2</v>
      </c>
      <c r="F54" s="124" t="s">
        <v>523</v>
      </c>
      <c r="G54" s="124" t="s">
        <v>524</v>
      </c>
      <c r="H54" s="125" t="s">
        <v>525</v>
      </c>
    </row>
    <row r="55" spans="2:8" ht="52.5" customHeight="1">
      <c r="B55" s="126"/>
      <c r="C55" s="1299" t="s">
        <v>46</v>
      </c>
      <c r="D55" s="1299"/>
      <c r="E55" s="1300"/>
      <c r="F55" s="127">
        <v>1430</v>
      </c>
      <c r="G55" s="127">
        <v>1302</v>
      </c>
      <c r="H55" s="128">
        <v>1292</v>
      </c>
    </row>
    <row r="56" spans="2:8" ht="52.5" customHeight="1">
      <c r="B56" s="129"/>
      <c r="C56" s="1301" t="s">
        <v>47</v>
      </c>
      <c r="D56" s="1301"/>
      <c r="E56" s="1302"/>
      <c r="F56" s="130" t="s">
        <v>481</v>
      </c>
      <c r="G56" s="130" t="s">
        <v>481</v>
      </c>
      <c r="H56" s="131" t="s">
        <v>481</v>
      </c>
    </row>
    <row r="57" spans="2:8" ht="53.25" customHeight="1">
      <c r="B57" s="129"/>
      <c r="C57" s="1303" t="s">
        <v>48</v>
      </c>
      <c r="D57" s="1303"/>
      <c r="E57" s="1304"/>
      <c r="F57" s="132">
        <v>1809</v>
      </c>
      <c r="G57" s="132">
        <v>1647</v>
      </c>
      <c r="H57" s="133">
        <v>1858</v>
      </c>
    </row>
    <row r="58" spans="2:8" ht="45.75" customHeight="1">
      <c r="B58" s="134"/>
      <c r="C58" s="1291" t="s">
        <v>559</v>
      </c>
      <c r="D58" s="1292"/>
      <c r="E58" s="1293"/>
      <c r="F58" s="135">
        <v>806</v>
      </c>
      <c r="G58" s="135">
        <v>809</v>
      </c>
      <c r="H58" s="136">
        <v>930</v>
      </c>
    </row>
    <row r="59" spans="2:8" ht="45.75" customHeight="1">
      <c r="B59" s="134"/>
      <c r="C59" s="1291" t="s">
        <v>560</v>
      </c>
      <c r="D59" s="1292"/>
      <c r="E59" s="1293"/>
      <c r="F59" s="135">
        <v>498</v>
      </c>
      <c r="G59" s="135">
        <v>475</v>
      </c>
      <c r="H59" s="136">
        <v>648</v>
      </c>
    </row>
    <row r="60" spans="2:8" ht="45.75" customHeight="1">
      <c r="B60" s="134"/>
      <c r="C60" s="1291" t="s">
        <v>561</v>
      </c>
      <c r="D60" s="1292"/>
      <c r="E60" s="1293"/>
      <c r="F60" s="135">
        <v>337</v>
      </c>
      <c r="G60" s="135">
        <v>275</v>
      </c>
      <c r="H60" s="136">
        <v>192</v>
      </c>
    </row>
    <row r="61" spans="2:8" ht="45.75" customHeight="1">
      <c r="B61" s="134"/>
      <c r="C61" s="1291" t="s">
        <v>562</v>
      </c>
      <c r="D61" s="1292"/>
      <c r="E61" s="1293"/>
      <c r="F61" s="135">
        <v>135</v>
      </c>
      <c r="G61" s="135">
        <v>56</v>
      </c>
      <c r="H61" s="136">
        <v>56</v>
      </c>
    </row>
    <row r="62" spans="2:8" ht="45.75" customHeight="1" thickBot="1">
      <c r="B62" s="137"/>
      <c r="C62" s="1294" t="s">
        <v>563</v>
      </c>
      <c r="D62" s="1295"/>
      <c r="E62" s="1296"/>
      <c r="F62" s="138">
        <v>31</v>
      </c>
      <c r="G62" s="138">
        <v>31</v>
      </c>
      <c r="H62" s="139">
        <v>31</v>
      </c>
    </row>
    <row r="63" spans="2:8" ht="52.5" customHeight="1" thickBot="1">
      <c r="B63" s="140"/>
      <c r="C63" s="1297" t="s">
        <v>49</v>
      </c>
      <c r="D63" s="1297"/>
      <c r="E63" s="1298"/>
      <c r="F63" s="141">
        <v>3239</v>
      </c>
      <c r="G63" s="141">
        <v>2949</v>
      </c>
      <c r="H63" s="142">
        <v>3151</v>
      </c>
    </row>
    <row r="64" spans="2:8" ht="15" customHeight="1"/>
    <row r="65" ht="0" hidden="1" customHeight="1"/>
    <row r="66" ht="0" hidden="1" customHeight="1"/>
  </sheetData>
  <sheetProtection algorithmName="SHA-512" hashValue="a4V0tXFbHUWwTO/sznGmvYMK2V0DC9DSt7gCqJo7wXBudKqjL/elVJkR4Z5dUzbKsw/6BixVwSjAAD/9Q2xfjQ==" saltValue="7/lmShegCB8b9cwrqjSi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03586-C8B9-46B6-8766-2B699D5F0A7B}">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8" customWidth="1"/>
    <col min="2" max="107" width="2.5" style="368" customWidth="1"/>
    <col min="108" max="108" width="6.125" style="376" customWidth="1"/>
    <col min="109" max="109" width="5.875" style="375" customWidth="1"/>
    <col min="110" max="110" width="19.125" style="368" hidden="1"/>
    <col min="111" max="115" width="12.625" style="368" hidden="1"/>
    <col min="116" max="349" width="8.625" style="368" hidden="1"/>
    <col min="350" max="355" width="14.875" style="368" hidden="1"/>
    <col min="356" max="357" width="15.875" style="368" hidden="1"/>
    <col min="358" max="363" width="16.125" style="368" hidden="1"/>
    <col min="364" max="364" width="6.125" style="368" hidden="1"/>
    <col min="365" max="365" width="3" style="368" hidden="1"/>
    <col min="366" max="605" width="8.625" style="368" hidden="1"/>
    <col min="606" max="611" width="14.875" style="368" hidden="1"/>
    <col min="612" max="613" width="15.875" style="368" hidden="1"/>
    <col min="614" max="619" width="16.125" style="368" hidden="1"/>
    <col min="620" max="620" width="6.125" style="368" hidden="1"/>
    <col min="621" max="621" width="3" style="368" hidden="1"/>
    <col min="622" max="861" width="8.625" style="368" hidden="1"/>
    <col min="862" max="867" width="14.875" style="368" hidden="1"/>
    <col min="868" max="869" width="15.875" style="368" hidden="1"/>
    <col min="870" max="875" width="16.125" style="368" hidden="1"/>
    <col min="876" max="876" width="6.125" style="368" hidden="1"/>
    <col min="877" max="877" width="3" style="368" hidden="1"/>
    <col min="878" max="1117" width="8.625" style="368" hidden="1"/>
    <col min="1118" max="1123" width="14.875" style="368" hidden="1"/>
    <col min="1124" max="1125" width="15.875" style="368" hidden="1"/>
    <col min="1126" max="1131" width="16.125" style="368" hidden="1"/>
    <col min="1132" max="1132" width="6.125" style="368" hidden="1"/>
    <col min="1133" max="1133" width="3" style="368" hidden="1"/>
    <col min="1134" max="1373" width="8.625" style="368" hidden="1"/>
    <col min="1374" max="1379" width="14.875" style="368" hidden="1"/>
    <col min="1380" max="1381" width="15.875" style="368" hidden="1"/>
    <col min="1382" max="1387" width="16.125" style="368" hidden="1"/>
    <col min="1388" max="1388" width="6.125" style="368" hidden="1"/>
    <col min="1389" max="1389" width="3" style="368" hidden="1"/>
    <col min="1390" max="1629" width="8.625" style="368" hidden="1"/>
    <col min="1630" max="1635" width="14.875" style="368" hidden="1"/>
    <col min="1636" max="1637" width="15.875" style="368" hidden="1"/>
    <col min="1638" max="1643" width="16.125" style="368" hidden="1"/>
    <col min="1644" max="1644" width="6.125" style="368" hidden="1"/>
    <col min="1645" max="1645" width="3" style="368" hidden="1"/>
    <col min="1646" max="1885" width="8.625" style="368" hidden="1"/>
    <col min="1886" max="1891" width="14.875" style="368" hidden="1"/>
    <col min="1892" max="1893" width="15.875" style="368" hidden="1"/>
    <col min="1894" max="1899" width="16.125" style="368" hidden="1"/>
    <col min="1900" max="1900" width="6.125" style="368" hidden="1"/>
    <col min="1901" max="1901" width="3" style="368" hidden="1"/>
    <col min="1902" max="2141" width="8.625" style="368" hidden="1"/>
    <col min="2142" max="2147" width="14.875" style="368" hidden="1"/>
    <col min="2148" max="2149" width="15.875" style="368" hidden="1"/>
    <col min="2150" max="2155" width="16.125" style="368" hidden="1"/>
    <col min="2156" max="2156" width="6.125" style="368" hidden="1"/>
    <col min="2157" max="2157" width="3" style="368" hidden="1"/>
    <col min="2158" max="2397" width="8.625" style="368" hidden="1"/>
    <col min="2398" max="2403" width="14.875" style="368" hidden="1"/>
    <col min="2404" max="2405" width="15.875" style="368" hidden="1"/>
    <col min="2406" max="2411" width="16.125" style="368" hidden="1"/>
    <col min="2412" max="2412" width="6.125" style="368" hidden="1"/>
    <col min="2413" max="2413" width="3" style="368" hidden="1"/>
    <col min="2414" max="2653" width="8.625" style="368" hidden="1"/>
    <col min="2654" max="2659" width="14.875" style="368" hidden="1"/>
    <col min="2660" max="2661" width="15.875" style="368" hidden="1"/>
    <col min="2662" max="2667" width="16.125" style="368" hidden="1"/>
    <col min="2668" max="2668" width="6.125" style="368" hidden="1"/>
    <col min="2669" max="2669" width="3" style="368" hidden="1"/>
    <col min="2670" max="2909" width="8.625" style="368" hidden="1"/>
    <col min="2910" max="2915" width="14.875" style="368" hidden="1"/>
    <col min="2916" max="2917" width="15.875" style="368" hidden="1"/>
    <col min="2918" max="2923" width="16.125" style="368" hidden="1"/>
    <col min="2924" max="2924" width="6.125" style="368" hidden="1"/>
    <col min="2925" max="2925" width="3" style="368" hidden="1"/>
    <col min="2926" max="3165" width="8.625" style="368" hidden="1"/>
    <col min="3166" max="3171" width="14.875" style="368" hidden="1"/>
    <col min="3172" max="3173" width="15.875" style="368" hidden="1"/>
    <col min="3174" max="3179" width="16.125" style="368" hidden="1"/>
    <col min="3180" max="3180" width="6.125" style="368" hidden="1"/>
    <col min="3181" max="3181" width="3" style="368" hidden="1"/>
    <col min="3182" max="3421" width="8.625" style="368" hidden="1"/>
    <col min="3422" max="3427" width="14.875" style="368" hidden="1"/>
    <col min="3428" max="3429" width="15.875" style="368" hidden="1"/>
    <col min="3430" max="3435" width="16.125" style="368" hidden="1"/>
    <col min="3436" max="3436" width="6.125" style="368" hidden="1"/>
    <col min="3437" max="3437" width="3" style="368" hidden="1"/>
    <col min="3438" max="3677" width="8.625" style="368" hidden="1"/>
    <col min="3678" max="3683" width="14.875" style="368" hidden="1"/>
    <col min="3684" max="3685" width="15.875" style="368" hidden="1"/>
    <col min="3686" max="3691" width="16.125" style="368" hidden="1"/>
    <col min="3692" max="3692" width="6.125" style="368" hidden="1"/>
    <col min="3693" max="3693" width="3" style="368" hidden="1"/>
    <col min="3694" max="3933" width="8.625" style="368" hidden="1"/>
    <col min="3934" max="3939" width="14.875" style="368" hidden="1"/>
    <col min="3940" max="3941" width="15.875" style="368" hidden="1"/>
    <col min="3942" max="3947" width="16.125" style="368" hidden="1"/>
    <col min="3948" max="3948" width="6.125" style="368" hidden="1"/>
    <col min="3949" max="3949" width="3" style="368" hidden="1"/>
    <col min="3950" max="4189" width="8.625" style="368" hidden="1"/>
    <col min="4190" max="4195" width="14.875" style="368" hidden="1"/>
    <col min="4196" max="4197" width="15.875" style="368" hidden="1"/>
    <col min="4198" max="4203" width="16.125" style="368" hidden="1"/>
    <col min="4204" max="4204" width="6.125" style="368" hidden="1"/>
    <col min="4205" max="4205" width="3" style="368" hidden="1"/>
    <col min="4206" max="4445" width="8.625" style="368" hidden="1"/>
    <col min="4446" max="4451" width="14.875" style="368" hidden="1"/>
    <col min="4452" max="4453" width="15.875" style="368" hidden="1"/>
    <col min="4454" max="4459" width="16.125" style="368" hidden="1"/>
    <col min="4460" max="4460" width="6.125" style="368" hidden="1"/>
    <col min="4461" max="4461" width="3" style="368" hidden="1"/>
    <col min="4462" max="4701" width="8.625" style="368" hidden="1"/>
    <col min="4702" max="4707" width="14.875" style="368" hidden="1"/>
    <col min="4708" max="4709" width="15.875" style="368" hidden="1"/>
    <col min="4710" max="4715" width="16.125" style="368" hidden="1"/>
    <col min="4716" max="4716" width="6.125" style="368" hidden="1"/>
    <col min="4717" max="4717" width="3" style="368" hidden="1"/>
    <col min="4718" max="4957" width="8.625" style="368" hidden="1"/>
    <col min="4958" max="4963" width="14.875" style="368" hidden="1"/>
    <col min="4964" max="4965" width="15.875" style="368" hidden="1"/>
    <col min="4966" max="4971" width="16.125" style="368" hidden="1"/>
    <col min="4972" max="4972" width="6.125" style="368" hidden="1"/>
    <col min="4973" max="4973" width="3" style="368" hidden="1"/>
    <col min="4974" max="5213" width="8.625" style="368" hidden="1"/>
    <col min="5214" max="5219" width="14.875" style="368" hidden="1"/>
    <col min="5220" max="5221" width="15.875" style="368" hidden="1"/>
    <col min="5222" max="5227" width="16.125" style="368" hidden="1"/>
    <col min="5228" max="5228" width="6.125" style="368" hidden="1"/>
    <col min="5229" max="5229" width="3" style="368" hidden="1"/>
    <col min="5230" max="5469" width="8.625" style="368" hidden="1"/>
    <col min="5470" max="5475" width="14.875" style="368" hidden="1"/>
    <col min="5476" max="5477" width="15.875" style="368" hidden="1"/>
    <col min="5478" max="5483" width="16.125" style="368" hidden="1"/>
    <col min="5484" max="5484" width="6.125" style="368" hidden="1"/>
    <col min="5485" max="5485" width="3" style="368" hidden="1"/>
    <col min="5486" max="5725" width="8.625" style="368" hidden="1"/>
    <col min="5726" max="5731" width="14.875" style="368" hidden="1"/>
    <col min="5732" max="5733" width="15.875" style="368" hidden="1"/>
    <col min="5734" max="5739" width="16.125" style="368" hidden="1"/>
    <col min="5740" max="5740" width="6.125" style="368" hidden="1"/>
    <col min="5741" max="5741" width="3" style="368" hidden="1"/>
    <col min="5742" max="5981" width="8.625" style="368" hidden="1"/>
    <col min="5982" max="5987" width="14.875" style="368" hidden="1"/>
    <col min="5988" max="5989" width="15.875" style="368" hidden="1"/>
    <col min="5990" max="5995" width="16.125" style="368" hidden="1"/>
    <col min="5996" max="5996" width="6.125" style="368" hidden="1"/>
    <col min="5997" max="5997" width="3" style="368" hidden="1"/>
    <col min="5998" max="6237" width="8.625" style="368" hidden="1"/>
    <col min="6238" max="6243" width="14.875" style="368" hidden="1"/>
    <col min="6244" max="6245" width="15.875" style="368" hidden="1"/>
    <col min="6246" max="6251" width="16.125" style="368" hidden="1"/>
    <col min="6252" max="6252" width="6.125" style="368" hidden="1"/>
    <col min="6253" max="6253" width="3" style="368" hidden="1"/>
    <col min="6254" max="6493" width="8.625" style="368" hidden="1"/>
    <col min="6494" max="6499" width="14.875" style="368" hidden="1"/>
    <col min="6500" max="6501" width="15.875" style="368" hidden="1"/>
    <col min="6502" max="6507" width="16.125" style="368" hidden="1"/>
    <col min="6508" max="6508" width="6.125" style="368" hidden="1"/>
    <col min="6509" max="6509" width="3" style="368" hidden="1"/>
    <col min="6510" max="6749" width="8.625" style="368" hidden="1"/>
    <col min="6750" max="6755" width="14.875" style="368" hidden="1"/>
    <col min="6756" max="6757" width="15.875" style="368" hidden="1"/>
    <col min="6758" max="6763" width="16.125" style="368" hidden="1"/>
    <col min="6764" max="6764" width="6.125" style="368" hidden="1"/>
    <col min="6765" max="6765" width="3" style="368" hidden="1"/>
    <col min="6766" max="7005" width="8.625" style="368" hidden="1"/>
    <col min="7006" max="7011" width="14.875" style="368" hidden="1"/>
    <col min="7012" max="7013" width="15.875" style="368" hidden="1"/>
    <col min="7014" max="7019" width="16.125" style="368" hidden="1"/>
    <col min="7020" max="7020" width="6.125" style="368" hidden="1"/>
    <col min="7021" max="7021" width="3" style="368" hidden="1"/>
    <col min="7022" max="7261" width="8.625" style="368" hidden="1"/>
    <col min="7262" max="7267" width="14.875" style="368" hidden="1"/>
    <col min="7268" max="7269" width="15.875" style="368" hidden="1"/>
    <col min="7270" max="7275" width="16.125" style="368" hidden="1"/>
    <col min="7276" max="7276" width="6.125" style="368" hidden="1"/>
    <col min="7277" max="7277" width="3" style="368" hidden="1"/>
    <col min="7278" max="7517" width="8.625" style="368" hidden="1"/>
    <col min="7518" max="7523" width="14.875" style="368" hidden="1"/>
    <col min="7524" max="7525" width="15.875" style="368" hidden="1"/>
    <col min="7526" max="7531" width="16.125" style="368" hidden="1"/>
    <col min="7532" max="7532" width="6.125" style="368" hidden="1"/>
    <col min="7533" max="7533" width="3" style="368" hidden="1"/>
    <col min="7534" max="7773" width="8.625" style="368" hidden="1"/>
    <col min="7774" max="7779" width="14.875" style="368" hidden="1"/>
    <col min="7780" max="7781" width="15.875" style="368" hidden="1"/>
    <col min="7782" max="7787" width="16.125" style="368" hidden="1"/>
    <col min="7788" max="7788" width="6.125" style="368" hidden="1"/>
    <col min="7789" max="7789" width="3" style="368" hidden="1"/>
    <col min="7790" max="8029" width="8.625" style="368" hidden="1"/>
    <col min="8030" max="8035" width="14.875" style="368" hidden="1"/>
    <col min="8036" max="8037" width="15.875" style="368" hidden="1"/>
    <col min="8038" max="8043" width="16.125" style="368" hidden="1"/>
    <col min="8044" max="8044" width="6.125" style="368" hidden="1"/>
    <col min="8045" max="8045" width="3" style="368" hidden="1"/>
    <col min="8046" max="8285" width="8.625" style="368" hidden="1"/>
    <col min="8286" max="8291" width="14.875" style="368" hidden="1"/>
    <col min="8292" max="8293" width="15.875" style="368" hidden="1"/>
    <col min="8294" max="8299" width="16.125" style="368" hidden="1"/>
    <col min="8300" max="8300" width="6.125" style="368" hidden="1"/>
    <col min="8301" max="8301" width="3" style="368" hidden="1"/>
    <col min="8302" max="8541" width="8.625" style="368" hidden="1"/>
    <col min="8542" max="8547" width="14.875" style="368" hidden="1"/>
    <col min="8548" max="8549" width="15.875" style="368" hidden="1"/>
    <col min="8550" max="8555" width="16.125" style="368" hidden="1"/>
    <col min="8556" max="8556" width="6.125" style="368" hidden="1"/>
    <col min="8557" max="8557" width="3" style="368" hidden="1"/>
    <col min="8558" max="8797" width="8.625" style="368" hidden="1"/>
    <col min="8798" max="8803" width="14.875" style="368" hidden="1"/>
    <col min="8804" max="8805" width="15.875" style="368" hidden="1"/>
    <col min="8806" max="8811" width="16.125" style="368" hidden="1"/>
    <col min="8812" max="8812" width="6.125" style="368" hidden="1"/>
    <col min="8813" max="8813" width="3" style="368" hidden="1"/>
    <col min="8814" max="9053" width="8.625" style="368" hidden="1"/>
    <col min="9054" max="9059" width="14.875" style="368" hidden="1"/>
    <col min="9060" max="9061" width="15.875" style="368" hidden="1"/>
    <col min="9062" max="9067" width="16.125" style="368" hidden="1"/>
    <col min="9068" max="9068" width="6.125" style="368" hidden="1"/>
    <col min="9069" max="9069" width="3" style="368" hidden="1"/>
    <col min="9070" max="9309" width="8.625" style="368" hidden="1"/>
    <col min="9310" max="9315" width="14.875" style="368" hidden="1"/>
    <col min="9316" max="9317" width="15.875" style="368" hidden="1"/>
    <col min="9318" max="9323" width="16.125" style="368" hidden="1"/>
    <col min="9324" max="9324" width="6.125" style="368" hidden="1"/>
    <col min="9325" max="9325" width="3" style="368" hidden="1"/>
    <col min="9326" max="9565" width="8.625" style="368" hidden="1"/>
    <col min="9566" max="9571" width="14.875" style="368" hidden="1"/>
    <col min="9572" max="9573" width="15.875" style="368" hidden="1"/>
    <col min="9574" max="9579" width="16.125" style="368" hidden="1"/>
    <col min="9580" max="9580" width="6.125" style="368" hidden="1"/>
    <col min="9581" max="9581" width="3" style="368" hidden="1"/>
    <col min="9582" max="9821" width="8.625" style="368" hidden="1"/>
    <col min="9822" max="9827" width="14.875" style="368" hidden="1"/>
    <col min="9828" max="9829" width="15.875" style="368" hidden="1"/>
    <col min="9830" max="9835" width="16.125" style="368" hidden="1"/>
    <col min="9836" max="9836" width="6.125" style="368" hidden="1"/>
    <col min="9837" max="9837" width="3" style="368" hidden="1"/>
    <col min="9838" max="10077" width="8.625" style="368" hidden="1"/>
    <col min="10078" max="10083" width="14.875" style="368" hidden="1"/>
    <col min="10084" max="10085" width="15.875" style="368" hidden="1"/>
    <col min="10086" max="10091" width="16.125" style="368" hidden="1"/>
    <col min="10092" max="10092" width="6.125" style="368" hidden="1"/>
    <col min="10093" max="10093" width="3" style="368" hidden="1"/>
    <col min="10094" max="10333" width="8.625" style="368" hidden="1"/>
    <col min="10334" max="10339" width="14.875" style="368" hidden="1"/>
    <col min="10340" max="10341" width="15.875" style="368" hidden="1"/>
    <col min="10342" max="10347" width="16.125" style="368" hidden="1"/>
    <col min="10348" max="10348" width="6.125" style="368" hidden="1"/>
    <col min="10349" max="10349" width="3" style="368" hidden="1"/>
    <col min="10350" max="10589" width="8.625" style="368" hidden="1"/>
    <col min="10590" max="10595" width="14.875" style="368" hidden="1"/>
    <col min="10596" max="10597" width="15.875" style="368" hidden="1"/>
    <col min="10598" max="10603" width="16.125" style="368" hidden="1"/>
    <col min="10604" max="10604" width="6.125" style="368" hidden="1"/>
    <col min="10605" max="10605" width="3" style="368" hidden="1"/>
    <col min="10606" max="10845" width="8.625" style="368" hidden="1"/>
    <col min="10846" max="10851" width="14.875" style="368" hidden="1"/>
    <col min="10852" max="10853" width="15.875" style="368" hidden="1"/>
    <col min="10854" max="10859" width="16.125" style="368" hidden="1"/>
    <col min="10860" max="10860" width="6.125" style="368" hidden="1"/>
    <col min="10861" max="10861" width="3" style="368" hidden="1"/>
    <col min="10862" max="11101" width="8.625" style="368" hidden="1"/>
    <col min="11102" max="11107" width="14.875" style="368" hidden="1"/>
    <col min="11108" max="11109" width="15.875" style="368" hidden="1"/>
    <col min="11110" max="11115" width="16.125" style="368" hidden="1"/>
    <col min="11116" max="11116" width="6.125" style="368" hidden="1"/>
    <col min="11117" max="11117" width="3" style="368" hidden="1"/>
    <col min="11118" max="11357" width="8.625" style="368" hidden="1"/>
    <col min="11358" max="11363" width="14.875" style="368" hidden="1"/>
    <col min="11364" max="11365" width="15.875" style="368" hidden="1"/>
    <col min="11366" max="11371" width="16.125" style="368" hidden="1"/>
    <col min="11372" max="11372" width="6.125" style="368" hidden="1"/>
    <col min="11373" max="11373" width="3" style="368" hidden="1"/>
    <col min="11374" max="11613" width="8.625" style="368" hidden="1"/>
    <col min="11614" max="11619" width="14.875" style="368" hidden="1"/>
    <col min="11620" max="11621" width="15.875" style="368" hidden="1"/>
    <col min="11622" max="11627" width="16.125" style="368" hidden="1"/>
    <col min="11628" max="11628" width="6.125" style="368" hidden="1"/>
    <col min="11629" max="11629" width="3" style="368" hidden="1"/>
    <col min="11630" max="11869" width="8.625" style="368" hidden="1"/>
    <col min="11870" max="11875" width="14.875" style="368" hidden="1"/>
    <col min="11876" max="11877" width="15.875" style="368" hidden="1"/>
    <col min="11878" max="11883" width="16.125" style="368" hidden="1"/>
    <col min="11884" max="11884" width="6.125" style="368" hidden="1"/>
    <col min="11885" max="11885" width="3" style="368" hidden="1"/>
    <col min="11886" max="12125" width="8.625" style="368" hidden="1"/>
    <col min="12126" max="12131" width="14.875" style="368" hidden="1"/>
    <col min="12132" max="12133" width="15.875" style="368" hidden="1"/>
    <col min="12134" max="12139" width="16.125" style="368" hidden="1"/>
    <col min="12140" max="12140" width="6.125" style="368" hidden="1"/>
    <col min="12141" max="12141" width="3" style="368" hidden="1"/>
    <col min="12142" max="12381" width="8.625" style="368" hidden="1"/>
    <col min="12382" max="12387" width="14.875" style="368" hidden="1"/>
    <col min="12388" max="12389" width="15.875" style="368" hidden="1"/>
    <col min="12390" max="12395" width="16.125" style="368" hidden="1"/>
    <col min="12396" max="12396" width="6.125" style="368" hidden="1"/>
    <col min="12397" max="12397" width="3" style="368" hidden="1"/>
    <col min="12398" max="12637" width="8.625" style="368" hidden="1"/>
    <col min="12638" max="12643" width="14.875" style="368" hidden="1"/>
    <col min="12644" max="12645" width="15.875" style="368" hidden="1"/>
    <col min="12646" max="12651" width="16.125" style="368" hidden="1"/>
    <col min="12652" max="12652" width="6.125" style="368" hidden="1"/>
    <col min="12653" max="12653" width="3" style="368" hidden="1"/>
    <col min="12654" max="12893" width="8.625" style="368" hidden="1"/>
    <col min="12894" max="12899" width="14.875" style="368" hidden="1"/>
    <col min="12900" max="12901" width="15.875" style="368" hidden="1"/>
    <col min="12902" max="12907" width="16.125" style="368" hidden="1"/>
    <col min="12908" max="12908" width="6.125" style="368" hidden="1"/>
    <col min="12909" max="12909" width="3" style="368" hidden="1"/>
    <col min="12910" max="13149" width="8.625" style="368" hidden="1"/>
    <col min="13150" max="13155" width="14.875" style="368" hidden="1"/>
    <col min="13156" max="13157" width="15.875" style="368" hidden="1"/>
    <col min="13158" max="13163" width="16.125" style="368" hidden="1"/>
    <col min="13164" max="13164" width="6.125" style="368" hidden="1"/>
    <col min="13165" max="13165" width="3" style="368" hidden="1"/>
    <col min="13166" max="13405" width="8.625" style="368" hidden="1"/>
    <col min="13406" max="13411" width="14.875" style="368" hidden="1"/>
    <col min="13412" max="13413" width="15.875" style="368" hidden="1"/>
    <col min="13414" max="13419" width="16.125" style="368" hidden="1"/>
    <col min="13420" max="13420" width="6.125" style="368" hidden="1"/>
    <col min="13421" max="13421" width="3" style="368" hidden="1"/>
    <col min="13422" max="13661" width="8.625" style="368" hidden="1"/>
    <col min="13662" max="13667" width="14.875" style="368" hidden="1"/>
    <col min="13668" max="13669" width="15.875" style="368" hidden="1"/>
    <col min="13670" max="13675" width="16.125" style="368" hidden="1"/>
    <col min="13676" max="13676" width="6.125" style="368" hidden="1"/>
    <col min="13677" max="13677" width="3" style="368" hidden="1"/>
    <col min="13678" max="13917" width="8.625" style="368" hidden="1"/>
    <col min="13918" max="13923" width="14.875" style="368" hidden="1"/>
    <col min="13924" max="13925" width="15.875" style="368" hidden="1"/>
    <col min="13926" max="13931" width="16.125" style="368" hidden="1"/>
    <col min="13932" max="13932" width="6.125" style="368" hidden="1"/>
    <col min="13933" max="13933" width="3" style="368" hidden="1"/>
    <col min="13934" max="14173" width="8.625" style="368" hidden="1"/>
    <col min="14174" max="14179" width="14.875" style="368" hidden="1"/>
    <col min="14180" max="14181" width="15.875" style="368" hidden="1"/>
    <col min="14182" max="14187" width="16.125" style="368" hidden="1"/>
    <col min="14188" max="14188" width="6.125" style="368" hidden="1"/>
    <col min="14189" max="14189" width="3" style="368" hidden="1"/>
    <col min="14190" max="14429" width="8.625" style="368" hidden="1"/>
    <col min="14430" max="14435" width="14.875" style="368" hidden="1"/>
    <col min="14436" max="14437" width="15.875" style="368" hidden="1"/>
    <col min="14438" max="14443" width="16.125" style="368" hidden="1"/>
    <col min="14444" max="14444" width="6.125" style="368" hidden="1"/>
    <col min="14445" max="14445" width="3" style="368" hidden="1"/>
    <col min="14446" max="14685" width="8.625" style="368" hidden="1"/>
    <col min="14686" max="14691" width="14.875" style="368" hidden="1"/>
    <col min="14692" max="14693" width="15.875" style="368" hidden="1"/>
    <col min="14694" max="14699" width="16.125" style="368" hidden="1"/>
    <col min="14700" max="14700" width="6.125" style="368" hidden="1"/>
    <col min="14701" max="14701" width="3" style="368" hidden="1"/>
    <col min="14702" max="14941" width="8.625" style="368" hidden="1"/>
    <col min="14942" max="14947" width="14.875" style="368" hidden="1"/>
    <col min="14948" max="14949" width="15.875" style="368" hidden="1"/>
    <col min="14950" max="14955" width="16.125" style="368" hidden="1"/>
    <col min="14956" max="14956" width="6.125" style="368" hidden="1"/>
    <col min="14957" max="14957" width="3" style="368" hidden="1"/>
    <col min="14958" max="15197" width="8.625" style="368" hidden="1"/>
    <col min="15198" max="15203" width="14.875" style="368" hidden="1"/>
    <col min="15204" max="15205" width="15.875" style="368" hidden="1"/>
    <col min="15206" max="15211" width="16.125" style="368" hidden="1"/>
    <col min="15212" max="15212" width="6.125" style="368" hidden="1"/>
    <col min="15213" max="15213" width="3" style="368" hidden="1"/>
    <col min="15214" max="15453" width="8.625" style="368" hidden="1"/>
    <col min="15454" max="15459" width="14.875" style="368" hidden="1"/>
    <col min="15460" max="15461" width="15.875" style="368" hidden="1"/>
    <col min="15462" max="15467" width="16.125" style="368" hidden="1"/>
    <col min="15468" max="15468" width="6.125" style="368" hidden="1"/>
    <col min="15469" max="15469" width="3" style="368" hidden="1"/>
    <col min="15470" max="15709" width="8.625" style="368" hidden="1"/>
    <col min="15710" max="15715" width="14.875" style="368" hidden="1"/>
    <col min="15716" max="15717" width="15.875" style="368" hidden="1"/>
    <col min="15718" max="15723" width="16.125" style="368" hidden="1"/>
    <col min="15724" max="15724" width="6.125" style="368" hidden="1"/>
    <col min="15725" max="15725" width="3" style="368" hidden="1"/>
    <col min="15726" max="15965" width="8.625" style="368" hidden="1"/>
    <col min="15966" max="15971" width="14.875" style="368" hidden="1"/>
    <col min="15972" max="15973" width="15.875" style="368" hidden="1"/>
    <col min="15974" max="15979" width="16.125" style="368" hidden="1"/>
    <col min="15980" max="15980" width="6.125" style="368" hidden="1"/>
    <col min="15981" max="15981" width="3" style="368" hidden="1"/>
    <col min="15982" max="16221" width="8.625" style="368" hidden="1"/>
    <col min="16222" max="16227" width="14.875" style="368" hidden="1"/>
    <col min="16228" max="16229" width="15.875" style="368" hidden="1"/>
    <col min="16230" max="16235" width="16.125" style="368" hidden="1"/>
    <col min="16236" max="16236" width="6.125" style="368" hidden="1"/>
    <col min="16237" max="16237" width="3" style="368" hidden="1"/>
    <col min="16238" max="16384" width="8.625" style="368" hidden="1"/>
  </cols>
  <sheetData>
    <row r="1" spans="1:143" ht="42.75" customHeight="1">
      <c r="A1" s="366"/>
      <c r="B1" s="367"/>
      <c r="DD1" s="368"/>
      <c r="DE1" s="368"/>
    </row>
    <row r="2" spans="1:143" ht="25.5" customHeight="1">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43" ht="25.5" customHeight="1">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43" s="271" customFormat="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272"/>
      <c r="DG4" s="272"/>
      <c r="DH4" s="272"/>
      <c r="DI4" s="272"/>
      <c r="DJ4" s="272"/>
      <c r="DK4" s="272"/>
      <c r="DL4" s="272"/>
      <c r="DM4" s="272"/>
      <c r="DN4" s="272"/>
      <c r="DO4" s="272"/>
      <c r="DP4" s="272"/>
      <c r="DQ4" s="272"/>
      <c r="DR4" s="272"/>
      <c r="DS4" s="272"/>
      <c r="DT4" s="272"/>
      <c r="DU4" s="272"/>
      <c r="DV4" s="272"/>
      <c r="DW4" s="272"/>
    </row>
    <row r="5" spans="1:143" s="271" customFormat="1">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272"/>
      <c r="DG5" s="272"/>
      <c r="DH5" s="272"/>
      <c r="DI5" s="272"/>
      <c r="DJ5" s="272"/>
      <c r="DK5" s="272"/>
      <c r="DL5" s="272"/>
      <c r="DM5" s="272"/>
      <c r="DN5" s="272"/>
      <c r="DO5" s="272"/>
      <c r="DP5" s="272"/>
      <c r="DQ5" s="272"/>
      <c r="DR5" s="272"/>
      <c r="DS5" s="272"/>
      <c r="DT5" s="272"/>
      <c r="DU5" s="272"/>
      <c r="DV5" s="272"/>
      <c r="DW5" s="272"/>
    </row>
    <row r="6" spans="1:143" s="271" customForma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272"/>
      <c r="DG6" s="272"/>
      <c r="DH6" s="272"/>
      <c r="DI6" s="272"/>
      <c r="DJ6" s="272"/>
      <c r="DK6" s="272"/>
      <c r="DL6" s="272"/>
      <c r="DM6" s="272"/>
      <c r="DN6" s="272"/>
      <c r="DO6" s="272"/>
      <c r="DP6" s="272"/>
      <c r="DQ6" s="272"/>
      <c r="DR6" s="272"/>
      <c r="DS6" s="272"/>
      <c r="DT6" s="272"/>
      <c r="DU6" s="272"/>
      <c r="DV6" s="272"/>
      <c r="DW6" s="272"/>
    </row>
    <row r="7" spans="1:143" s="271" customForma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272"/>
      <c r="DG7" s="272"/>
      <c r="DH7" s="272"/>
      <c r="DI7" s="272"/>
      <c r="DJ7" s="272"/>
      <c r="DK7" s="272"/>
      <c r="DL7" s="272"/>
      <c r="DM7" s="272"/>
      <c r="DN7" s="272"/>
      <c r="DO7" s="272"/>
      <c r="DP7" s="272"/>
      <c r="DQ7" s="272"/>
      <c r="DR7" s="272"/>
      <c r="DS7" s="272"/>
      <c r="DT7" s="272"/>
      <c r="DU7" s="272"/>
      <c r="DV7" s="272"/>
      <c r="DW7" s="272"/>
    </row>
    <row r="8" spans="1:143" s="271" customForma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272"/>
      <c r="DG8" s="272"/>
      <c r="DH8" s="272"/>
      <c r="DI8" s="272"/>
      <c r="DJ8" s="272"/>
      <c r="DK8" s="272"/>
      <c r="DL8" s="272"/>
      <c r="DM8" s="272"/>
      <c r="DN8" s="272"/>
      <c r="DO8" s="272"/>
      <c r="DP8" s="272"/>
      <c r="DQ8" s="272"/>
      <c r="DR8" s="272"/>
      <c r="DS8" s="272"/>
      <c r="DT8" s="272"/>
      <c r="DU8" s="272"/>
      <c r="DV8" s="272"/>
      <c r="DW8" s="272"/>
    </row>
    <row r="9" spans="1:143" s="271" customFormat="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272"/>
      <c r="DG9" s="272"/>
      <c r="DH9" s="272"/>
      <c r="DI9" s="272"/>
      <c r="DJ9" s="272"/>
      <c r="DK9" s="272"/>
      <c r="DL9" s="272"/>
      <c r="DM9" s="272"/>
      <c r="DN9" s="272"/>
      <c r="DO9" s="272"/>
      <c r="DP9" s="272"/>
      <c r="DQ9" s="272"/>
      <c r="DR9" s="272"/>
      <c r="DS9" s="272"/>
      <c r="DT9" s="272"/>
      <c r="DU9" s="272"/>
      <c r="DV9" s="272"/>
      <c r="DW9" s="272"/>
    </row>
    <row r="10" spans="1:143" s="271" customForma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272"/>
      <c r="DG10" s="272"/>
      <c r="DH10" s="272"/>
      <c r="DI10" s="272"/>
      <c r="DJ10" s="272"/>
      <c r="DK10" s="272"/>
      <c r="DL10" s="272"/>
      <c r="DM10" s="272"/>
      <c r="DN10" s="272"/>
      <c r="DO10" s="272"/>
      <c r="DP10" s="272"/>
      <c r="DQ10" s="272"/>
      <c r="DR10" s="272"/>
      <c r="DS10" s="272"/>
      <c r="DT10" s="272"/>
      <c r="DU10" s="272"/>
      <c r="DV10" s="272"/>
      <c r="DW10" s="272"/>
      <c r="EM10" s="271" t="s">
        <v>564</v>
      </c>
    </row>
    <row r="11" spans="1:143" s="271" customFormat="1">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272"/>
      <c r="DG11" s="272"/>
      <c r="DH11" s="272"/>
      <c r="DI11" s="272"/>
      <c r="DJ11" s="272"/>
      <c r="DK11" s="272"/>
      <c r="DL11" s="272"/>
      <c r="DM11" s="272"/>
      <c r="DN11" s="272"/>
      <c r="DO11" s="272"/>
      <c r="DP11" s="272"/>
      <c r="DQ11" s="272"/>
      <c r="DR11" s="272"/>
      <c r="DS11" s="272"/>
      <c r="DT11" s="272"/>
      <c r="DU11" s="272"/>
      <c r="DV11" s="272"/>
      <c r="DW11" s="272"/>
    </row>
    <row r="12" spans="1:143" s="271" customFormat="1">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272"/>
      <c r="DG12" s="272"/>
      <c r="DH12" s="272"/>
      <c r="DI12" s="272"/>
      <c r="DJ12" s="272"/>
      <c r="DK12" s="272"/>
      <c r="DL12" s="272"/>
      <c r="DM12" s="272"/>
      <c r="DN12" s="272"/>
      <c r="DO12" s="272"/>
      <c r="DP12" s="272"/>
      <c r="DQ12" s="272"/>
      <c r="DR12" s="272"/>
      <c r="DS12" s="272"/>
      <c r="DT12" s="272"/>
      <c r="DU12" s="272"/>
      <c r="DV12" s="272"/>
      <c r="DW12" s="272"/>
      <c r="EM12" s="271" t="s">
        <v>564</v>
      </c>
    </row>
    <row r="13" spans="1:143" s="271" customFormat="1">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272"/>
      <c r="DG13" s="272"/>
      <c r="DH13" s="272"/>
      <c r="DI13" s="272"/>
      <c r="DJ13" s="272"/>
      <c r="DK13" s="272"/>
      <c r="DL13" s="272"/>
      <c r="DM13" s="272"/>
      <c r="DN13" s="272"/>
      <c r="DO13" s="272"/>
      <c r="DP13" s="272"/>
      <c r="DQ13" s="272"/>
      <c r="DR13" s="272"/>
      <c r="DS13" s="272"/>
      <c r="DT13" s="272"/>
      <c r="DU13" s="272"/>
      <c r="DV13" s="272"/>
      <c r="DW13" s="272"/>
    </row>
    <row r="14" spans="1:143" s="271" customForma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272"/>
      <c r="DG14" s="272"/>
      <c r="DH14" s="272"/>
      <c r="DI14" s="272"/>
      <c r="DJ14" s="272"/>
      <c r="DK14" s="272"/>
      <c r="DL14" s="272"/>
      <c r="DM14" s="272"/>
      <c r="DN14" s="272"/>
      <c r="DO14" s="272"/>
      <c r="DP14" s="272"/>
      <c r="DQ14" s="272"/>
      <c r="DR14" s="272"/>
      <c r="DS14" s="272"/>
      <c r="DT14" s="272"/>
      <c r="DU14" s="272"/>
      <c r="DV14" s="272"/>
      <c r="DW14" s="272"/>
    </row>
    <row r="15" spans="1:143" s="271" customFormat="1">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272"/>
      <c r="DG15" s="272"/>
      <c r="DH15" s="272"/>
      <c r="DI15" s="272"/>
      <c r="DJ15" s="272"/>
      <c r="DK15" s="272"/>
      <c r="DL15" s="272"/>
      <c r="DM15" s="272"/>
      <c r="DN15" s="272"/>
      <c r="DO15" s="272"/>
      <c r="DP15" s="272"/>
      <c r="DQ15" s="272"/>
      <c r="DR15" s="272"/>
      <c r="DS15" s="272"/>
      <c r="DT15" s="272"/>
      <c r="DU15" s="272"/>
      <c r="DV15" s="272"/>
      <c r="DW15" s="272"/>
    </row>
    <row r="16" spans="1:143" s="271" customFormat="1">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272"/>
      <c r="DG16" s="272"/>
      <c r="DH16" s="272"/>
      <c r="DI16" s="272"/>
      <c r="DJ16" s="272"/>
      <c r="DK16" s="272"/>
      <c r="DL16" s="272"/>
      <c r="DM16" s="272"/>
      <c r="DN16" s="272"/>
      <c r="DO16" s="272"/>
      <c r="DP16" s="272"/>
      <c r="DQ16" s="272"/>
      <c r="DR16" s="272"/>
      <c r="DS16" s="272"/>
      <c r="DT16" s="272"/>
      <c r="DU16" s="272"/>
      <c r="DV16" s="272"/>
      <c r="DW16" s="272"/>
    </row>
    <row r="17" spans="1:351" s="271" customFormat="1">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272"/>
      <c r="DG17" s="272"/>
      <c r="DH17" s="272"/>
      <c r="DI17" s="272"/>
      <c r="DJ17" s="272"/>
      <c r="DK17" s="272"/>
      <c r="DL17" s="272"/>
      <c r="DM17" s="272"/>
      <c r="DN17" s="272"/>
      <c r="DO17" s="272"/>
      <c r="DP17" s="272"/>
      <c r="DQ17" s="272"/>
      <c r="DR17" s="272"/>
      <c r="DS17" s="272"/>
      <c r="DT17" s="272"/>
      <c r="DU17" s="272"/>
      <c r="DV17" s="272"/>
      <c r="DW17" s="272"/>
    </row>
    <row r="18" spans="1:351" s="271" customFormat="1">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272"/>
      <c r="DG18" s="272"/>
      <c r="DH18" s="272"/>
      <c r="DI18" s="272"/>
      <c r="DJ18" s="272"/>
      <c r="DK18" s="272"/>
      <c r="DL18" s="272"/>
      <c r="DM18" s="272"/>
      <c r="DN18" s="272"/>
      <c r="DO18" s="272"/>
      <c r="DP18" s="272"/>
      <c r="DQ18" s="272"/>
      <c r="DR18" s="272"/>
      <c r="DS18" s="272"/>
      <c r="DT18" s="272"/>
      <c r="DU18" s="272"/>
      <c r="DV18" s="272"/>
      <c r="DW18" s="272"/>
    </row>
    <row r="19" spans="1:351">
      <c r="DD19" s="368"/>
      <c r="DE19" s="368"/>
    </row>
    <row r="20" spans="1:351">
      <c r="DD20" s="368"/>
      <c r="DE20" s="368"/>
    </row>
    <row r="21" spans="1:351" ht="17.25">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c r="MM21" s="374"/>
    </row>
    <row r="22" spans="1:351" ht="17.25">
      <c r="B22" s="375"/>
      <c r="MM22" s="374"/>
    </row>
    <row r="23" spans="1:351">
      <c r="B23" s="375"/>
    </row>
    <row r="24" spans="1:351">
      <c r="B24" s="375"/>
    </row>
    <row r="25" spans="1:351">
      <c r="B25" s="375"/>
    </row>
    <row r="26" spans="1:351">
      <c r="B26" s="375"/>
    </row>
    <row r="27" spans="1:351">
      <c r="B27" s="375"/>
    </row>
    <row r="28" spans="1:351">
      <c r="B28" s="375"/>
    </row>
    <row r="29" spans="1:351">
      <c r="B29" s="375"/>
    </row>
    <row r="30" spans="1:351">
      <c r="B30" s="375"/>
    </row>
    <row r="31" spans="1:351">
      <c r="B31" s="375"/>
    </row>
    <row r="32" spans="1:351">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8"/>
    </row>
    <row r="41" spans="2:109" ht="17.25">
      <c r="B41" s="381" t="s">
        <v>565</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c r="B42" s="375"/>
      <c r="G42" s="382"/>
      <c r="I42" s="383"/>
      <c r="J42" s="383"/>
      <c r="K42" s="383"/>
      <c r="AM42" s="382"/>
      <c r="AN42" s="382" t="s">
        <v>566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313" t="s">
        <v>575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75"/>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75"/>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75"/>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75"/>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8" t="s">
        <v>567</v>
      </c>
    </row>
    <row r="50" spans="1:109">
      <c r="B50" s="375"/>
      <c r="G50" s="1305"/>
      <c r="H50" s="1305"/>
      <c r="I50" s="1305"/>
      <c r="J50" s="1305"/>
      <c r="K50" s="385"/>
      <c r="L50" s="385"/>
      <c r="M50" s="386"/>
      <c r="N50" s="386"/>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521</v>
      </c>
      <c r="BQ50" s="1309"/>
      <c r="BR50" s="1309"/>
      <c r="BS50" s="1309"/>
      <c r="BT50" s="1309"/>
      <c r="BU50" s="1309"/>
      <c r="BV50" s="1309"/>
      <c r="BW50" s="1309"/>
      <c r="BX50" s="1309" t="s">
        <v>522</v>
      </c>
      <c r="BY50" s="1309"/>
      <c r="BZ50" s="1309"/>
      <c r="CA50" s="1309"/>
      <c r="CB50" s="1309"/>
      <c r="CC50" s="1309"/>
      <c r="CD50" s="1309"/>
      <c r="CE50" s="1309"/>
      <c r="CF50" s="1309" t="s">
        <v>523</v>
      </c>
      <c r="CG50" s="1309"/>
      <c r="CH50" s="1309"/>
      <c r="CI50" s="1309"/>
      <c r="CJ50" s="1309"/>
      <c r="CK50" s="1309"/>
      <c r="CL50" s="1309"/>
      <c r="CM50" s="1309"/>
      <c r="CN50" s="1309" t="s">
        <v>524</v>
      </c>
      <c r="CO50" s="1309"/>
      <c r="CP50" s="1309"/>
      <c r="CQ50" s="1309"/>
      <c r="CR50" s="1309"/>
      <c r="CS50" s="1309"/>
      <c r="CT50" s="1309"/>
      <c r="CU50" s="1309"/>
      <c r="CV50" s="1309" t="s">
        <v>525</v>
      </c>
      <c r="CW50" s="1309"/>
      <c r="CX50" s="1309"/>
      <c r="CY50" s="1309"/>
      <c r="CZ50" s="1309"/>
      <c r="DA50" s="1309"/>
      <c r="DB50" s="1309"/>
      <c r="DC50" s="1309"/>
    </row>
    <row r="51" spans="1:109" ht="13.5" customHeight="1">
      <c r="B51" s="375"/>
      <c r="G51" s="1323"/>
      <c r="H51" s="1323"/>
      <c r="I51" s="1324"/>
      <c r="J51" s="1324"/>
      <c r="K51" s="1322"/>
      <c r="L51" s="1322"/>
      <c r="M51" s="1322"/>
      <c r="N51" s="1322"/>
      <c r="AM51" s="384"/>
      <c r="AN51" s="1312" t="s">
        <v>568</v>
      </c>
      <c r="AO51" s="1312"/>
      <c r="AP51" s="1312"/>
      <c r="AQ51" s="1312"/>
      <c r="AR51" s="1312"/>
      <c r="AS51" s="1312"/>
      <c r="AT51" s="1312"/>
      <c r="AU51" s="1312"/>
      <c r="AV51" s="1312"/>
      <c r="AW51" s="1312"/>
      <c r="AX51" s="1312"/>
      <c r="AY51" s="1312"/>
      <c r="AZ51" s="1312"/>
      <c r="BA51" s="1312"/>
      <c r="BB51" s="1312" t="s">
        <v>569</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14.7</v>
      </c>
      <c r="BY51" s="1310"/>
      <c r="BZ51" s="1310"/>
      <c r="CA51" s="1310"/>
      <c r="CB51" s="1310"/>
      <c r="CC51" s="1310"/>
      <c r="CD51" s="1310"/>
      <c r="CE51" s="1310"/>
      <c r="CF51" s="1310">
        <v>5.3</v>
      </c>
      <c r="CG51" s="1310"/>
      <c r="CH51" s="1310"/>
      <c r="CI51" s="1310"/>
      <c r="CJ51" s="1310"/>
      <c r="CK51" s="1310"/>
      <c r="CL51" s="1310"/>
      <c r="CM51" s="1310"/>
      <c r="CN51" s="1310">
        <v>2.1</v>
      </c>
      <c r="CO51" s="1310"/>
      <c r="CP51" s="1310"/>
      <c r="CQ51" s="1310"/>
      <c r="CR51" s="1310"/>
      <c r="CS51" s="1310"/>
      <c r="CT51" s="1310"/>
      <c r="CU51" s="1310"/>
      <c r="CV51" s="1310"/>
      <c r="CW51" s="1310"/>
      <c r="CX51" s="1310"/>
      <c r="CY51" s="1310"/>
      <c r="CZ51" s="1310"/>
      <c r="DA51" s="1310"/>
      <c r="DB51" s="1310"/>
      <c r="DC51" s="1310"/>
    </row>
    <row r="52" spans="1:109">
      <c r="B52" s="375"/>
      <c r="G52" s="1323"/>
      <c r="H52" s="1323"/>
      <c r="I52" s="1324"/>
      <c r="J52" s="1324"/>
      <c r="K52" s="1322"/>
      <c r="L52" s="1322"/>
      <c r="M52" s="1322"/>
      <c r="N52" s="1322"/>
      <c r="AM52" s="38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383"/>
      <c r="B53" s="375"/>
      <c r="G53" s="1323"/>
      <c r="H53" s="1323"/>
      <c r="I53" s="1305"/>
      <c r="J53" s="1305"/>
      <c r="K53" s="1322"/>
      <c r="L53" s="1322"/>
      <c r="M53" s="1322"/>
      <c r="N53" s="1322"/>
      <c r="AM53" s="384"/>
      <c r="AN53" s="1312"/>
      <c r="AO53" s="1312"/>
      <c r="AP53" s="1312"/>
      <c r="AQ53" s="1312"/>
      <c r="AR53" s="1312"/>
      <c r="AS53" s="1312"/>
      <c r="AT53" s="1312"/>
      <c r="AU53" s="1312"/>
      <c r="AV53" s="1312"/>
      <c r="AW53" s="1312"/>
      <c r="AX53" s="1312"/>
      <c r="AY53" s="1312"/>
      <c r="AZ53" s="1312"/>
      <c r="BA53" s="1312"/>
      <c r="BB53" s="1312" t="s">
        <v>570</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68.5</v>
      </c>
      <c r="BY53" s="1310"/>
      <c r="BZ53" s="1310"/>
      <c r="CA53" s="1310"/>
      <c r="CB53" s="1310"/>
      <c r="CC53" s="1310"/>
      <c r="CD53" s="1310"/>
      <c r="CE53" s="1310"/>
      <c r="CF53" s="1310">
        <v>71.8</v>
      </c>
      <c r="CG53" s="1310"/>
      <c r="CH53" s="1310"/>
      <c r="CI53" s="1310"/>
      <c r="CJ53" s="1310"/>
      <c r="CK53" s="1310"/>
      <c r="CL53" s="1310"/>
      <c r="CM53" s="1310"/>
      <c r="CN53" s="1310">
        <v>73.7</v>
      </c>
      <c r="CO53" s="1310"/>
      <c r="CP53" s="1310"/>
      <c r="CQ53" s="1310"/>
      <c r="CR53" s="1310"/>
      <c r="CS53" s="1310"/>
      <c r="CT53" s="1310"/>
      <c r="CU53" s="1310"/>
      <c r="CV53" s="1310">
        <v>73.8</v>
      </c>
      <c r="CW53" s="1310"/>
      <c r="CX53" s="1310"/>
      <c r="CY53" s="1310"/>
      <c r="CZ53" s="1310"/>
      <c r="DA53" s="1310"/>
      <c r="DB53" s="1310"/>
      <c r="DC53" s="1310"/>
    </row>
    <row r="54" spans="1:109">
      <c r="A54" s="383"/>
      <c r="B54" s="375"/>
      <c r="G54" s="1323"/>
      <c r="H54" s="1323"/>
      <c r="I54" s="1305"/>
      <c r="J54" s="1305"/>
      <c r="K54" s="1322"/>
      <c r="L54" s="1322"/>
      <c r="M54" s="1322"/>
      <c r="N54" s="1322"/>
      <c r="AM54" s="38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383"/>
      <c r="B55" s="375"/>
      <c r="G55" s="1305"/>
      <c r="H55" s="1305"/>
      <c r="I55" s="1305"/>
      <c r="J55" s="1305"/>
      <c r="K55" s="1322"/>
      <c r="L55" s="1322"/>
      <c r="M55" s="1322"/>
      <c r="N55" s="1322"/>
      <c r="AN55" s="1309" t="s">
        <v>571</v>
      </c>
      <c r="AO55" s="1309"/>
      <c r="AP55" s="1309"/>
      <c r="AQ55" s="1309"/>
      <c r="AR55" s="1309"/>
      <c r="AS55" s="1309"/>
      <c r="AT55" s="1309"/>
      <c r="AU55" s="1309"/>
      <c r="AV55" s="1309"/>
      <c r="AW55" s="1309"/>
      <c r="AX55" s="1309"/>
      <c r="AY55" s="1309"/>
      <c r="AZ55" s="1309"/>
      <c r="BA55" s="1309"/>
      <c r="BB55" s="1312" t="s">
        <v>569</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33.6</v>
      </c>
      <c r="BY55" s="1310"/>
      <c r="BZ55" s="1310"/>
      <c r="CA55" s="1310"/>
      <c r="CB55" s="1310"/>
      <c r="CC55" s="1310"/>
      <c r="CD55" s="1310"/>
      <c r="CE55" s="1310"/>
      <c r="CF55" s="1310">
        <v>35.299999999999997</v>
      </c>
      <c r="CG55" s="1310"/>
      <c r="CH55" s="1310"/>
      <c r="CI55" s="1310"/>
      <c r="CJ55" s="1310"/>
      <c r="CK55" s="1310"/>
      <c r="CL55" s="1310"/>
      <c r="CM55" s="1310"/>
      <c r="CN55" s="1310">
        <v>31.9</v>
      </c>
      <c r="CO55" s="1310"/>
      <c r="CP55" s="1310"/>
      <c r="CQ55" s="1310"/>
      <c r="CR55" s="1310"/>
      <c r="CS55" s="1310"/>
      <c r="CT55" s="1310"/>
      <c r="CU55" s="1310"/>
      <c r="CV55" s="1310">
        <v>24.2</v>
      </c>
      <c r="CW55" s="1310"/>
      <c r="CX55" s="1310"/>
      <c r="CY55" s="1310"/>
      <c r="CZ55" s="1310"/>
      <c r="DA55" s="1310"/>
      <c r="DB55" s="1310"/>
      <c r="DC55" s="1310"/>
    </row>
    <row r="56" spans="1:109">
      <c r="A56" s="383"/>
      <c r="B56" s="375"/>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383" customFormat="1">
      <c r="B57" s="387"/>
      <c r="G57" s="1305"/>
      <c r="H57" s="1305"/>
      <c r="I57" s="1325"/>
      <c r="J57" s="1325"/>
      <c r="K57" s="1322"/>
      <c r="L57" s="1322"/>
      <c r="M57" s="1322"/>
      <c r="N57" s="1322"/>
      <c r="AM57" s="368"/>
      <c r="AN57" s="1309"/>
      <c r="AO57" s="1309"/>
      <c r="AP57" s="1309"/>
      <c r="AQ57" s="1309"/>
      <c r="AR57" s="1309"/>
      <c r="AS57" s="1309"/>
      <c r="AT57" s="1309"/>
      <c r="AU57" s="1309"/>
      <c r="AV57" s="1309"/>
      <c r="AW57" s="1309"/>
      <c r="AX57" s="1309"/>
      <c r="AY57" s="1309"/>
      <c r="AZ57" s="1309"/>
      <c r="BA57" s="1309"/>
      <c r="BB57" s="1312" t="s">
        <v>570</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56.8</v>
      </c>
      <c r="BY57" s="1310"/>
      <c r="BZ57" s="1310"/>
      <c r="CA57" s="1310"/>
      <c r="CB57" s="1310"/>
      <c r="CC57" s="1310"/>
      <c r="CD57" s="1310"/>
      <c r="CE57" s="1310"/>
      <c r="CF57" s="1310">
        <v>60.4</v>
      </c>
      <c r="CG57" s="1310"/>
      <c r="CH57" s="1310"/>
      <c r="CI57" s="1310"/>
      <c r="CJ57" s="1310"/>
      <c r="CK57" s="1310"/>
      <c r="CL57" s="1310"/>
      <c r="CM57" s="1310"/>
      <c r="CN57" s="1310">
        <v>59.3</v>
      </c>
      <c r="CO57" s="1310"/>
      <c r="CP57" s="1310"/>
      <c r="CQ57" s="1310"/>
      <c r="CR57" s="1310"/>
      <c r="CS57" s="1310"/>
      <c r="CT57" s="1310"/>
      <c r="CU57" s="1310"/>
      <c r="CV57" s="1310">
        <v>59.8</v>
      </c>
      <c r="CW57" s="1310"/>
      <c r="CX57" s="1310"/>
      <c r="CY57" s="1310"/>
      <c r="CZ57" s="1310"/>
      <c r="DA57" s="1310"/>
      <c r="DB57" s="1310"/>
      <c r="DC57" s="1310"/>
      <c r="DD57" s="388"/>
      <c r="DE57" s="387"/>
    </row>
    <row r="58" spans="1:109" s="383" customFormat="1">
      <c r="A58" s="368"/>
      <c r="B58" s="387"/>
      <c r="G58" s="1305"/>
      <c r="H58" s="1305"/>
      <c r="I58" s="1325"/>
      <c r="J58" s="1325"/>
      <c r="K58" s="1322"/>
      <c r="L58" s="1322"/>
      <c r="M58" s="1322"/>
      <c r="N58" s="1322"/>
      <c r="AM58" s="368"/>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388"/>
      <c r="DE58" s="387"/>
    </row>
    <row r="59" spans="1:109" s="383" customFormat="1">
      <c r="A59" s="368"/>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8"/>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8"/>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8"/>
    </row>
    <row r="63" spans="1:109" ht="17.25">
      <c r="B63" s="394" t="s">
        <v>572</v>
      </c>
    </row>
    <row r="64" spans="1:109">
      <c r="B64" s="375"/>
      <c r="G64" s="382"/>
      <c r="I64" s="395"/>
      <c r="J64" s="395"/>
      <c r="K64" s="395"/>
      <c r="L64" s="395"/>
      <c r="M64" s="395"/>
      <c r="N64" s="396"/>
      <c r="AM64" s="382"/>
      <c r="AN64" s="382" t="s">
        <v>566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313" t="s">
        <v>574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75"/>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75"/>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75"/>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75"/>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8" t="s">
        <v>567</v>
      </c>
    </row>
    <row r="72" spans="2:107">
      <c r="B72" s="375"/>
      <c r="G72" s="1305"/>
      <c r="H72" s="1305"/>
      <c r="I72" s="1305"/>
      <c r="J72" s="1305"/>
      <c r="K72" s="385"/>
      <c r="L72" s="385"/>
      <c r="M72" s="386"/>
      <c r="N72" s="386"/>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521</v>
      </c>
      <c r="BQ72" s="1309"/>
      <c r="BR72" s="1309"/>
      <c r="BS72" s="1309"/>
      <c r="BT72" s="1309"/>
      <c r="BU72" s="1309"/>
      <c r="BV72" s="1309"/>
      <c r="BW72" s="1309"/>
      <c r="BX72" s="1309" t="s">
        <v>522</v>
      </c>
      <c r="BY72" s="1309"/>
      <c r="BZ72" s="1309"/>
      <c r="CA72" s="1309"/>
      <c r="CB72" s="1309"/>
      <c r="CC72" s="1309"/>
      <c r="CD72" s="1309"/>
      <c r="CE72" s="1309"/>
      <c r="CF72" s="1309" t="s">
        <v>523</v>
      </c>
      <c r="CG72" s="1309"/>
      <c r="CH72" s="1309"/>
      <c r="CI72" s="1309"/>
      <c r="CJ72" s="1309"/>
      <c r="CK72" s="1309"/>
      <c r="CL72" s="1309"/>
      <c r="CM72" s="1309"/>
      <c r="CN72" s="1309" t="s">
        <v>524</v>
      </c>
      <c r="CO72" s="1309"/>
      <c r="CP72" s="1309"/>
      <c r="CQ72" s="1309"/>
      <c r="CR72" s="1309"/>
      <c r="CS72" s="1309"/>
      <c r="CT72" s="1309"/>
      <c r="CU72" s="1309"/>
      <c r="CV72" s="1309" t="s">
        <v>525</v>
      </c>
      <c r="CW72" s="1309"/>
      <c r="CX72" s="1309"/>
      <c r="CY72" s="1309"/>
      <c r="CZ72" s="1309"/>
      <c r="DA72" s="1309"/>
      <c r="DB72" s="1309"/>
      <c r="DC72" s="1309"/>
    </row>
    <row r="73" spans="2:107">
      <c r="B73" s="375"/>
      <c r="G73" s="1323"/>
      <c r="H73" s="1323"/>
      <c r="I73" s="1323"/>
      <c r="J73" s="1323"/>
      <c r="K73" s="1326"/>
      <c r="L73" s="1326"/>
      <c r="M73" s="1326"/>
      <c r="N73" s="1326"/>
      <c r="AM73" s="384"/>
      <c r="AN73" s="1312" t="s">
        <v>568</v>
      </c>
      <c r="AO73" s="1312"/>
      <c r="AP73" s="1312"/>
      <c r="AQ73" s="1312"/>
      <c r="AR73" s="1312"/>
      <c r="AS73" s="1312"/>
      <c r="AT73" s="1312"/>
      <c r="AU73" s="1312"/>
      <c r="AV73" s="1312"/>
      <c r="AW73" s="1312"/>
      <c r="AX73" s="1312"/>
      <c r="AY73" s="1312"/>
      <c r="AZ73" s="1312"/>
      <c r="BA73" s="1312"/>
      <c r="BB73" s="1312" t="s">
        <v>569</v>
      </c>
      <c r="BC73" s="1312"/>
      <c r="BD73" s="1312"/>
      <c r="BE73" s="1312"/>
      <c r="BF73" s="1312"/>
      <c r="BG73" s="1312"/>
      <c r="BH73" s="1312"/>
      <c r="BI73" s="1312"/>
      <c r="BJ73" s="1312"/>
      <c r="BK73" s="1312"/>
      <c r="BL73" s="1312"/>
      <c r="BM73" s="1312"/>
      <c r="BN73" s="1312"/>
      <c r="BO73" s="1312"/>
      <c r="BP73" s="1310">
        <v>20.3</v>
      </c>
      <c r="BQ73" s="1310"/>
      <c r="BR73" s="1310"/>
      <c r="BS73" s="1310"/>
      <c r="BT73" s="1310"/>
      <c r="BU73" s="1310"/>
      <c r="BV73" s="1310"/>
      <c r="BW73" s="1310"/>
      <c r="BX73" s="1310">
        <v>14.7</v>
      </c>
      <c r="BY73" s="1310"/>
      <c r="BZ73" s="1310"/>
      <c r="CA73" s="1310"/>
      <c r="CB73" s="1310"/>
      <c r="CC73" s="1310"/>
      <c r="CD73" s="1310"/>
      <c r="CE73" s="1310"/>
      <c r="CF73" s="1310">
        <v>5.3</v>
      </c>
      <c r="CG73" s="1310"/>
      <c r="CH73" s="1310"/>
      <c r="CI73" s="1310"/>
      <c r="CJ73" s="1310"/>
      <c r="CK73" s="1310"/>
      <c r="CL73" s="1310"/>
      <c r="CM73" s="1310"/>
      <c r="CN73" s="1310">
        <v>2.1</v>
      </c>
      <c r="CO73" s="1310"/>
      <c r="CP73" s="1310"/>
      <c r="CQ73" s="1310"/>
      <c r="CR73" s="1310"/>
      <c r="CS73" s="1310"/>
      <c r="CT73" s="1310"/>
      <c r="CU73" s="1310"/>
      <c r="CV73" s="1310"/>
      <c r="CW73" s="1310"/>
      <c r="CX73" s="1310"/>
      <c r="CY73" s="1310"/>
      <c r="CZ73" s="1310"/>
      <c r="DA73" s="1310"/>
      <c r="DB73" s="1310"/>
      <c r="DC73" s="1310"/>
    </row>
    <row r="74" spans="2:107">
      <c r="B74" s="375"/>
      <c r="G74" s="1323"/>
      <c r="H74" s="1323"/>
      <c r="I74" s="1323"/>
      <c r="J74" s="1323"/>
      <c r="K74" s="1326"/>
      <c r="L74" s="1326"/>
      <c r="M74" s="1326"/>
      <c r="N74" s="1326"/>
      <c r="AM74" s="38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75"/>
      <c r="G75" s="1323"/>
      <c r="H75" s="1323"/>
      <c r="I75" s="1305"/>
      <c r="J75" s="1305"/>
      <c r="K75" s="1322"/>
      <c r="L75" s="1322"/>
      <c r="M75" s="1322"/>
      <c r="N75" s="1322"/>
      <c r="AM75" s="384"/>
      <c r="AN75" s="1312"/>
      <c r="AO75" s="1312"/>
      <c r="AP75" s="1312"/>
      <c r="AQ75" s="1312"/>
      <c r="AR75" s="1312"/>
      <c r="AS75" s="1312"/>
      <c r="AT75" s="1312"/>
      <c r="AU75" s="1312"/>
      <c r="AV75" s="1312"/>
      <c r="AW75" s="1312"/>
      <c r="AX75" s="1312"/>
      <c r="AY75" s="1312"/>
      <c r="AZ75" s="1312"/>
      <c r="BA75" s="1312"/>
      <c r="BB75" s="1312" t="s">
        <v>573</v>
      </c>
      <c r="BC75" s="1312"/>
      <c r="BD75" s="1312"/>
      <c r="BE75" s="1312"/>
      <c r="BF75" s="1312"/>
      <c r="BG75" s="1312"/>
      <c r="BH75" s="1312"/>
      <c r="BI75" s="1312"/>
      <c r="BJ75" s="1312"/>
      <c r="BK75" s="1312"/>
      <c r="BL75" s="1312"/>
      <c r="BM75" s="1312"/>
      <c r="BN75" s="1312"/>
      <c r="BO75" s="1312"/>
      <c r="BP75" s="1310">
        <v>7.4</v>
      </c>
      <c r="BQ75" s="1310"/>
      <c r="BR75" s="1310"/>
      <c r="BS75" s="1310"/>
      <c r="BT75" s="1310"/>
      <c r="BU75" s="1310"/>
      <c r="BV75" s="1310"/>
      <c r="BW75" s="1310"/>
      <c r="BX75" s="1310">
        <v>7</v>
      </c>
      <c r="BY75" s="1310"/>
      <c r="BZ75" s="1310"/>
      <c r="CA75" s="1310"/>
      <c r="CB75" s="1310"/>
      <c r="CC75" s="1310"/>
      <c r="CD75" s="1310"/>
      <c r="CE75" s="1310"/>
      <c r="CF75" s="1310">
        <v>7.2</v>
      </c>
      <c r="CG75" s="1310"/>
      <c r="CH75" s="1310"/>
      <c r="CI75" s="1310"/>
      <c r="CJ75" s="1310"/>
      <c r="CK75" s="1310"/>
      <c r="CL75" s="1310"/>
      <c r="CM75" s="1310"/>
      <c r="CN75" s="1310">
        <v>7.5</v>
      </c>
      <c r="CO75" s="1310"/>
      <c r="CP75" s="1310"/>
      <c r="CQ75" s="1310"/>
      <c r="CR75" s="1310"/>
      <c r="CS75" s="1310"/>
      <c r="CT75" s="1310"/>
      <c r="CU75" s="1310"/>
      <c r="CV75" s="1310">
        <v>7.7</v>
      </c>
      <c r="CW75" s="1310"/>
      <c r="CX75" s="1310"/>
      <c r="CY75" s="1310"/>
      <c r="CZ75" s="1310"/>
      <c r="DA75" s="1310"/>
      <c r="DB75" s="1310"/>
      <c r="DC75" s="1310"/>
    </row>
    <row r="76" spans="2:107">
      <c r="B76" s="375"/>
      <c r="G76" s="1323"/>
      <c r="H76" s="1323"/>
      <c r="I76" s="1305"/>
      <c r="J76" s="1305"/>
      <c r="K76" s="1322"/>
      <c r="L76" s="1322"/>
      <c r="M76" s="1322"/>
      <c r="N76" s="1322"/>
      <c r="AM76" s="38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75"/>
      <c r="G77" s="1305"/>
      <c r="H77" s="1305"/>
      <c r="I77" s="1305"/>
      <c r="J77" s="1305"/>
      <c r="K77" s="1326"/>
      <c r="L77" s="1326"/>
      <c r="M77" s="1326"/>
      <c r="N77" s="1326"/>
      <c r="AN77" s="1309" t="s">
        <v>571</v>
      </c>
      <c r="AO77" s="1309"/>
      <c r="AP77" s="1309"/>
      <c r="AQ77" s="1309"/>
      <c r="AR77" s="1309"/>
      <c r="AS77" s="1309"/>
      <c r="AT77" s="1309"/>
      <c r="AU77" s="1309"/>
      <c r="AV77" s="1309"/>
      <c r="AW77" s="1309"/>
      <c r="AX77" s="1309"/>
      <c r="AY77" s="1309"/>
      <c r="AZ77" s="1309"/>
      <c r="BA77" s="1309"/>
      <c r="BB77" s="1312" t="s">
        <v>569</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33.6</v>
      </c>
      <c r="BY77" s="1310"/>
      <c r="BZ77" s="1310"/>
      <c r="CA77" s="1310"/>
      <c r="CB77" s="1310"/>
      <c r="CC77" s="1310"/>
      <c r="CD77" s="1310"/>
      <c r="CE77" s="1310"/>
      <c r="CF77" s="1310">
        <v>35.299999999999997</v>
      </c>
      <c r="CG77" s="1310"/>
      <c r="CH77" s="1310"/>
      <c r="CI77" s="1310"/>
      <c r="CJ77" s="1310"/>
      <c r="CK77" s="1310"/>
      <c r="CL77" s="1310"/>
      <c r="CM77" s="1310"/>
      <c r="CN77" s="1310">
        <v>31.9</v>
      </c>
      <c r="CO77" s="1310"/>
      <c r="CP77" s="1310"/>
      <c r="CQ77" s="1310"/>
      <c r="CR77" s="1310"/>
      <c r="CS77" s="1310"/>
      <c r="CT77" s="1310"/>
      <c r="CU77" s="1310"/>
      <c r="CV77" s="1310">
        <v>24.2</v>
      </c>
      <c r="CW77" s="1310"/>
      <c r="CX77" s="1310"/>
      <c r="CY77" s="1310"/>
      <c r="CZ77" s="1310"/>
      <c r="DA77" s="1310"/>
      <c r="DB77" s="1310"/>
      <c r="DC77" s="1310"/>
    </row>
    <row r="78" spans="2:107">
      <c r="B78" s="375"/>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75"/>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573</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7</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c r="B80" s="375"/>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8"/>
      <c r="DE84" s="368"/>
    </row>
    <row r="85" spans="2:109">
      <c r="DD85" s="368"/>
      <c r="DE85" s="368"/>
    </row>
    <row r="86" spans="2:109" hidden="1">
      <c r="DD86" s="368"/>
      <c r="DE86" s="368"/>
    </row>
    <row r="87" spans="2:109" hidden="1">
      <c r="K87" s="403"/>
      <c r="AQ87" s="403"/>
      <c r="BC87" s="403"/>
      <c r="BO87" s="403"/>
      <c r="CA87" s="403"/>
      <c r="CM87" s="403"/>
      <c r="CY87" s="403"/>
      <c r="DD87" s="368"/>
      <c r="DE87" s="368"/>
    </row>
    <row r="88" spans="2:109" hidden="1">
      <c r="DD88" s="368"/>
      <c r="DE88" s="368"/>
    </row>
    <row r="89" spans="2:109" hidden="1">
      <c r="DD89" s="368"/>
      <c r="DE89" s="368"/>
    </row>
    <row r="90" spans="2:109" hidden="1">
      <c r="DD90" s="368"/>
      <c r="DE90" s="368"/>
    </row>
    <row r="91" spans="2:109" hidden="1">
      <c r="DD91" s="368"/>
      <c r="DE91" s="368"/>
    </row>
    <row r="92" spans="2:109" ht="13.5" hidden="1" customHeight="1">
      <c r="DD92" s="368"/>
      <c r="DE92" s="368"/>
    </row>
    <row r="93" spans="2:109" ht="13.5" hidden="1" customHeight="1">
      <c r="DD93" s="368"/>
      <c r="DE93" s="368"/>
    </row>
    <row r="94" spans="2:109" ht="13.5" hidden="1" customHeight="1">
      <c r="DD94" s="368"/>
      <c r="DE94" s="368"/>
    </row>
    <row r="95" spans="2:109" ht="13.5" hidden="1" customHeight="1">
      <c r="DD95" s="368"/>
      <c r="DE95" s="368"/>
    </row>
    <row r="96" spans="2:109" ht="13.5" hidden="1" customHeight="1">
      <c r="DD96" s="368"/>
      <c r="DE96" s="368"/>
    </row>
    <row r="97" spans="108:109" ht="13.5" hidden="1" customHeight="1">
      <c r="DD97" s="368"/>
      <c r="DE97" s="368"/>
    </row>
    <row r="98" spans="108:109" ht="13.5" hidden="1" customHeight="1">
      <c r="DD98" s="368"/>
      <c r="DE98" s="368"/>
    </row>
    <row r="99" spans="108:109" ht="13.5" hidden="1" customHeight="1">
      <c r="DD99" s="368"/>
      <c r="DE99" s="368"/>
    </row>
    <row r="100" spans="108:109" ht="13.5" hidden="1" customHeight="1">
      <c r="DD100" s="368"/>
      <c r="DE100" s="368"/>
    </row>
    <row r="101" spans="108:109" ht="13.5" hidden="1" customHeight="1">
      <c r="DD101" s="368"/>
      <c r="DE101" s="368"/>
    </row>
    <row r="102" spans="108:109" ht="13.5" hidden="1" customHeight="1">
      <c r="DD102" s="368"/>
      <c r="DE102" s="368"/>
    </row>
    <row r="103" spans="108:109" ht="13.5" hidden="1" customHeight="1">
      <c r="DD103" s="368"/>
      <c r="DE103" s="368"/>
    </row>
    <row r="104" spans="108:109" ht="13.5" hidden="1" customHeight="1">
      <c r="DD104" s="368"/>
      <c r="DE104" s="368"/>
    </row>
    <row r="105" spans="108:109" ht="13.5" hidden="1" customHeight="1">
      <c r="DD105" s="368"/>
      <c r="DE105" s="368"/>
    </row>
    <row r="106" spans="108:109" ht="13.5" hidden="1" customHeight="1">
      <c r="DD106" s="368"/>
      <c r="DE106" s="368"/>
    </row>
    <row r="107" spans="108:109" ht="13.5" hidden="1" customHeight="1">
      <c r="DD107" s="368"/>
      <c r="DE107" s="368"/>
    </row>
    <row r="108" spans="108:109" ht="13.5" hidden="1" customHeight="1">
      <c r="DD108" s="368"/>
      <c r="DE108" s="368"/>
    </row>
    <row r="109" spans="108:109" ht="13.5" hidden="1" customHeight="1">
      <c r="DD109" s="368"/>
      <c r="DE109" s="368"/>
    </row>
    <row r="110" spans="108:109" ht="13.5" hidden="1" customHeight="1">
      <c r="DD110" s="368"/>
      <c r="DE110" s="368"/>
    </row>
    <row r="111" spans="108:109" ht="13.5" hidden="1" customHeight="1">
      <c r="DD111" s="368"/>
      <c r="DE111" s="368"/>
    </row>
    <row r="112" spans="108:109" ht="13.5" hidden="1" customHeight="1">
      <c r="DD112" s="368"/>
      <c r="DE112" s="368"/>
    </row>
    <row r="113" spans="108:109" ht="13.5" hidden="1" customHeight="1">
      <c r="DD113" s="368"/>
      <c r="DE113" s="368"/>
    </row>
    <row r="114" spans="108:109" ht="13.5" hidden="1" customHeight="1">
      <c r="DD114" s="368"/>
      <c r="DE114" s="368"/>
    </row>
    <row r="115" spans="108:109" ht="13.5" hidden="1" customHeight="1">
      <c r="DD115" s="368"/>
      <c r="DE115" s="368"/>
    </row>
    <row r="116" spans="108:109" ht="13.5" hidden="1" customHeight="1">
      <c r="DD116" s="368"/>
      <c r="DE116" s="368"/>
    </row>
    <row r="117" spans="108:109" ht="13.5" hidden="1" customHeight="1">
      <c r="DD117" s="368"/>
      <c r="DE117" s="368"/>
    </row>
    <row r="118" spans="108:109" ht="13.5" hidden="1" customHeight="1">
      <c r="DD118" s="368"/>
      <c r="DE118" s="368"/>
    </row>
    <row r="119" spans="108:109" ht="13.5" hidden="1" customHeight="1">
      <c r="DD119" s="368"/>
      <c r="DE119" s="368"/>
    </row>
    <row r="120" spans="108:109" ht="13.5" hidden="1" customHeight="1">
      <c r="DD120" s="368"/>
      <c r="DE120" s="368"/>
    </row>
    <row r="121" spans="108:109" ht="13.5" hidden="1" customHeight="1">
      <c r="DD121" s="368"/>
      <c r="DE121" s="368"/>
    </row>
    <row r="122" spans="108:109" ht="13.5" hidden="1" customHeight="1">
      <c r="DD122" s="368"/>
      <c r="DE122" s="368"/>
    </row>
    <row r="123" spans="108:109" ht="13.5" hidden="1" customHeight="1">
      <c r="DD123" s="368"/>
      <c r="DE123" s="368"/>
    </row>
    <row r="124" spans="108:109" ht="13.5" hidden="1" customHeight="1">
      <c r="DD124" s="368"/>
      <c r="DE124" s="368"/>
    </row>
    <row r="125" spans="108:109" ht="13.5" hidden="1" customHeight="1">
      <c r="DD125" s="368"/>
      <c r="DE125" s="368"/>
    </row>
    <row r="126" spans="108:109" ht="13.5" hidden="1" customHeight="1">
      <c r="DD126" s="368"/>
      <c r="DE126" s="368"/>
    </row>
    <row r="127" spans="108:109" ht="13.5" hidden="1" customHeight="1">
      <c r="DD127" s="368"/>
      <c r="DE127" s="368"/>
    </row>
    <row r="128" spans="108:109" ht="13.5" hidden="1" customHeight="1">
      <c r="DD128" s="368"/>
      <c r="DE128" s="368"/>
    </row>
    <row r="129" spans="108:109" ht="13.5" hidden="1" customHeight="1">
      <c r="DD129" s="368"/>
      <c r="DE129" s="368"/>
    </row>
    <row r="130" spans="108:109" ht="13.5" hidden="1" customHeight="1">
      <c r="DD130" s="368"/>
      <c r="DE130" s="368"/>
    </row>
    <row r="131" spans="108:109" ht="13.5" hidden="1" customHeight="1">
      <c r="DD131" s="368"/>
      <c r="DE131" s="368"/>
    </row>
    <row r="132" spans="108:109" ht="13.5" hidden="1" customHeight="1">
      <c r="DD132" s="368"/>
      <c r="DE132" s="368"/>
    </row>
    <row r="133" spans="108:109" ht="13.5" hidden="1" customHeight="1">
      <c r="DD133" s="368"/>
      <c r="DE133" s="368"/>
    </row>
    <row r="134" spans="108:109" ht="13.5" hidden="1" customHeight="1">
      <c r="DD134" s="368"/>
      <c r="DE134" s="368"/>
    </row>
    <row r="135" spans="108:109" ht="13.5" hidden="1" customHeight="1">
      <c r="DD135" s="368"/>
      <c r="DE135" s="368"/>
    </row>
    <row r="136" spans="108:109" ht="13.5" hidden="1" customHeight="1">
      <c r="DD136" s="368"/>
      <c r="DE136" s="368"/>
    </row>
    <row r="137" spans="108:109" ht="13.5" hidden="1" customHeight="1">
      <c r="DD137" s="368"/>
      <c r="DE137" s="368"/>
    </row>
    <row r="138" spans="108:109" ht="13.5" hidden="1" customHeight="1">
      <c r="DD138" s="368"/>
      <c r="DE138" s="368"/>
    </row>
    <row r="139" spans="108:109" ht="13.5" hidden="1" customHeight="1">
      <c r="DD139" s="368"/>
      <c r="DE139" s="368"/>
    </row>
    <row r="140" spans="108:109" ht="13.5" hidden="1" customHeight="1">
      <c r="DD140" s="368"/>
      <c r="DE140" s="368"/>
    </row>
    <row r="141" spans="108:109" ht="13.5" hidden="1" customHeight="1">
      <c r="DD141" s="368"/>
      <c r="DE141" s="368"/>
    </row>
    <row r="142" spans="108:109" ht="13.5" hidden="1" customHeight="1">
      <c r="DD142" s="368"/>
      <c r="DE142" s="368"/>
    </row>
    <row r="143" spans="108:109" ht="13.5" hidden="1" customHeight="1">
      <c r="DD143" s="368"/>
      <c r="DE143" s="368"/>
    </row>
    <row r="144" spans="108:109" ht="13.5" hidden="1" customHeight="1">
      <c r="DD144" s="368"/>
      <c r="DE144" s="368"/>
    </row>
    <row r="145" spans="108:109" ht="13.5" hidden="1" customHeight="1">
      <c r="DD145" s="368"/>
      <c r="DE145" s="368"/>
    </row>
    <row r="146" spans="108:109" ht="13.5" hidden="1" customHeight="1">
      <c r="DD146" s="368"/>
      <c r="DE146" s="368"/>
    </row>
    <row r="147" spans="108:109" ht="13.5" hidden="1" customHeight="1">
      <c r="DD147" s="368"/>
      <c r="DE147" s="368"/>
    </row>
    <row r="148" spans="108:109" ht="13.5" hidden="1" customHeight="1">
      <c r="DD148" s="368"/>
      <c r="DE148" s="368"/>
    </row>
    <row r="149" spans="108:109" ht="13.5" hidden="1" customHeight="1">
      <c r="DD149" s="368"/>
      <c r="DE149" s="368"/>
    </row>
    <row r="150" spans="108:109" ht="13.5" hidden="1" customHeight="1">
      <c r="DD150" s="368"/>
      <c r="DE150" s="368"/>
    </row>
    <row r="151" spans="108:109" ht="13.5" hidden="1" customHeight="1">
      <c r="DD151" s="368"/>
      <c r="DE151" s="368"/>
    </row>
    <row r="152" spans="108:109" ht="13.5" hidden="1" customHeight="1">
      <c r="DD152" s="368"/>
      <c r="DE152" s="368"/>
    </row>
    <row r="153" spans="108:109" ht="13.5" hidden="1" customHeight="1">
      <c r="DD153" s="368"/>
      <c r="DE153" s="368"/>
    </row>
    <row r="154" spans="108:109" ht="13.5" hidden="1" customHeight="1">
      <c r="DD154" s="368"/>
      <c r="DE154" s="368"/>
    </row>
    <row r="155" spans="108:109" ht="13.5" hidden="1" customHeight="1">
      <c r="DD155" s="368"/>
      <c r="DE155" s="368"/>
    </row>
    <row r="156" spans="108:109" ht="13.5" hidden="1" customHeight="1">
      <c r="DD156" s="368"/>
      <c r="DE156" s="368"/>
    </row>
    <row r="157" spans="108:109" ht="13.5" hidden="1" customHeight="1">
      <c r="DD157" s="368"/>
      <c r="DE157" s="368"/>
    </row>
    <row r="158" spans="108:109" ht="13.5" hidden="1" customHeight="1">
      <c r="DD158" s="368"/>
      <c r="DE158" s="368"/>
    </row>
    <row r="159" spans="108:109" ht="13.5" hidden="1" customHeight="1">
      <c r="DD159" s="368"/>
      <c r="DE159" s="368"/>
    </row>
    <row r="160" spans="108:109" ht="13.5" hidden="1" customHeight="1">
      <c r="DD160" s="368"/>
      <c r="DE160" s="36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jSIXkmJKaGtVR/SbSY5/c66sRTT6Ux6NpB0YbcCWnx7D+B9jby51UIoxjNUC3pxLlXhjDCgMvVH+qwyEGPKag==" saltValue="i0szZ2SW2NznTZQR1HGH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6C831-21B1-40F8-BA50-F277EA36D497}">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2" customWidth="1"/>
    <col min="35" max="122" width="2.5" style="271" customWidth="1"/>
    <col min="123" max="16384" width="2.5" style="271" hidden="1"/>
  </cols>
  <sheetData>
    <row r="1" spans="2:34" ht="13.5" customHeight="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row>
    <row r="2" spans="2:34">
      <c r="S2" s="271"/>
      <c r="AH2" s="271"/>
    </row>
    <row r="3" spans="2:34">
      <c r="C3" s="271"/>
      <c r="D3" s="271"/>
      <c r="E3" s="271"/>
      <c r="F3" s="271"/>
      <c r="G3" s="271"/>
      <c r="H3" s="271"/>
      <c r="I3" s="271"/>
      <c r="J3" s="271"/>
      <c r="K3" s="271"/>
      <c r="L3" s="271"/>
      <c r="M3" s="271"/>
      <c r="N3" s="271"/>
      <c r="O3" s="271"/>
      <c r="P3" s="271"/>
      <c r="Q3" s="271"/>
      <c r="R3" s="271"/>
      <c r="S3" s="271"/>
      <c r="U3" s="271"/>
      <c r="V3" s="271"/>
      <c r="W3" s="271"/>
      <c r="X3" s="271"/>
      <c r="Y3" s="271"/>
      <c r="Z3" s="271"/>
      <c r="AA3" s="271"/>
      <c r="AB3" s="271"/>
      <c r="AC3" s="271"/>
      <c r="AD3" s="271"/>
      <c r="AE3" s="271"/>
      <c r="AF3" s="271"/>
      <c r="AG3" s="271"/>
      <c r="AH3" s="271"/>
    </row>
    <row r="4" spans="2:34"/>
    <row r="5" spans="2:34"/>
    <row r="6" spans="2:34"/>
    <row r="7" spans="2:34"/>
    <row r="8" spans="2:34"/>
    <row r="9" spans="2:34">
      <c r="AH9" s="271"/>
    </row>
    <row r="10" spans="2:34"/>
    <row r="11" spans="2:34"/>
    <row r="12" spans="2:34"/>
    <row r="13" spans="2:34"/>
    <row r="14" spans="2:34"/>
    <row r="15" spans="2:34"/>
    <row r="16" spans="2:34"/>
    <row r="17" spans="12:34">
      <c r="AH17" s="271"/>
    </row>
    <row r="18" spans="12:34"/>
    <row r="19" spans="12:34"/>
    <row r="20" spans="12:34">
      <c r="AH20" s="271"/>
    </row>
    <row r="21" spans="12:34">
      <c r="AH21" s="271"/>
    </row>
    <row r="22" spans="12:34"/>
    <row r="23" spans="12:34"/>
    <row r="24" spans="12:34">
      <c r="Q24" s="271"/>
    </row>
    <row r="25" spans="12:34"/>
    <row r="26" spans="12:34"/>
    <row r="27" spans="12:34"/>
    <row r="28" spans="12:34">
      <c r="O28" s="271"/>
      <c r="T28" s="271"/>
      <c r="AH28" s="271"/>
    </row>
    <row r="29" spans="12:34"/>
    <row r="30" spans="12:34"/>
    <row r="31" spans="12:34">
      <c r="Q31" s="271"/>
    </row>
    <row r="32" spans="12:34">
      <c r="L32" s="271"/>
    </row>
    <row r="33" spans="2:34">
      <c r="C33" s="271"/>
      <c r="E33" s="271"/>
      <c r="G33" s="271"/>
      <c r="I33" s="271"/>
      <c r="X33" s="271"/>
    </row>
    <row r="34" spans="2:34">
      <c r="B34" s="271"/>
      <c r="P34" s="271"/>
      <c r="R34" s="271"/>
      <c r="T34" s="271"/>
    </row>
    <row r="35" spans="2:34">
      <c r="D35" s="271"/>
      <c r="W35" s="271"/>
      <c r="AC35" s="271"/>
      <c r="AD35" s="271"/>
      <c r="AE35" s="271"/>
      <c r="AF35" s="271"/>
      <c r="AG35" s="271"/>
      <c r="AH35" s="271"/>
    </row>
    <row r="36" spans="2:34">
      <c r="H36" s="271"/>
      <c r="J36" s="271"/>
      <c r="K36" s="271"/>
      <c r="M36" s="271"/>
      <c r="Y36" s="271"/>
      <c r="Z36" s="271"/>
      <c r="AA36" s="271"/>
      <c r="AB36" s="271"/>
      <c r="AC36" s="271"/>
      <c r="AD36" s="271"/>
      <c r="AE36" s="271"/>
      <c r="AF36" s="271"/>
      <c r="AG36" s="271"/>
      <c r="AH36" s="271"/>
    </row>
    <row r="37" spans="2:34">
      <c r="AH37" s="271"/>
    </row>
    <row r="38" spans="2:34">
      <c r="AG38" s="271"/>
      <c r="AH38" s="271"/>
    </row>
    <row r="39" spans="2:34"/>
    <row r="40" spans="2:34">
      <c r="X40" s="271"/>
    </row>
    <row r="41" spans="2:34">
      <c r="R41" s="271"/>
    </row>
    <row r="42" spans="2:34">
      <c r="W42" s="271"/>
    </row>
    <row r="43" spans="2:34">
      <c r="Y43" s="271"/>
      <c r="Z43" s="271"/>
      <c r="AA43" s="271"/>
      <c r="AB43" s="271"/>
      <c r="AC43" s="271"/>
      <c r="AD43" s="271"/>
      <c r="AE43" s="271"/>
      <c r="AF43" s="271"/>
      <c r="AG43" s="271"/>
      <c r="AH43" s="271"/>
    </row>
    <row r="44" spans="2:34">
      <c r="AH44" s="271"/>
    </row>
    <row r="45" spans="2:34">
      <c r="X45" s="271"/>
    </row>
    <row r="46" spans="2:34"/>
    <row r="47" spans="2:34"/>
    <row r="48" spans="2:34">
      <c r="W48" s="271"/>
      <c r="Y48" s="271"/>
      <c r="Z48" s="271"/>
      <c r="AA48" s="271"/>
      <c r="AB48" s="271"/>
      <c r="AC48" s="271"/>
      <c r="AD48" s="271"/>
      <c r="AE48" s="271"/>
      <c r="AF48" s="271"/>
      <c r="AG48" s="271"/>
      <c r="AH48" s="271"/>
    </row>
    <row r="49" spans="28:34"/>
    <row r="50" spans="28:34">
      <c r="AE50" s="271"/>
      <c r="AF50" s="271"/>
      <c r="AG50" s="271"/>
      <c r="AH50" s="271"/>
    </row>
    <row r="51" spans="28:34">
      <c r="AC51" s="271"/>
      <c r="AD51" s="271"/>
      <c r="AE51" s="271"/>
      <c r="AF51" s="271"/>
      <c r="AG51" s="271"/>
      <c r="AH51" s="271"/>
    </row>
    <row r="52" spans="28:34"/>
    <row r="53" spans="28:34">
      <c r="AF53" s="271"/>
      <c r="AG53" s="271"/>
      <c r="AH53" s="271"/>
    </row>
    <row r="54" spans="28:34">
      <c r="AH54" s="271"/>
    </row>
    <row r="55" spans="28:34"/>
    <row r="56" spans="28:34">
      <c r="AB56" s="271"/>
      <c r="AC56" s="271"/>
      <c r="AD56" s="271"/>
      <c r="AE56" s="271"/>
      <c r="AF56" s="271"/>
      <c r="AG56" s="271"/>
      <c r="AH56" s="271"/>
    </row>
    <row r="57" spans="28:34">
      <c r="AH57" s="271"/>
    </row>
    <row r="58" spans="28:34">
      <c r="AH58" s="271"/>
    </row>
    <row r="59" spans="28:34"/>
    <row r="60" spans="28:34"/>
    <row r="61" spans="28:34"/>
    <row r="62" spans="28:34"/>
    <row r="63" spans="28:34">
      <c r="AH63" s="271"/>
    </row>
    <row r="64" spans="28:34">
      <c r="AG64" s="271"/>
      <c r="AH64" s="271"/>
    </row>
    <row r="65" spans="28:34"/>
    <row r="66" spans="28:34"/>
    <row r="67" spans="28:34"/>
    <row r="68" spans="28:34">
      <c r="AB68" s="271"/>
      <c r="AC68" s="271"/>
      <c r="AD68" s="271"/>
      <c r="AE68" s="271"/>
      <c r="AF68" s="271"/>
      <c r="AG68" s="271"/>
      <c r="AH68" s="271"/>
    </row>
    <row r="69" spans="28:34">
      <c r="AF69" s="271"/>
      <c r="AG69" s="271"/>
      <c r="AH69" s="271"/>
    </row>
    <row r="70" spans="28:34"/>
    <row r="71" spans="28:34"/>
    <row r="72" spans="28:34"/>
    <row r="73" spans="28:34"/>
    <row r="74" spans="28:34"/>
    <row r="75" spans="28:34">
      <c r="AH75" s="271"/>
    </row>
    <row r="76" spans="28:34">
      <c r="AF76" s="271"/>
      <c r="AG76" s="271"/>
      <c r="AH76" s="271"/>
    </row>
    <row r="77" spans="28:34">
      <c r="AG77" s="271"/>
      <c r="AH77" s="271"/>
    </row>
    <row r="78" spans="28:34"/>
    <row r="79" spans="28:34"/>
    <row r="80" spans="28:34"/>
    <row r="81" spans="25:34"/>
    <row r="82" spans="25:34">
      <c r="Y82" s="271"/>
    </row>
    <row r="83" spans="25:34">
      <c r="Y83" s="271"/>
      <c r="Z83" s="271"/>
      <c r="AA83" s="271"/>
      <c r="AB83" s="271"/>
      <c r="AC83" s="271"/>
      <c r="AD83" s="271"/>
      <c r="AE83" s="271"/>
      <c r="AF83" s="271"/>
      <c r="AG83" s="271"/>
      <c r="AH83" s="271"/>
    </row>
    <row r="84" spans="25:34"/>
    <row r="85" spans="25:34"/>
    <row r="86" spans="25:34"/>
    <row r="87" spans="25:34"/>
    <row r="88" spans="25:34">
      <c r="AH88" s="271"/>
    </row>
    <row r="89" spans="25:34"/>
    <row r="90" spans="25:34"/>
    <row r="91" spans="25:34"/>
    <row r="92" spans="25:34" ht="13.5" customHeight="1"/>
    <row r="93" spans="25:34" ht="13.5" customHeight="1"/>
    <row r="94" spans="25:34" ht="13.5" customHeight="1">
      <c r="AF94" s="271"/>
      <c r="AG94" s="271"/>
      <c r="AH94" s="271"/>
    </row>
    <row r="95" spans="25:34" ht="13.5" customHeight="1">
      <c r="AH95" s="271"/>
    </row>
    <row r="96" spans="25:34" ht="13.5" customHeight="1"/>
    <row r="97" spans="33:34" ht="13.5" customHeight="1"/>
    <row r="98" spans="33:34" ht="13.5" customHeight="1"/>
    <row r="99" spans="33:34" ht="13.5" customHeight="1"/>
    <row r="100" spans="33:34" ht="13.5" customHeight="1"/>
    <row r="101" spans="33:34" ht="13.5" customHeight="1">
      <c r="AH101" s="271"/>
    </row>
    <row r="102" spans="33:34" ht="13.5" customHeight="1"/>
    <row r="103" spans="33:34" ht="13.5" customHeight="1"/>
    <row r="104" spans="33:34" ht="13.5" customHeight="1">
      <c r="AG104" s="271"/>
      <c r="AH104" s="27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1"/>
    </row>
    <row r="117" spans="34:122" ht="13.5" customHeight="1"/>
    <row r="118" spans="34:122" ht="13.5" customHeight="1"/>
    <row r="119" spans="34:122" ht="13.5" customHeight="1"/>
    <row r="120" spans="34:122" ht="13.5" customHeight="1">
      <c r="AH120" s="271"/>
    </row>
    <row r="121" spans="34:122" ht="13.5" customHeight="1">
      <c r="AH121" s="271"/>
    </row>
    <row r="122" spans="34:122" ht="13.5" customHeight="1"/>
    <row r="123" spans="34:122" ht="13.5" customHeight="1"/>
    <row r="124" spans="34:122" ht="13.5" customHeight="1"/>
    <row r="125" spans="34:122" ht="13.5" customHeight="1">
      <c r="DR125" s="271" t="s">
        <v>469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gUuB0+oFQVmnNtHLFd5YDqAnzbJXifHOAOuwxtk1brDfyzYhMjvx+iFhGohCJQGgc7hcxixOLu4md4xpD//w==" saltValue="IYWAyE+ECG7aTRNHXHUAi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56501-025A-4E4D-A95B-A853435F81F7}">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2" customWidth="1"/>
    <col min="35" max="122" width="2.5" style="271" customWidth="1"/>
    <col min="123" max="16384" width="2.5" style="271" hidden="1"/>
  </cols>
  <sheetData>
    <row r="1" spans="2:34" ht="13.5" customHeight="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row>
    <row r="2" spans="2:34">
      <c r="S2" s="271"/>
      <c r="AH2" s="271"/>
    </row>
    <row r="3" spans="2:34">
      <c r="C3" s="271"/>
      <c r="D3" s="271"/>
      <c r="E3" s="271"/>
      <c r="F3" s="271"/>
      <c r="G3" s="271"/>
      <c r="H3" s="271"/>
      <c r="I3" s="271"/>
      <c r="J3" s="271"/>
      <c r="K3" s="271"/>
      <c r="L3" s="271"/>
      <c r="M3" s="271"/>
      <c r="N3" s="271"/>
      <c r="O3" s="271"/>
      <c r="P3" s="271"/>
      <c r="Q3" s="271"/>
      <c r="R3" s="271"/>
      <c r="S3" s="271"/>
      <c r="U3" s="271"/>
      <c r="V3" s="271"/>
      <c r="W3" s="271"/>
      <c r="X3" s="271"/>
      <c r="Y3" s="271"/>
      <c r="Z3" s="271"/>
      <c r="AA3" s="271"/>
      <c r="AB3" s="271"/>
      <c r="AC3" s="271"/>
      <c r="AD3" s="271"/>
      <c r="AE3" s="271"/>
      <c r="AF3" s="271"/>
      <c r="AG3" s="271"/>
      <c r="AH3" s="271"/>
    </row>
    <row r="4" spans="2:34"/>
    <row r="5" spans="2:34"/>
    <row r="6" spans="2:34"/>
    <row r="7" spans="2:34"/>
    <row r="8" spans="2:34"/>
    <row r="9" spans="2:34">
      <c r="AH9" s="271"/>
    </row>
    <row r="10" spans="2:34"/>
    <row r="11" spans="2:34"/>
    <row r="12" spans="2:34"/>
    <row r="13" spans="2:34"/>
    <row r="14" spans="2:34"/>
    <row r="15" spans="2:34"/>
    <row r="16" spans="2:34"/>
    <row r="17" spans="12:34">
      <c r="AH17" s="271"/>
    </row>
    <row r="18" spans="12:34"/>
    <row r="19" spans="12:34"/>
    <row r="20" spans="12:34">
      <c r="AH20" s="271"/>
    </row>
    <row r="21" spans="12:34">
      <c r="AH21" s="271"/>
    </row>
    <row r="22" spans="12:34"/>
    <row r="23" spans="12:34"/>
    <row r="24" spans="12:34">
      <c r="Q24" s="271"/>
    </row>
    <row r="25" spans="12:34"/>
    <row r="26" spans="12:34"/>
    <row r="27" spans="12:34"/>
    <row r="28" spans="12:34">
      <c r="O28" s="271"/>
      <c r="T28" s="271"/>
      <c r="AH28" s="271"/>
    </row>
    <row r="29" spans="12:34"/>
    <row r="30" spans="12:34"/>
    <row r="31" spans="12:34">
      <c r="Q31" s="271"/>
    </row>
    <row r="32" spans="12:34">
      <c r="L32" s="271"/>
    </row>
    <row r="33" spans="2:34">
      <c r="C33" s="271"/>
      <c r="E33" s="271"/>
      <c r="G33" s="271"/>
      <c r="I33" s="271"/>
      <c r="X33" s="271"/>
    </row>
    <row r="34" spans="2:34">
      <c r="B34" s="271"/>
      <c r="P34" s="271"/>
      <c r="R34" s="271"/>
      <c r="T34" s="271"/>
    </row>
    <row r="35" spans="2:34">
      <c r="D35" s="271"/>
      <c r="W35" s="271"/>
      <c r="AC35" s="271"/>
      <c r="AD35" s="271"/>
      <c r="AE35" s="271"/>
      <c r="AF35" s="271"/>
      <c r="AG35" s="271"/>
      <c r="AH35" s="271"/>
    </row>
    <row r="36" spans="2:34">
      <c r="H36" s="271"/>
      <c r="J36" s="271"/>
      <c r="K36" s="271"/>
      <c r="M36" s="271"/>
      <c r="Y36" s="271"/>
      <c r="Z36" s="271"/>
      <c r="AA36" s="271"/>
      <c r="AB36" s="271"/>
      <c r="AC36" s="271"/>
      <c r="AD36" s="271"/>
      <c r="AE36" s="271"/>
      <c r="AF36" s="271"/>
      <c r="AG36" s="271"/>
      <c r="AH36" s="271"/>
    </row>
    <row r="37" spans="2:34">
      <c r="AH37" s="271"/>
    </row>
    <row r="38" spans="2:34">
      <c r="AG38" s="271"/>
      <c r="AH38" s="271"/>
    </row>
    <row r="39" spans="2:34"/>
    <row r="40" spans="2:34">
      <c r="X40" s="271"/>
    </row>
    <row r="41" spans="2:34">
      <c r="R41" s="271"/>
    </row>
    <row r="42" spans="2:34">
      <c r="W42" s="271"/>
    </row>
    <row r="43" spans="2:34">
      <c r="Y43" s="271"/>
      <c r="Z43" s="271"/>
      <c r="AA43" s="271"/>
      <c r="AB43" s="271"/>
      <c r="AC43" s="271"/>
      <c r="AD43" s="271"/>
      <c r="AE43" s="271"/>
      <c r="AF43" s="271"/>
      <c r="AG43" s="271"/>
      <c r="AH43" s="271"/>
    </row>
    <row r="44" spans="2:34">
      <c r="AH44" s="271"/>
    </row>
    <row r="45" spans="2:34">
      <c r="X45" s="271"/>
    </row>
    <row r="46" spans="2:34"/>
    <row r="47" spans="2:34"/>
    <row r="48" spans="2:34">
      <c r="W48" s="271"/>
      <c r="Y48" s="271"/>
      <c r="Z48" s="271"/>
      <c r="AA48" s="271"/>
      <c r="AB48" s="271"/>
      <c r="AC48" s="271"/>
      <c r="AD48" s="271"/>
      <c r="AE48" s="271"/>
      <c r="AF48" s="271"/>
      <c r="AG48" s="271"/>
      <c r="AH48" s="271"/>
    </row>
    <row r="49" spans="28:34"/>
    <row r="50" spans="28:34">
      <c r="AE50" s="271"/>
      <c r="AF50" s="271"/>
      <c r="AG50" s="271"/>
      <c r="AH50" s="271"/>
    </row>
    <row r="51" spans="28:34">
      <c r="AC51" s="271"/>
      <c r="AD51" s="271"/>
      <c r="AE51" s="271"/>
      <c r="AF51" s="271"/>
      <c r="AG51" s="271"/>
      <c r="AH51" s="271"/>
    </row>
    <row r="52" spans="28:34"/>
    <row r="53" spans="28:34">
      <c r="AF53" s="271"/>
      <c r="AG53" s="271"/>
      <c r="AH53" s="271"/>
    </row>
    <row r="54" spans="28:34">
      <c r="AH54" s="271"/>
    </row>
    <row r="55" spans="28:34"/>
    <row r="56" spans="28:34">
      <c r="AB56" s="271"/>
      <c r="AC56" s="271"/>
      <c r="AD56" s="271"/>
      <c r="AE56" s="271"/>
      <c r="AF56" s="271"/>
      <c r="AG56" s="271"/>
      <c r="AH56" s="271"/>
    </row>
    <row r="57" spans="28:34">
      <c r="AH57" s="271"/>
    </row>
    <row r="58" spans="28:34">
      <c r="AH58" s="271"/>
    </row>
    <row r="59" spans="28:34">
      <c r="AG59" s="271"/>
      <c r="AH59" s="271"/>
    </row>
    <row r="60" spans="28:34"/>
    <row r="61" spans="28:34"/>
    <row r="62" spans="28:34"/>
    <row r="63" spans="28:34">
      <c r="AH63" s="271"/>
    </row>
    <row r="64" spans="28:34">
      <c r="AG64" s="271"/>
      <c r="AH64" s="271"/>
    </row>
    <row r="65" spans="28:34"/>
    <row r="66" spans="28:34"/>
    <row r="67" spans="28:34"/>
    <row r="68" spans="28:34">
      <c r="AB68" s="271"/>
      <c r="AC68" s="271"/>
      <c r="AD68" s="271"/>
      <c r="AE68" s="271"/>
      <c r="AF68" s="271"/>
      <c r="AG68" s="271"/>
      <c r="AH68" s="271"/>
    </row>
    <row r="69" spans="28:34">
      <c r="AF69" s="271"/>
      <c r="AG69" s="271"/>
      <c r="AH69" s="271"/>
    </row>
    <row r="70" spans="28:34"/>
    <row r="71" spans="28:34"/>
    <row r="72" spans="28:34"/>
    <row r="73" spans="28:34"/>
    <row r="74" spans="28:34"/>
    <row r="75" spans="28:34">
      <c r="AH75" s="271"/>
    </row>
    <row r="76" spans="28:34">
      <c r="AF76" s="271"/>
      <c r="AG76" s="271"/>
      <c r="AH76" s="271"/>
    </row>
    <row r="77" spans="28:34">
      <c r="AG77" s="271"/>
      <c r="AH77" s="271"/>
    </row>
    <row r="78" spans="28:34"/>
    <row r="79" spans="28:34"/>
    <row r="80" spans="28:34"/>
    <row r="81" spans="25:34"/>
    <row r="82" spans="25:34">
      <c r="Y82" s="271"/>
    </row>
    <row r="83" spans="25:34">
      <c r="Y83" s="271"/>
      <c r="Z83" s="271"/>
      <c r="AA83" s="271"/>
      <c r="AB83" s="271"/>
      <c r="AC83" s="271"/>
      <c r="AD83" s="271"/>
      <c r="AE83" s="271"/>
      <c r="AF83" s="271"/>
      <c r="AG83" s="271"/>
      <c r="AH83" s="271"/>
    </row>
    <row r="84" spans="25:34"/>
    <row r="85" spans="25:34"/>
    <row r="86" spans="25:34"/>
    <row r="87" spans="25:34"/>
    <row r="88" spans="25:34">
      <c r="AH88" s="271"/>
    </row>
    <row r="89" spans="25:34"/>
    <row r="90" spans="25:34"/>
    <row r="91" spans="25:34"/>
    <row r="92" spans="25:34" ht="13.5" customHeight="1"/>
    <row r="93" spans="25:34" ht="13.5" customHeight="1"/>
    <row r="94" spans="25:34" ht="13.5" customHeight="1">
      <c r="AF94" s="271"/>
      <c r="AG94" s="271"/>
      <c r="AH94" s="271"/>
    </row>
    <row r="95" spans="25:34" ht="13.5" customHeight="1">
      <c r="AH95" s="271"/>
    </row>
    <row r="96" spans="25:34" ht="13.5" customHeight="1"/>
    <row r="97" spans="33:34" ht="13.5" customHeight="1"/>
    <row r="98" spans="33:34" ht="13.5" customHeight="1"/>
    <row r="99" spans="33:34" ht="13.5" customHeight="1"/>
    <row r="100" spans="33:34" ht="13.5" customHeight="1"/>
    <row r="101" spans="33:34" ht="13.5" customHeight="1">
      <c r="AH101" s="271"/>
    </row>
    <row r="102" spans="33:34" ht="13.5" customHeight="1"/>
    <row r="103" spans="33:34" ht="13.5" customHeight="1"/>
    <row r="104" spans="33:34" ht="13.5" customHeight="1">
      <c r="AG104" s="271"/>
      <c r="AH104" s="27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1"/>
    </row>
    <row r="117" spans="34:122" ht="13.5" customHeight="1"/>
    <row r="118" spans="34:122" ht="13.5" customHeight="1"/>
    <row r="119" spans="34:122" ht="13.5" customHeight="1"/>
    <row r="120" spans="34:122" ht="13.5" customHeight="1">
      <c r="AH120" s="271"/>
    </row>
    <row r="121" spans="34:122" ht="13.5" customHeight="1">
      <c r="AH121" s="271"/>
    </row>
    <row r="122" spans="34:122" ht="13.5" customHeight="1"/>
    <row r="123" spans="34:122" ht="13.5" customHeight="1"/>
    <row r="124" spans="34:122" ht="13.5" customHeight="1"/>
    <row r="125" spans="34:122" ht="13.5" customHeight="1">
      <c r="DR125" s="271" t="s">
        <v>469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61ZLOS6wmKAvHMC+ZVJSNPM8r/nlD9emNvTZJegvuCo0LlSMSbDCvz4PPXQNWODHL5B8HHDH3c1oEZ9/vkvEg==" saltValue="qHFnBIn+C3mdba6U1NWIH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50</v>
      </c>
      <c r="E2" s="154"/>
      <c r="F2" s="155" t="s">
        <v>520</v>
      </c>
      <c r="G2" s="156"/>
      <c r="H2" s="157"/>
    </row>
    <row r="3" spans="1:8">
      <c r="A3" s="153" t="s">
        <v>513</v>
      </c>
      <c r="B3" s="158"/>
      <c r="C3" s="159"/>
      <c r="D3" s="160">
        <v>27128</v>
      </c>
      <c r="E3" s="161"/>
      <c r="F3" s="162">
        <v>66255</v>
      </c>
      <c r="G3" s="163"/>
      <c r="H3" s="164"/>
    </row>
    <row r="4" spans="1:8">
      <c r="A4" s="165"/>
      <c r="B4" s="166"/>
      <c r="C4" s="167"/>
      <c r="D4" s="168">
        <v>19664</v>
      </c>
      <c r="E4" s="169"/>
      <c r="F4" s="170">
        <v>31822</v>
      </c>
      <c r="G4" s="171"/>
      <c r="H4" s="172"/>
    </row>
    <row r="5" spans="1:8">
      <c r="A5" s="153" t="s">
        <v>515</v>
      </c>
      <c r="B5" s="158"/>
      <c r="C5" s="159"/>
      <c r="D5" s="160">
        <v>19936</v>
      </c>
      <c r="E5" s="161"/>
      <c r="F5" s="162">
        <v>47278</v>
      </c>
      <c r="G5" s="163"/>
      <c r="H5" s="164"/>
    </row>
    <row r="6" spans="1:8">
      <c r="A6" s="165"/>
      <c r="B6" s="166"/>
      <c r="C6" s="167"/>
      <c r="D6" s="168">
        <v>16879</v>
      </c>
      <c r="E6" s="169"/>
      <c r="F6" s="170">
        <v>24096</v>
      </c>
      <c r="G6" s="171"/>
      <c r="H6" s="172"/>
    </row>
    <row r="7" spans="1:8">
      <c r="A7" s="153" t="s">
        <v>516</v>
      </c>
      <c r="B7" s="158"/>
      <c r="C7" s="159"/>
      <c r="D7" s="160">
        <v>17190</v>
      </c>
      <c r="E7" s="161"/>
      <c r="F7" s="162">
        <v>44504</v>
      </c>
      <c r="G7" s="163"/>
      <c r="H7" s="164"/>
    </row>
    <row r="8" spans="1:8">
      <c r="A8" s="165"/>
      <c r="B8" s="166"/>
      <c r="C8" s="167"/>
      <c r="D8" s="168">
        <v>13186</v>
      </c>
      <c r="E8" s="169"/>
      <c r="F8" s="170">
        <v>25876</v>
      </c>
      <c r="G8" s="171"/>
      <c r="H8" s="172"/>
    </row>
    <row r="9" spans="1:8">
      <c r="A9" s="153" t="s">
        <v>517</v>
      </c>
      <c r="B9" s="158"/>
      <c r="C9" s="159"/>
      <c r="D9" s="160">
        <v>19309</v>
      </c>
      <c r="E9" s="161"/>
      <c r="F9" s="162">
        <v>47820</v>
      </c>
      <c r="G9" s="163"/>
      <c r="H9" s="164"/>
    </row>
    <row r="10" spans="1:8">
      <c r="A10" s="165"/>
      <c r="B10" s="166"/>
      <c r="C10" s="167"/>
      <c r="D10" s="168">
        <v>14852</v>
      </c>
      <c r="E10" s="169"/>
      <c r="F10" s="170">
        <v>25855</v>
      </c>
      <c r="G10" s="171"/>
      <c r="H10" s="172"/>
    </row>
    <row r="11" spans="1:8">
      <c r="A11" s="153" t="s">
        <v>518</v>
      </c>
      <c r="B11" s="158"/>
      <c r="C11" s="159"/>
      <c r="D11" s="160">
        <v>20245</v>
      </c>
      <c r="E11" s="161"/>
      <c r="F11" s="162">
        <v>41934</v>
      </c>
      <c r="G11" s="163"/>
      <c r="H11" s="164"/>
    </row>
    <row r="12" spans="1:8">
      <c r="A12" s="165"/>
      <c r="B12" s="166"/>
      <c r="C12" s="173"/>
      <c r="D12" s="168">
        <v>14144</v>
      </c>
      <c r="E12" s="169"/>
      <c r="F12" s="170">
        <v>23352</v>
      </c>
      <c r="G12" s="171"/>
      <c r="H12" s="172"/>
    </row>
    <row r="13" spans="1:8">
      <c r="A13" s="153"/>
      <c r="B13" s="158"/>
      <c r="C13" s="174"/>
      <c r="D13" s="175">
        <v>20762</v>
      </c>
      <c r="E13" s="176"/>
      <c r="F13" s="177">
        <v>49558</v>
      </c>
      <c r="G13" s="178"/>
      <c r="H13" s="164"/>
    </row>
    <row r="14" spans="1:8">
      <c r="A14" s="165"/>
      <c r="B14" s="166"/>
      <c r="C14" s="167"/>
      <c r="D14" s="168">
        <v>15745</v>
      </c>
      <c r="E14" s="169"/>
      <c r="F14" s="170">
        <v>26200</v>
      </c>
      <c r="G14" s="171"/>
      <c r="H14" s="172"/>
    </row>
    <row r="17" spans="1:11">
      <c r="A17" s="149" t="s">
        <v>51</v>
      </c>
    </row>
    <row r="18" spans="1:11">
      <c r="A18" s="179"/>
      <c r="B18" s="179" t="e">
        <f>#REF!</f>
        <v>#REF!</v>
      </c>
      <c r="C18" s="179" t="e">
        <f>#REF!</f>
        <v>#REF!</v>
      </c>
      <c r="D18" s="179" t="e">
        <f>#REF!</f>
        <v>#REF!</v>
      </c>
      <c r="E18" s="179" t="e">
        <f>#REF!</f>
        <v>#REF!</v>
      </c>
      <c r="F18" s="179" t="e">
        <f>#REF!</f>
        <v>#REF!</v>
      </c>
    </row>
    <row r="19" spans="1:11">
      <c r="A19" s="179" t="s">
        <v>52</v>
      </c>
      <c r="B19" s="179" t="e">
        <f>ROUND(VALUE(SUBSTITUTE(#REF!,"▲","-")),2)</f>
        <v>#REF!</v>
      </c>
      <c r="C19" s="179" t="e">
        <f>ROUND(VALUE(SUBSTITUTE(#REF!,"▲","-")),2)</f>
        <v>#REF!</v>
      </c>
      <c r="D19" s="179" t="e">
        <f>ROUND(VALUE(SUBSTITUTE(#REF!,"▲","-")),2)</f>
        <v>#REF!</v>
      </c>
      <c r="E19" s="179" t="e">
        <f>ROUND(VALUE(SUBSTITUTE(#REF!,"▲","-")),2)</f>
        <v>#REF!</v>
      </c>
      <c r="F19" s="179" t="e">
        <f>ROUND(VALUE(SUBSTITUTE(#REF!,"▲","-")),2)</f>
        <v>#REF!</v>
      </c>
    </row>
    <row r="20" spans="1:11">
      <c r="A20" s="179" t="s">
        <v>53</v>
      </c>
      <c r="B20" s="179" t="e">
        <f>ROUND(VALUE(SUBSTITUTE(#REF!,"▲","-")),2)</f>
        <v>#REF!</v>
      </c>
      <c r="C20" s="179" t="e">
        <f>ROUND(VALUE(SUBSTITUTE(#REF!,"▲","-")),2)</f>
        <v>#REF!</v>
      </c>
      <c r="D20" s="179" t="e">
        <f>ROUND(VALUE(SUBSTITUTE(#REF!,"▲","-")),2)</f>
        <v>#REF!</v>
      </c>
      <c r="E20" s="179" t="e">
        <f>ROUND(VALUE(SUBSTITUTE(#REF!,"▲","-")),2)</f>
        <v>#REF!</v>
      </c>
      <c r="F20" s="179" t="e">
        <f>ROUND(VALUE(SUBSTITUTE(#REF!,"▲","-")),2)</f>
        <v>#REF!</v>
      </c>
    </row>
    <row r="21" spans="1:11">
      <c r="A21" s="179" t="s">
        <v>54</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c r="A24" s="149" t="s">
        <v>55</v>
      </c>
    </row>
    <row r="25" spans="1:11">
      <c r="A25" s="180"/>
      <c r="B25" s="180" t="e">
        <f>#REF!</f>
        <v>#REF!</v>
      </c>
      <c r="C25" s="180"/>
      <c r="D25" s="180" t="e">
        <f>#REF!</f>
        <v>#REF!</v>
      </c>
      <c r="E25" s="180"/>
      <c r="F25" s="180" t="e">
        <f>#REF!</f>
        <v>#REF!</v>
      </c>
      <c r="G25" s="180"/>
      <c r="H25" s="180" t="e">
        <f>#REF!</f>
        <v>#REF!</v>
      </c>
      <c r="I25" s="180"/>
      <c r="J25" s="180" t="e">
        <f>#REF!</f>
        <v>#REF!</v>
      </c>
      <c r="K25" s="180"/>
    </row>
    <row r="26" spans="1:11">
      <c r="A26" s="180"/>
      <c r="B26" s="180" t="s">
        <v>56</v>
      </c>
      <c r="C26" s="180" t="s">
        <v>57</v>
      </c>
      <c r="D26" s="180" t="s">
        <v>56</v>
      </c>
      <c r="E26" s="180" t="s">
        <v>57</v>
      </c>
      <c r="F26" s="180" t="s">
        <v>56</v>
      </c>
      <c r="G26" s="180" t="s">
        <v>57</v>
      </c>
      <c r="H26" s="180" t="s">
        <v>56</v>
      </c>
      <c r="I26" s="180" t="s">
        <v>57</v>
      </c>
      <c r="J26" s="180" t="s">
        <v>56</v>
      </c>
      <c r="K26" s="180" t="s">
        <v>57</v>
      </c>
    </row>
    <row r="27" spans="1:11">
      <c r="A27" s="180" t="e">
        <f>IF(#REF!="",NA(),#REF!)</f>
        <v>#REF!</v>
      </c>
      <c r="B27" s="180" t="e">
        <f>IF(ROUND(VALUE(SUBSTITUTE(#REF!,"▲", "-")), 2) &lt; 0, ABS(ROUND(VALUE(SUBSTITUTE(#REF!,"▲", "-")), 2)), NA())</f>
        <v>#REF!</v>
      </c>
      <c r="C27" s="180" t="e">
        <f>IF(ROUND(VALUE(SUBSTITUTE(#REF!,"▲", "-")), 2) &gt;= 0, ABS(ROUND(VALUE(SUBSTITUTE(#REF!,"▲", "-")), 2)), NA())</f>
        <v>#REF!</v>
      </c>
      <c r="D27" s="180" t="e">
        <f>IF(ROUND(VALUE(SUBSTITUTE(#REF!,"▲", "-")), 2) &lt; 0, ABS(ROUND(VALUE(SUBSTITUTE(#REF!,"▲", "-")), 2)), NA())</f>
        <v>#REF!</v>
      </c>
      <c r="E27" s="180" t="e">
        <f>IF(ROUND(VALUE(SUBSTITUTE(#REF!,"▲", "-")), 2) &gt;= 0, ABS(ROUND(VALUE(SUBSTITUTE(#REF!,"▲", "-")), 2)), NA())</f>
        <v>#REF!</v>
      </c>
      <c r="F27" s="180" t="e">
        <f>IF(ROUND(VALUE(SUBSTITUTE(#REF!,"▲", "-")), 2) &lt; 0, ABS(ROUND(VALUE(SUBSTITUTE(#REF!,"▲", "-")), 2)), NA())</f>
        <v>#REF!</v>
      </c>
      <c r="G27" s="180" t="e">
        <f>IF(ROUND(VALUE(SUBSTITUTE(#REF!,"▲", "-")), 2) &gt;= 0, ABS(ROUND(VALUE(SUBSTITUTE(#REF!,"▲", "-")), 2)), NA())</f>
        <v>#REF!</v>
      </c>
      <c r="H27" s="180" t="e">
        <f>IF(ROUND(VALUE(SUBSTITUTE(#REF!,"▲", "-")), 2) &lt; 0, ABS(ROUND(VALUE(SUBSTITUTE(#REF!,"▲", "-")), 2)), NA())</f>
        <v>#REF!</v>
      </c>
      <c r="I27" s="180" t="e">
        <f>IF(ROUND(VALUE(SUBSTITUTE(#REF!,"▲", "-")), 2) &gt;= 0, ABS(ROUND(VALUE(SUBSTITUTE(#REF!,"▲", "-")), 2)), NA())</f>
        <v>#REF!</v>
      </c>
      <c r="J27" s="180" t="e">
        <f>IF(ROUND(VALUE(SUBSTITUTE(#REF!,"▲", "-")), 2) &lt; 0, ABS(ROUND(VALUE(SUBSTITUTE(#REF!,"▲", "-")), 2)), NA())</f>
        <v>#REF!</v>
      </c>
      <c r="K27" s="180" t="e">
        <f>IF(ROUND(VALUE(SUBSTITUTE(#REF!,"▲", "-")), 2) &gt;= 0, ABS(ROUND(VALUE(SUBSTITUTE(#REF!,"▲", "-")), 2)), NA())</f>
        <v>#REF!</v>
      </c>
    </row>
    <row r="28" spans="1:11">
      <c r="A28" s="180" t="e">
        <f>IF(#REF!="",NA(),#REF!)</f>
        <v>#REF!</v>
      </c>
      <c r="B28" s="180" t="e">
        <f>IF(ROUND(VALUE(SUBSTITUTE(#REF!,"▲", "-")), 2) &lt; 0, ABS(ROUND(VALUE(SUBSTITUTE(#REF!,"▲", "-")), 2)), NA())</f>
        <v>#REF!</v>
      </c>
      <c r="C28" s="180" t="e">
        <f>IF(ROUND(VALUE(SUBSTITUTE(#REF!,"▲", "-")), 2) &gt;= 0, ABS(ROUND(VALUE(SUBSTITUTE(#REF!,"▲", "-")), 2)), NA())</f>
        <v>#REF!</v>
      </c>
      <c r="D28" s="180" t="e">
        <f>IF(ROUND(VALUE(SUBSTITUTE(#REF!,"▲", "-")), 2) &lt; 0, ABS(ROUND(VALUE(SUBSTITUTE(#REF!,"▲", "-")), 2)), NA())</f>
        <v>#REF!</v>
      </c>
      <c r="E28" s="180" t="e">
        <f>IF(ROUND(VALUE(SUBSTITUTE(#REF!,"▲", "-")), 2) &gt;= 0, ABS(ROUND(VALUE(SUBSTITUTE(#REF!,"▲", "-")), 2)), NA())</f>
        <v>#REF!</v>
      </c>
      <c r="F28" s="180" t="e">
        <f>IF(ROUND(VALUE(SUBSTITUTE(#REF!,"▲", "-")), 2) &lt; 0, ABS(ROUND(VALUE(SUBSTITUTE(#REF!,"▲", "-")), 2)), NA())</f>
        <v>#REF!</v>
      </c>
      <c r="G28" s="180" t="e">
        <f>IF(ROUND(VALUE(SUBSTITUTE(#REF!,"▲", "-")), 2) &gt;= 0, ABS(ROUND(VALUE(SUBSTITUTE(#REF!,"▲", "-")), 2)), NA())</f>
        <v>#REF!</v>
      </c>
      <c r="H28" s="180" t="e">
        <f>IF(ROUND(VALUE(SUBSTITUTE(#REF!,"▲", "-")), 2) &lt; 0, ABS(ROUND(VALUE(SUBSTITUTE(#REF!,"▲", "-")), 2)), NA())</f>
        <v>#REF!</v>
      </c>
      <c r="I28" s="180" t="e">
        <f>IF(ROUND(VALUE(SUBSTITUTE(#REF!,"▲", "-")), 2) &gt;= 0, ABS(ROUND(VALUE(SUBSTITUTE(#REF!,"▲", "-")), 2)), NA())</f>
        <v>#REF!</v>
      </c>
      <c r="J28" s="180" t="e">
        <f>IF(ROUND(VALUE(SUBSTITUTE(#REF!,"▲", "-")), 2) &lt; 0, ABS(ROUND(VALUE(SUBSTITUTE(#REF!,"▲", "-")), 2)), NA())</f>
        <v>#REF!</v>
      </c>
      <c r="K28" s="180" t="e">
        <f>IF(ROUND(VALUE(SUBSTITUTE(#REF!,"▲", "-")), 2) &gt;= 0, ABS(ROUND(VALUE(SUBSTITUTE(#REF!,"▲", "-")), 2)), NA())</f>
        <v>#REF!</v>
      </c>
    </row>
    <row r="29" spans="1:11">
      <c r="A29" s="180" t="e">
        <f>IF(#REF!="",NA(),#REF!)</f>
        <v>#REF!</v>
      </c>
      <c r="B29" s="180" t="e">
        <f>IF(ROUND(VALUE(SUBSTITUTE(#REF!,"▲", "-")), 2) &lt; 0, ABS(ROUND(VALUE(SUBSTITUTE(#REF!,"▲", "-")), 2)), NA())</f>
        <v>#REF!</v>
      </c>
      <c r="C29" s="180" t="e">
        <f>IF(ROUND(VALUE(SUBSTITUTE(#REF!,"▲", "-")), 2) &gt;= 0, ABS(ROUND(VALUE(SUBSTITUTE(#REF!,"▲", "-")), 2)), NA())</f>
        <v>#REF!</v>
      </c>
      <c r="D29" s="180" t="e">
        <f>IF(ROUND(VALUE(SUBSTITUTE(#REF!,"▲", "-")), 2) &lt; 0, ABS(ROUND(VALUE(SUBSTITUTE(#REF!,"▲", "-")), 2)), NA())</f>
        <v>#REF!</v>
      </c>
      <c r="E29" s="180" t="e">
        <f>IF(ROUND(VALUE(SUBSTITUTE(#REF!,"▲", "-")), 2) &gt;= 0, ABS(ROUND(VALUE(SUBSTITUTE(#REF!,"▲", "-")), 2)), NA())</f>
        <v>#REF!</v>
      </c>
      <c r="F29" s="180" t="e">
        <f>IF(ROUND(VALUE(SUBSTITUTE(#REF!,"▲", "-")), 2) &lt; 0, ABS(ROUND(VALUE(SUBSTITUTE(#REF!,"▲", "-")), 2)), NA())</f>
        <v>#REF!</v>
      </c>
      <c r="G29" s="180" t="e">
        <f>IF(ROUND(VALUE(SUBSTITUTE(#REF!,"▲", "-")), 2) &gt;= 0, ABS(ROUND(VALUE(SUBSTITUTE(#REF!,"▲", "-")), 2)), NA())</f>
        <v>#REF!</v>
      </c>
      <c r="H29" s="180" t="e">
        <f>IF(ROUND(VALUE(SUBSTITUTE(#REF!,"▲", "-")), 2) &lt; 0, ABS(ROUND(VALUE(SUBSTITUTE(#REF!,"▲", "-")), 2)), NA())</f>
        <v>#REF!</v>
      </c>
      <c r="I29" s="180" t="e">
        <f>IF(ROUND(VALUE(SUBSTITUTE(#REF!,"▲", "-")), 2) &gt;= 0, ABS(ROUND(VALUE(SUBSTITUTE(#REF!,"▲", "-")), 2)), NA())</f>
        <v>#REF!</v>
      </c>
      <c r="J29" s="180" t="e">
        <f>IF(ROUND(VALUE(SUBSTITUTE(#REF!,"▲", "-")), 2) &lt; 0, ABS(ROUND(VALUE(SUBSTITUTE(#REF!,"▲", "-")), 2)), NA())</f>
        <v>#REF!</v>
      </c>
      <c r="K29" s="180" t="e">
        <f>IF(ROUND(VALUE(SUBSTITUTE(#REF!,"▲", "-")), 2) &gt;= 0, ABS(ROUND(VALUE(SUBSTITUTE(#REF!,"▲", "-")), 2)), NA())</f>
        <v>#REF!</v>
      </c>
    </row>
    <row r="30" spans="1:11">
      <c r="A30" s="180" t="e">
        <f>IF(#REF!="",NA(),#REF!)</f>
        <v>#REF!</v>
      </c>
      <c r="B30" s="180" t="e">
        <f>IF(ROUND(VALUE(SUBSTITUTE(#REF!,"▲", "-")), 2) &lt; 0, ABS(ROUND(VALUE(SUBSTITUTE(#REF!,"▲", "-")), 2)), NA())</f>
        <v>#REF!</v>
      </c>
      <c r="C30" s="180" t="e">
        <f>IF(ROUND(VALUE(SUBSTITUTE(#REF!,"▲", "-")), 2) &gt;= 0, ABS(ROUND(VALUE(SUBSTITUTE(#REF!,"▲", "-")), 2)), NA())</f>
        <v>#REF!</v>
      </c>
      <c r="D30" s="180" t="e">
        <f>IF(ROUND(VALUE(SUBSTITUTE(#REF!,"▲", "-")), 2) &lt; 0, ABS(ROUND(VALUE(SUBSTITUTE(#REF!,"▲", "-")), 2)), NA())</f>
        <v>#REF!</v>
      </c>
      <c r="E30" s="180" t="e">
        <f>IF(ROUND(VALUE(SUBSTITUTE(#REF!,"▲", "-")), 2) &gt;= 0, ABS(ROUND(VALUE(SUBSTITUTE(#REF!,"▲", "-")), 2)), NA())</f>
        <v>#REF!</v>
      </c>
      <c r="F30" s="180" t="e">
        <f>IF(ROUND(VALUE(SUBSTITUTE(#REF!,"▲", "-")), 2) &lt; 0, ABS(ROUND(VALUE(SUBSTITUTE(#REF!,"▲", "-")), 2)), NA())</f>
        <v>#REF!</v>
      </c>
      <c r="G30" s="180" t="e">
        <f>IF(ROUND(VALUE(SUBSTITUTE(#REF!,"▲", "-")), 2) &gt;= 0, ABS(ROUND(VALUE(SUBSTITUTE(#REF!,"▲", "-")), 2)), NA())</f>
        <v>#REF!</v>
      </c>
      <c r="H30" s="180" t="e">
        <f>IF(ROUND(VALUE(SUBSTITUTE(#REF!,"▲", "-")), 2) &lt; 0, ABS(ROUND(VALUE(SUBSTITUTE(#REF!,"▲", "-")), 2)), NA())</f>
        <v>#REF!</v>
      </c>
      <c r="I30" s="180" t="e">
        <f>IF(ROUND(VALUE(SUBSTITUTE(#REF!,"▲", "-")), 2) &gt;= 0, ABS(ROUND(VALUE(SUBSTITUTE(#REF!,"▲", "-")), 2)), NA())</f>
        <v>#REF!</v>
      </c>
      <c r="J30" s="180" t="e">
        <f>IF(ROUND(VALUE(SUBSTITUTE(#REF!,"▲", "-")), 2) &lt; 0, ABS(ROUND(VALUE(SUBSTITUTE(#REF!,"▲", "-")), 2)), NA())</f>
        <v>#REF!</v>
      </c>
      <c r="K30" s="180" t="e">
        <f>IF(ROUND(VALUE(SUBSTITUTE(#REF!,"▲", "-")), 2) &gt;= 0, ABS(ROUND(VALUE(SUBSTITUTE(#REF!,"▲", "-")), 2)), NA())</f>
        <v>#REF!</v>
      </c>
    </row>
    <row r="31" spans="1:11">
      <c r="A31" s="180" t="e">
        <f>IF(#REF!="",NA(),#REF!)</f>
        <v>#REF!</v>
      </c>
      <c r="B31" s="180" t="e">
        <f>IF(ROUND(VALUE(SUBSTITUTE(#REF!,"▲", "-")), 2) &lt; 0, ABS(ROUND(VALUE(SUBSTITUTE(#REF!,"▲", "-")), 2)), NA())</f>
        <v>#REF!</v>
      </c>
      <c r="C31" s="180" t="e">
        <f>IF(ROUND(VALUE(SUBSTITUTE(#REF!,"▲", "-")), 2) &gt;= 0, ABS(ROUND(VALUE(SUBSTITUTE(#REF!,"▲", "-")), 2)), NA())</f>
        <v>#REF!</v>
      </c>
      <c r="D31" s="180" t="e">
        <f>IF(ROUND(VALUE(SUBSTITUTE(#REF!,"▲", "-")), 2) &lt; 0, ABS(ROUND(VALUE(SUBSTITUTE(#REF!,"▲", "-")), 2)), NA())</f>
        <v>#REF!</v>
      </c>
      <c r="E31" s="180" t="e">
        <f>IF(ROUND(VALUE(SUBSTITUTE(#REF!,"▲", "-")), 2) &gt;= 0, ABS(ROUND(VALUE(SUBSTITUTE(#REF!,"▲", "-")), 2)), NA())</f>
        <v>#REF!</v>
      </c>
      <c r="F31" s="180" t="e">
        <f>IF(ROUND(VALUE(SUBSTITUTE(#REF!,"▲", "-")), 2) &lt; 0, ABS(ROUND(VALUE(SUBSTITUTE(#REF!,"▲", "-")), 2)), NA())</f>
        <v>#REF!</v>
      </c>
      <c r="G31" s="180" t="e">
        <f>IF(ROUND(VALUE(SUBSTITUTE(#REF!,"▲", "-")), 2) &gt;= 0, ABS(ROUND(VALUE(SUBSTITUTE(#REF!,"▲", "-")), 2)), NA())</f>
        <v>#REF!</v>
      </c>
      <c r="H31" s="180" t="e">
        <f>IF(ROUND(VALUE(SUBSTITUTE(#REF!,"▲", "-")), 2) &lt; 0, ABS(ROUND(VALUE(SUBSTITUTE(#REF!,"▲", "-")), 2)), NA())</f>
        <v>#REF!</v>
      </c>
      <c r="I31" s="180" t="e">
        <f>IF(ROUND(VALUE(SUBSTITUTE(#REF!,"▲", "-")), 2) &gt;= 0, ABS(ROUND(VALUE(SUBSTITUTE(#REF!,"▲", "-")), 2)), NA())</f>
        <v>#REF!</v>
      </c>
      <c r="J31" s="180" t="e">
        <f>IF(ROUND(VALUE(SUBSTITUTE(#REF!,"▲", "-")), 2) &lt; 0, ABS(ROUND(VALUE(SUBSTITUTE(#REF!,"▲", "-")), 2)), NA())</f>
        <v>#REF!</v>
      </c>
      <c r="K31" s="180" t="e">
        <f>IF(ROUND(VALUE(SUBSTITUTE(#REF!,"▲", "-")), 2) &gt;= 0, ABS(ROUND(VALUE(SUBSTITUTE(#REF!,"▲", "-")), 2)), NA())</f>
        <v>#REF!</v>
      </c>
    </row>
    <row r="32" spans="1:11">
      <c r="A32" s="180" t="e">
        <f>IF(#REF!="",NA(),#REF!)</f>
        <v>#REF!</v>
      </c>
      <c r="B32" s="180" t="e">
        <f>IF(ROUND(VALUE(SUBSTITUTE(#REF!,"▲", "-")), 2) &lt; 0, ABS(ROUND(VALUE(SUBSTITUTE(#REF!,"▲", "-")), 2)), NA())</f>
        <v>#REF!</v>
      </c>
      <c r="C32" s="180" t="e">
        <f>IF(ROUND(VALUE(SUBSTITUTE(#REF!,"▲", "-")), 2) &gt;= 0, ABS(ROUND(VALUE(SUBSTITUTE(#REF!,"▲", "-")), 2)), NA())</f>
        <v>#REF!</v>
      </c>
      <c r="D32" s="180" t="e">
        <f>IF(ROUND(VALUE(SUBSTITUTE(#REF!,"▲", "-")), 2) &lt; 0, ABS(ROUND(VALUE(SUBSTITUTE(#REF!,"▲", "-")), 2)), NA())</f>
        <v>#REF!</v>
      </c>
      <c r="E32" s="180" t="e">
        <f>IF(ROUND(VALUE(SUBSTITUTE(#REF!,"▲", "-")), 2) &gt;= 0, ABS(ROUND(VALUE(SUBSTITUTE(#REF!,"▲", "-")), 2)), NA())</f>
        <v>#REF!</v>
      </c>
      <c r="F32" s="180" t="e">
        <f>IF(ROUND(VALUE(SUBSTITUTE(#REF!,"▲", "-")), 2) &lt; 0, ABS(ROUND(VALUE(SUBSTITUTE(#REF!,"▲", "-")), 2)), NA())</f>
        <v>#REF!</v>
      </c>
      <c r="G32" s="180" t="e">
        <f>IF(ROUND(VALUE(SUBSTITUTE(#REF!,"▲", "-")), 2) &gt;= 0, ABS(ROUND(VALUE(SUBSTITUTE(#REF!,"▲", "-")), 2)), NA())</f>
        <v>#REF!</v>
      </c>
      <c r="H32" s="180" t="e">
        <f>IF(ROUND(VALUE(SUBSTITUTE(#REF!,"▲", "-")), 2) &lt; 0, ABS(ROUND(VALUE(SUBSTITUTE(#REF!,"▲", "-")), 2)), NA())</f>
        <v>#REF!</v>
      </c>
      <c r="I32" s="180" t="e">
        <f>IF(ROUND(VALUE(SUBSTITUTE(#REF!,"▲", "-")), 2) &gt;= 0, ABS(ROUND(VALUE(SUBSTITUTE(#REF!,"▲", "-")), 2)), NA())</f>
        <v>#REF!</v>
      </c>
      <c r="J32" s="180" t="e">
        <f>IF(ROUND(VALUE(SUBSTITUTE(#REF!,"▲", "-")), 2) &lt; 0, ABS(ROUND(VALUE(SUBSTITUTE(#REF!,"▲", "-")), 2)), NA())</f>
        <v>#REF!</v>
      </c>
      <c r="K32" s="180" t="e">
        <f>IF(ROUND(VALUE(SUBSTITUTE(#REF!,"▲", "-")), 2) &gt;= 0, ABS(ROUND(VALUE(SUBSTITUTE(#REF!,"▲", "-")), 2)), NA())</f>
        <v>#REF!</v>
      </c>
    </row>
    <row r="33" spans="1:16">
      <c r="A33" s="180" t="e">
        <f>IF(#REF!="",NA(),#REF!)</f>
        <v>#REF!</v>
      </c>
      <c r="B33" s="180" t="e">
        <f>IF(ROUND(VALUE(SUBSTITUTE(#REF!,"▲", "-")), 2) &lt; 0, ABS(ROUND(VALUE(SUBSTITUTE(#REF!,"▲", "-")), 2)), NA())</f>
        <v>#REF!</v>
      </c>
      <c r="C33" s="180" t="e">
        <f>IF(ROUND(VALUE(SUBSTITUTE(#REF!,"▲", "-")), 2) &gt;= 0, ABS(ROUND(VALUE(SUBSTITUTE(#REF!,"▲", "-")), 2)), NA())</f>
        <v>#REF!</v>
      </c>
      <c r="D33" s="180" t="e">
        <f>IF(ROUND(VALUE(SUBSTITUTE(#REF!,"▲", "-")), 2) &lt; 0, ABS(ROUND(VALUE(SUBSTITUTE(#REF!,"▲", "-")), 2)), NA())</f>
        <v>#REF!</v>
      </c>
      <c r="E33" s="180" t="e">
        <f>IF(ROUND(VALUE(SUBSTITUTE(#REF!,"▲", "-")), 2) &gt;= 0, ABS(ROUND(VALUE(SUBSTITUTE(#REF!,"▲", "-")), 2)), NA())</f>
        <v>#REF!</v>
      </c>
      <c r="F33" s="180" t="e">
        <f>IF(ROUND(VALUE(SUBSTITUTE(#REF!,"▲", "-")), 2) &lt; 0, ABS(ROUND(VALUE(SUBSTITUTE(#REF!,"▲", "-")), 2)), NA())</f>
        <v>#REF!</v>
      </c>
      <c r="G33" s="180" t="e">
        <f>IF(ROUND(VALUE(SUBSTITUTE(#REF!,"▲", "-")), 2) &gt;= 0, ABS(ROUND(VALUE(SUBSTITUTE(#REF!,"▲", "-")), 2)), NA())</f>
        <v>#REF!</v>
      </c>
      <c r="H33" s="180" t="e">
        <f>IF(ROUND(VALUE(SUBSTITUTE(#REF!,"▲", "-")), 2) &lt; 0, ABS(ROUND(VALUE(SUBSTITUTE(#REF!,"▲", "-")), 2)), NA())</f>
        <v>#REF!</v>
      </c>
      <c r="I33" s="180" t="e">
        <f>IF(ROUND(VALUE(SUBSTITUTE(#REF!,"▲", "-")), 2) &gt;= 0, ABS(ROUND(VALUE(SUBSTITUTE(#REF!,"▲", "-")), 2)), NA())</f>
        <v>#REF!</v>
      </c>
      <c r="J33" s="180" t="e">
        <f>IF(ROUND(VALUE(SUBSTITUTE(#REF!,"▲", "-")), 2) &lt; 0, ABS(ROUND(VALUE(SUBSTITUTE(#REF!,"▲", "-")), 2)), NA())</f>
        <v>#REF!</v>
      </c>
      <c r="K33" s="180" t="e">
        <f>IF(ROUND(VALUE(SUBSTITUTE(#REF!,"▲", "-")), 2) &gt;= 0, ABS(ROUND(VALUE(SUBSTITUTE(#REF!,"▲", "-")), 2)), NA())</f>
        <v>#REF!</v>
      </c>
    </row>
    <row r="34" spans="1:16">
      <c r="A34" s="180" t="e">
        <f>IF(#REF!="",NA(),#REF!)</f>
        <v>#REF!</v>
      </c>
      <c r="B34" s="180" t="e">
        <f>IF(ROUND(VALUE(SUBSTITUTE(#REF!,"▲", "-")), 2) &lt; 0, ABS(ROUND(VALUE(SUBSTITUTE(#REF!,"▲", "-")), 2)), NA())</f>
        <v>#REF!</v>
      </c>
      <c r="C34" s="180" t="e">
        <f>IF(ROUND(VALUE(SUBSTITUTE(#REF!,"▲", "-")), 2) &gt;= 0, ABS(ROUND(VALUE(SUBSTITUTE(#REF!,"▲", "-")), 2)), NA())</f>
        <v>#REF!</v>
      </c>
      <c r="D34" s="180" t="e">
        <f>IF(ROUND(VALUE(SUBSTITUTE(#REF!,"▲", "-")), 2) &lt; 0, ABS(ROUND(VALUE(SUBSTITUTE(#REF!,"▲", "-")), 2)), NA())</f>
        <v>#REF!</v>
      </c>
      <c r="E34" s="180" t="e">
        <f>IF(ROUND(VALUE(SUBSTITUTE(#REF!,"▲", "-")), 2) &gt;= 0, ABS(ROUND(VALUE(SUBSTITUTE(#REF!,"▲", "-")), 2)), NA())</f>
        <v>#REF!</v>
      </c>
      <c r="F34" s="180" t="e">
        <f>IF(ROUND(VALUE(SUBSTITUTE(#REF!,"▲", "-")), 2) &lt; 0, ABS(ROUND(VALUE(SUBSTITUTE(#REF!,"▲", "-")), 2)), NA())</f>
        <v>#REF!</v>
      </c>
      <c r="G34" s="180" t="e">
        <f>IF(ROUND(VALUE(SUBSTITUTE(#REF!,"▲", "-")), 2) &gt;= 0, ABS(ROUND(VALUE(SUBSTITUTE(#REF!,"▲", "-")), 2)), NA())</f>
        <v>#REF!</v>
      </c>
      <c r="H34" s="180" t="e">
        <f>IF(ROUND(VALUE(SUBSTITUTE(#REF!,"▲", "-")), 2) &lt; 0, ABS(ROUND(VALUE(SUBSTITUTE(#REF!,"▲", "-")), 2)), NA())</f>
        <v>#REF!</v>
      </c>
      <c r="I34" s="180" t="e">
        <f>IF(ROUND(VALUE(SUBSTITUTE(#REF!,"▲", "-")), 2) &gt;= 0, ABS(ROUND(VALUE(SUBSTITUTE(#REF!,"▲", "-")), 2)), NA())</f>
        <v>#REF!</v>
      </c>
      <c r="J34" s="180" t="e">
        <f>IF(ROUND(VALUE(SUBSTITUTE(#REF!,"▲", "-")), 2) &lt; 0, ABS(ROUND(VALUE(SUBSTITUTE(#REF!,"▲", "-")), 2)), NA())</f>
        <v>#REF!</v>
      </c>
      <c r="K34" s="180" t="e">
        <f>IF(ROUND(VALUE(SUBSTITUTE(#REF!,"▲", "-")), 2) &gt;= 0, ABS(ROUND(VALUE(SUBSTITUTE(#REF!,"▲", "-")), 2)), NA())</f>
        <v>#REF!</v>
      </c>
    </row>
    <row r="35" spans="1:16">
      <c r="A35" s="180" t="e">
        <f>IF(#REF!="",NA(),#REF!)</f>
        <v>#REF!</v>
      </c>
      <c r="B35" s="180" t="e">
        <f>IF(ROUND(VALUE(SUBSTITUTE(#REF!,"▲", "-")), 2) &lt; 0, ABS(ROUND(VALUE(SUBSTITUTE(#REF!,"▲", "-")), 2)), NA())</f>
        <v>#REF!</v>
      </c>
      <c r="C35" s="180" t="e">
        <f>IF(ROUND(VALUE(SUBSTITUTE(#REF!,"▲", "-")), 2) &gt;= 0, ABS(ROUND(VALUE(SUBSTITUTE(#REF!,"▲", "-")), 2)), NA())</f>
        <v>#REF!</v>
      </c>
      <c r="D35" s="180" t="e">
        <f>IF(ROUND(VALUE(SUBSTITUTE(#REF!,"▲", "-")), 2) &lt; 0, ABS(ROUND(VALUE(SUBSTITUTE(#REF!,"▲", "-")), 2)), NA())</f>
        <v>#REF!</v>
      </c>
      <c r="E35" s="180" t="e">
        <f>IF(ROUND(VALUE(SUBSTITUTE(#REF!,"▲", "-")), 2) &gt;= 0, ABS(ROUND(VALUE(SUBSTITUTE(#REF!,"▲", "-")), 2)), NA())</f>
        <v>#REF!</v>
      </c>
      <c r="F35" s="180" t="e">
        <f>IF(ROUND(VALUE(SUBSTITUTE(#REF!,"▲", "-")), 2) &lt; 0, ABS(ROUND(VALUE(SUBSTITUTE(#REF!,"▲", "-")), 2)), NA())</f>
        <v>#REF!</v>
      </c>
      <c r="G35" s="180" t="e">
        <f>IF(ROUND(VALUE(SUBSTITUTE(#REF!,"▲", "-")), 2) &gt;= 0, ABS(ROUND(VALUE(SUBSTITUTE(#REF!,"▲", "-")), 2)), NA())</f>
        <v>#REF!</v>
      </c>
      <c r="H35" s="180" t="e">
        <f>IF(ROUND(VALUE(SUBSTITUTE(#REF!,"▲", "-")), 2) &lt; 0, ABS(ROUND(VALUE(SUBSTITUTE(#REF!,"▲", "-")), 2)), NA())</f>
        <v>#REF!</v>
      </c>
      <c r="I35" s="180" t="e">
        <f>IF(ROUND(VALUE(SUBSTITUTE(#REF!,"▲", "-")), 2) &gt;= 0, ABS(ROUND(VALUE(SUBSTITUTE(#REF!,"▲", "-")), 2)), NA())</f>
        <v>#REF!</v>
      </c>
      <c r="J35" s="180" t="e">
        <f>IF(ROUND(VALUE(SUBSTITUTE(#REF!,"▲", "-")), 2) &lt; 0, ABS(ROUND(VALUE(SUBSTITUTE(#REF!,"▲", "-")), 2)), NA())</f>
        <v>#REF!</v>
      </c>
      <c r="K35" s="180" t="e">
        <f>IF(ROUND(VALUE(SUBSTITUTE(#REF!,"▲", "-")), 2) &gt;= 0, ABS(ROUND(VALUE(SUBSTITUTE(#REF!,"▲", "-")), 2)), NA())</f>
        <v>#REF!</v>
      </c>
    </row>
    <row r="36" spans="1:16">
      <c r="A36" s="180" t="e">
        <f>IF(#REF!="",NA(),#REF!)</f>
        <v>#REF!</v>
      </c>
      <c r="B36" s="180" t="e">
        <f>IF(ROUND(VALUE(SUBSTITUTE(#REF!,"▲", "-")), 2) &lt; 0, ABS(ROUND(VALUE(SUBSTITUTE(#REF!,"▲", "-")), 2)), NA())</f>
        <v>#REF!</v>
      </c>
      <c r="C36" s="180" t="e">
        <f>IF(ROUND(VALUE(SUBSTITUTE(#REF!,"▲", "-")), 2) &gt;= 0, ABS(ROUND(VALUE(SUBSTITUTE(#REF!,"▲", "-")), 2)), NA())</f>
        <v>#REF!</v>
      </c>
      <c r="D36" s="180" t="e">
        <f>IF(ROUND(VALUE(SUBSTITUTE(#REF!,"▲", "-")), 2) &lt; 0, ABS(ROUND(VALUE(SUBSTITUTE(#REF!,"▲", "-")), 2)), NA())</f>
        <v>#REF!</v>
      </c>
      <c r="E36" s="180" t="e">
        <f>IF(ROUND(VALUE(SUBSTITUTE(#REF!,"▲", "-")), 2) &gt;= 0, ABS(ROUND(VALUE(SUBSTITUTE(#REF!,"▲", "-")), 2)), NA())</f>
        <v>#REF!</v>
      </c>
      <c r="F36" s="180" t="e">
        <f>IF(ROUND(VALUE(SUBSTITUTE(#REF!,"▲", "-")), 2) &lt; 0, ABS(ROUND(VALUE(SUBSTITUTE(#REF!,"▲", "-")), 2)), NA())</f>
        <v>#REF!</v>
      </c>
      <c r="G36" s="180" t="e">
        <f>IF(ROUND(VALUE(SUBSTITUTE(#REF!,"▲", "-")), 2) &gt;= 0, ABS(ROUND(VALUE(SUBSTITUTE(#REF!,"▲", "-")), 2)), NA())</f>
        <v>#REF!</v>
      </c>
      <c r="H36" s="180" t="e">
        <f>IF(ROUND(VALUE(SUBSTITUTE(#REF!,"▲", "-")), 2) &lt; 0, ABS(ROUND(VALUE(SUBSTITUTE(#REF!,"▲", "-")), 2)), NA())</f>
        <v>#REF!</v>
      </c>
      <c r="I36" s="180" t="e">
        <f>IF(ROUND(VALUE(SUBSTITUTE(#REF!,"▲", "-")), 2) &gt;= 0, ABS(ROUND(VALUE(SUBSTITUTE(#REF!,"▲", "-")), 2)), NA())</f>
        <v>#REF!</v>
      </c>
      <c r="J36" s="180" t="e">
        <f>IF(ROUND(VALUE(SUBSTITUTE(#REF!,"▲", "-")), 2) &lt; 0, ABS(ROUND(VALUE(SUBSTITUTE(#REF!,"▲", "-")), 2)), NA())</f>
        <v>#REF!</v>
      </c>
      <c r="K36" s="180" t="e">
        <f>IF(ROUND(VALUE(SUBSTITUTE(#REF!,"▲", "-")), 2) &gt;= 0, ABS(ROUND(VALUE(SUBSTITUTE(#REF!,"▲", "-")), 2)), NA())</f>
        <v>#REF!</v>
      </c>
    </row>
    <row r="39" spans="1:16">
      <c r="A39" s="149" t="s">
        <v>58</v>
      </c>
    </row>
    <row r="40" spans="1:16">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c r="A42" s="181" t="s">
        <v>61</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c r="A43" s="181" t="s">
        <v>62</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c r="A44" s="181" t="s">
        <v>63</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c r="A45" s="181" t="s">
        <v>64</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c r="A46" s="181" t="s">
        <v>65</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c r="A47" s="181" t="s">
        <v>66</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c r="A48" s="181" t="s">
        <v>67</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c r="A49" s="181" t="s">
        <v>68</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c r="A50" s="181" t="s">
        <v>69</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c r="A53" s="149" t="s">
        <v>70</v>
      </c>
    </row>
    <row r="54" spans="1:16">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c r="A57" s="180" t="s">
        <v>41</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c r="A58" s="180" t="s">
        <v>40</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c r="A59" s="180" t="s">
        <v>38</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c r="A60" s="180" t="s">
        <v>37</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c r="A61" s="180" t="s">
        <v>35</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c r="A62" s="180" t="s">
        <v>34</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c r="A63" s="180" t="s">
        <v>33</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c r="A64" s="180" t="s">
        <v>32</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c r="A65" s="180" t="s">
        <v>31</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c r="A66" s="180" t="s">
        <v>30</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c r="A67" s="180" t="s">
        <v>73</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c r="A70" s="182" t="s">
        <v>74</v>
      </c>
      <c r="B70" s="182"/>
      <c r="C70" s="182"/>
      <c r="D70" s="182"/>
      <c r="E70" s="182"/>
      <c r="F70" s="182"/>
    </row>
    <row r="71" spans="1:16">
      <c r="A71" s="183"/>
      <c r="B71" s="183" t="e">
        <f>#REF!</f>
        <v>#REF!</v>
      </c>
      <c r="C71" s="183" t="e">
        <f>#REF!</f>
        <v>#REF!</v>
      </c>
      <c r="D71" s="183" t="e">
        <f>#REF!</f>
        <v>#REF!</v>
      </c>
    </row>
    <row r="72" spans="1:16">
      <c r="A72" s="183" t="s">
        <v>75</v>
      </c>
      <c r="B72" s="184" t="e">
        <f>#REF!</f>
        <v>#REF!</v>
      </c>
      <c r="C72" s="184" t="e">
        <f>#REF!</f>
        <v>#REF!</v>
      </c>
      <c r="D72" s="184" t="e">
        <f>#REF!</f>
        <v>#REF!</v>
      </c>
    </row>
    <row r="73" spans="1:16">
      <c r="A73" s="183" t="s">
        <v>76</v>
      </c>
      <c r="B73" s="184" t="e">
        <f>#REF!</f>
        <v>#REF!</v>
      </c>
      <c r="C73" s="184" t="e">
        <f>#REF!</f>
        <v>#REF!</v>
      </c>
      <c r="D73" s="184" t="e">
        <f>#REF!</f>
        <v>#REF!</v>
      </c>
    </row>
    <row r="74" spans="1:16">
      <c r="A74" s="183" t="s">
        <v>77</v>
      </c>
      <c r="B74" s="184" t="e">
        <f>#REF!</f>
        <v>#REF!</v>
      </c>
      <c r="C74" s="184" t="e">
        <f>#REF!</f>
        <v>#REF!</v>
      </c>
      <c r="D74" s="184" t="e">
        <f>#REF!</f>
        <v>#REF!</v>
      </c>
    </row>
  </sheetData>
  <sheetProtection algorithmName="SHA-512" hashValue="X/szR0Bsqlz8uTmPJXvpBVlGvIQH7QTCs3kPKLzriP44iWnrVch3QrBiYLz0xlGbK4242PaSudcNVepxZ8NK4Q==" saltValue="JZHExhZuMfRDDkcf6HS0B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406F1-E7C0-480F-8D9F-400A6A203DE1}">
  <sheetPr>
    <pageSetUpPr fitToPage="1"/>
  </sheetPr>
  <dimension ref="B1:EM53"/>
  <sheetViews>
    <sheetView showGridLines="0" zoomScaleNormal="100" workbookViewId="0"/>
  </sheetViews>
  <sheetFormatPr defaultColWidth="0" defaultRowHeight="11.25" customHeight="1" zeroHeight="1"/>
  <cols>
    <col min="1" max="95" width="1.625" style="216" customWidth="1"/>
    <col min="96" max="133" width="1.625" style="227" customWidth="1"/>
    <col min="134" max="143" width="1.625" style="216" customWidth="1"/>
    <col min="144" max="16384" width="0" style="216" hidden="1"/>
  </cols>
  <sheetData>
    <row r="1" spans="2:143" ht="22.5" customHeight="1" thickBot="1">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794" t="s">
        <v>202</v>
      </c>
      <c r="DI1" s="795"/>
      <c r="DJ1" s="795"/>
      <c r="DK1" s="795"/>
      <c r="DL1" s="795"/>
      <c r="DM1" s="795"/>
      <c r="DN1" s="796"/>
      <c r="DO1" s="216"/>
      <c r="DP1" s="794" t="s">
        <v>203</v>
      </c>
      <c r="DQ1" s="795"/>
      <c r="DR1" s="795"/>
      <c r="DS1" s="795"/>
      <c r="DT1" s="795"/>
      <c r="DU1" s="795"/>
      <c r="DV1" s="795"/>
      <c r="DW1" s="795"/>
      <c r="DX1" s="795"/>
      <c r="DY1" s="795"/>
      <c r="DZ1" s="795"/>
      <c r="EA1" s="795"/>
      <c r="EB1" s="795"/>
      <c r="EC1" s="796"/>
      <c r="ED1" s="214"/>
      <c r="EE1" s="214"/>
      <c r="EF1" s="214"/>
      <c r="EG1" s="214"/>
      <c r="EH1" s="214"/>
      <c r="EI1" s="214"/>
      <c r="EJ1" s="214"/>
      <c r="EK1" s="214"/>
      <c r="EL1" s="214"/>
      <c r="EM1" s="214"/>
    </row>
    <row r="2" spans="2:143" ht="22.5" customHeight="1">
      <c r="B2" s="217" t="s">
        <v>204</v>
      </c>
      <c r="R2" s="218"/>
      <c r="S2" s="218"/>
      <c r="T2" s="218"/>
      <c r="U2" s="218"/>
      <c r="V2" s="218"/>
      <c r="W2" s="218"/>
      <c r="X2" s="218"/>
      <c r="Y2" s="218"/>
      <c r="Z2" s="218"/>
      <c r="AA2" s="218"/>
      <c r="AB2" s="218"/>
      <c r="AC2" s="218"/>
      <c r="AE2" s="219"/>
      <c r="AF2" s="219"/>
      <c r="AG2" s="219"/>
      <c r="AH2" s="219"/>
      <c r="AI2" s="219"/>
      <c r="AJ2" s="218"/>
      <c r="AK2" s="218"/>
      <c r="AL2" s="218"/>
      <c r="AM2" s="218"/>
      <c r="AN2" s="218"/>
      <c r="AO2" s="218"/>
      <c r="AP2" s="218"/>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row>
    <row r="3" spans="2:143" ht="11.25" customHeight="1">
      <c r="B3" s="735" t="s">
        <v>205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206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207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208</v>
      </c>
      <c r="S4" s="736"/>
      <c r="T4" s="736"/>
      <c r="U4" s="736"/>
      <c r="V4" s="736"/>
      <c r="W4" s="736"/>
      <c r="X4" s="736"/>
      <c r="Y4" s="737"/>
      <c r="Z4" s="735" t="s">
        <v>209</v>
      </c>
      <c r="AA4" s="736"/>
      <c r="AB4" s="736"/>
      <c r="AC4" s="737"/>
      <c r="AD4" s="735" t="s">
        <v>210</v>
      </c>
      <c r="AE4" s="736"/>
      <c r="AF4" s="736"/>
      <c r="AG4" s="736"/>
      <c r="AH4" s="736"/>
      <c r="AI4" s="736"/>
      <c r="AJ4" s="736"/>
      <c r="AK4" s="737"/>
      <c r="AL4" s="735" t="s">
        <v>209</v>
      </c>
      <c r="AM4" s="736"/>
      <c r="AN4" s="736"/>
      <c r="AO4" s="737"/>
      <c r="AP4" s="791" t="s">
        <v>211</v>
      </c>
      <c r="AQ4" s="791"/>
      <c r="AR4" s="791"/>
      <c r="AS4" s="791"/>
      <c r="AT4" s="791"/>
      <c r="AU4" s="791"/>
      <c r="AV4" s="791"/>
      <c r="AW4" s="791"/>
      <c r="AX4" s="791"/>
      <c r="AY4" s="791"/>
      <c r="AZ4" s="791"/>
      <c r="BA4" s="791"/>
      <c r="BB4" s="791"/>
      <c r="BC4" s="791"/>
      <c r="BD4" s="791"/>
      <c r="BE4" s="791"/>
      <c r="BF4" s="791"/>
      <c r="BG4" s="791" t="s">
        <v>212</v>
      </c>
      <c r="BH4" s="791"/>
      <c r="BI4" s="791"/>
      <c r="BJ4" s="791"/>
      <c r="BK4" s="791"/>
      <c r="BL4" s="791"/>
      <c r="BM4" s="791"/>
      <c r="BN4" s="791"/>
      <c r="BO4" s="791" t="s">
        <v>209</v>
      </c>
      <c r="BP4" s="791"/>
      <c r="BQ4" s="791"/>
      <c r="BR4" s="791"/>
      <c r="BS4" s="791" t="s">
        <v>213</v>
      </c>
      <c r="BT4" s="791"/>
      <c r="BU4" s="791"/>
      <c r="BV4" s="791"/>
      <c r="BW4" s="791"/>
      <c r="BX4" s="791"/>
      <c r="BY4" s="791"/>
      <c r="BZ4" s="791"/>
      <c r="CA4" s="791"/>
      <c r="CB4" s="791"/>
      <c r="CD4" s="778" t="s">
        <v>214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414" customFormat="1" ht="11.25" customHeight="1">
      <c r="B5" s="754" t="s">
        <v>215</v>
      </c>
      <c r="C5" s="755"/>
      <c r="D5" s="755"/>
      <c r="E5" s="755"/>
      <c r="F5" s="755"/>
      <c r="G5" s="755"/>
      <c r="H5" s="755"/>
      <c r="I5" s="755"/>
      <c r="J5" s="755"/>
      <c r="K5" s="755"/>
      <c r="L5" s="755"/>
      <c r="M5" s="755"/>
      <c r="N5" s="755"/>
      <c r="O5" s="755"/>
      <c r="P5" s="755"/>
      <c r="Q5" s="756"/>
      <c r="R5" s="726">
        <v>10066114</v>
      </c>
      <c r="S5" s="727"/>
      <c r="T5" s="727"/>
      <c r="U5" s="727"/>
      <c r="V5" s="727"/>
      <c r="W5" s="727"/>
      <c r="X5" s="727"/>
      <c r="Y5" s="773"/>
      <c r="Z5" s="792">
        <v>45.4</v>
      </c>
      <c r="AA5" s="792"/>
      <c r="AB5" s="792"/>
      <c r="AC5" s="792"/>
      <c r="AD5" s="793">
        <v>9529473</v>
      </c>
      <c r="AE5" s="793"/>
      <c r="AF5" s="793"/>
      <c r="AG5" s="793"/>
      <c r="AH5" s="793"/>
      <c r="AI5" s="793"/>
      <c r="AJ5" s="793"/>
      <c r="AK5" s="793"/>
      <c r="AL5" s="774">
        <v>77.5</v>
      </c>
      <c r="AM5" s="743"/>
      <c r="AN5" s="743"/>
      <c r="AO5" s="775"/>
      <c r="AP5" s="754" t="s">
        <v>216</v>
      </c>
      <c r="AQ5" s="755"/>
      <c r="AR5" s="755"/>
      <c r="AS5" s="755"/>
      <c r="AT5" s="755"/>
      <c r="AU5" s="755"/>
      <c r="AV5" s="755"/>
      <c r="AW5" s="755"/>
      <c r="AX5" s="755"/>
      <c r="AY5" s="755"/>
      <c r="AZ5" s="755"/>
      <c r="BA5" s="755"/>
      <c r="BB5" s="755"/>
      <c r="BC5" s="755"/>
      <c r="BD5" s="755"/>
      <c r="BE5" s="755"/>
      <c r="BF5" s="756"/>
      <c r="BG5" s="674">
        <v>9529473</v>
      </c>
      <c r="BH5" s="675"/>
      <c r="BI5" s="675"/>
      <c r="BJ5" s="675"/>
      <c r="BK5" s="675"/>
      <c r="BL5" s="675"/>
      <c r="BM5" s="675"/>
      <c r="BN5" s="676"/>
      <c r="BO5" s="723">
        <v>94.7</v>
      </c>
      <c r="BP5" s="723"/>
      <c r="BQ5" s="723"/>
      <c r="BR5" s="723"/>
      <c r="BS5" s="724">
        <v>374807</v>
      </c>
      <c r="BT5" s="724"/>
      <c r="BU5" s="724"/>
      <c r="BV5" s="724"/>
      <c r="BW5" s="724"/>
      <c r="BX5" s="724"/>
      <c r="BY5" s="724"/>
      <c r="BZ5" s="724"/>
      <c r="CA5" s="724"/>
      <c r="CB5" s="765"/>
      <c r="CD5" s="778" t="s">
        <v>211</v>
      </c>
      <c r="CE5" s="779"/>
      <c r="CF5" s="779"/>
      <c r="CG5" s="779"/>
      <c r="CH5" s="779"/>
      <c r="CI5" s="779"/>
      <c r="CJ5" s="779"/>
      <c r="CK5" s="779"/>
      <c r="CL5" s="779"/>
      <c r="CM5" s="779"/>
      <c r="CN5" s="779"/>
      <c r="CO5" s="779"/>
      <c r="CP5" s="779"/>
      <c r="CQ5" s="780"/>
      <c r="CR5" s="778" t="s">
        <v>217</v>
      </c>
      <c r="CS5" s="779"/>
      <c r="CT5" s="779"/>
      <c r="CU5" s="779"/>
      <c r="CV5" s="779"/>
      <c r="CW5" s="779"/>
      <c r="CX5" s="779"/>
      <c r="CY5" s="780"/>
      <c r="CZ5" s="778" t="s">
        <v>209</v>
      </c>
      <c r="DA5" s="779"/>
      <c r="DB5" s="779"/>
      <c r="DC5" s="780"/>
      <c r="DD5" s="778" t="s">
        <v>218</v>
      </c>
      <c r="DE5" s="779"/>
      <c r="DF5" s="779"/>
      <c r="DG5" s="779"/>
      <c r="DH5" s="779"/>
      <c r="DI5" s="779"/>
      <c r="DJ5" s="779"/>
      <c r="DK5" s="779"/>
      <c r="DL5" s="779"/>
      <c r="DM5" s="779"/>
      <c r="DN5" s="779"/>
      <c r="DO5" s="779"/>
      <c r="DP5" s="780"/>
      <c r="DQ5" s="778" t="s">
        <v>219</v>
      </c>
      <c r="DR5" s="779"/>
      <c r="DS5" s="779"/>
      <c r="DT5" s="779"/>
      <c r="DU5" s="779"/>
      <c r="DV5" s="779"/>
      <c r="DW5" s="779"/>
      <c r="DX5" s="779"/>
      <c r="DY5" s="779"/>
      <c r="DZ5" s="779"/>
      <c r="EA5" s="779"/>
      <c r="EB5" s="779"/>
      <c r="EC5" s="780"/>
    </row>
    <row r="6" spans="2:143" ht="11.25" customHeight="1">
      <c r="B6" s="671" t="s">
        <v>220</v>
      </c>
      <c r="C6" s="672"/>
      <c r="D6" s="672"/>
      <c r="E6" s="672"/>
      <c r="F6" s="672"/>
      <c r="G6" s="672"/>
      <c r="H6" s="672"/>
      <c r="I6" s="672"/>
      <c r="J6" s="672"/>
      <c r="K6" s="672"/>
      <c r="L6" s="672"/>
      <c r="M6" s="672"/>
      <c r="N6" s="672"/>
      <c r="O6" s="672"/>
      <c r="P6" s="672"/>
      <c r="Q6" s="673"/>
      <c r="R6" s="674">
        <v>158307</v>
      </c>
      <c r="S6" s="675"/>
      <c r="T6" s="675"/>
      <c r="U6" s="675"/>
      <c r="V6" s="675"/>
      <c r="W6" s="675"/>
      <c r="X6" s="675"/>
      <c r="Y6" s="676"/>
      <c r="Z6" s="723">
        <v>0.7</v>
      </c>
      <c r="AA6" s="723"/>
      <c r="AB6" s="723"/>
      <c r="AC6" s="723"/>
      <c r="AD6" s="724">
        <v>158307</v>
      </c>
      <c r="AE6" s="724"/>
      <c r="AF6" s="724"/>
      <c r="AG6" s="724"/>
      <c r="AH6" s="724"/>
      <c r="AI6" s="724"/>
      <c r="AJ6" s="724"/>
      <c r="AK6" s="724"/>
      <c r="AL6" s="677">
        <v>1.3</v>
      </c>
      <c r="AM6" s="678"/>
      <c r="AN6" s="678"/>
      <c r="AO6" s="725"/>
      <c r="AP6" s="671" t="s">
        <v>221</v>
      </c>
      <c r="AQ6" s="672"/>
      <c r="AR6" s="672"/>
      <c r="AS6" s="672"/>
      <c r="AT6" s="672"/>
      <c r="AU6" s="672"/>
      <c r="AV6" s="672"/>
      <c r="AW6" s="672"/>
      <c r="AX6" s="672"/>
      <c r="AY6" s="672"/>
      <c r="AZ6" s="672"/>
      <c r="BA6" s="672"/>
      <c r="BB6" s="672"/>
      <c r="BC6" s="672"/>
      <c r="BD6" s="672"/>
      <c r="BE6" s="672"/>
      <c r="BF6" s="673"/>
      <c r="BG6" s="674">
        <v>9529473</v>
      </c>
      <c r="BH6" s="675"/>
      <c r="BI6" s="675"/>
      <c r="BJ6" s="675"/>
      <c r="BK6" s="675"/>
      <c r="BL6" s="675"/>
      <c r="BM6" s="675"/>
      <c r="BN6" s="676"/>
      <c r="BO6" s="723">
        <v>94.7</v>
      </c>
      <c r="BP6" s="723"/>
      <c r="BQ6" s="723"/>
      <c r="BR6" s="723"/>
      <c r="BS6" s="724">
        <v>374807</v>
      </c>
      <c r="BT6" s="724"/>
      <c r="BU6" s="724"/>
      <c r="BV6" s="724"/>
      <c r="BW6" s="724"/>
      <c r="BX6" s="724"/>
      <c r="BY6" s="724"/>
      <c r="BZ6" s="724"/>
      <c r="CA6" s="724"/>
      <c r="CB6" s="765"/>
      <c r="CD6" s="732" t="s">
        <v>222</v>
      </c>
      <c r="CE6" s="733"/>
      <c r="CF6" s="733"/>
      <c r="CG6" s="733"/>
      <c r="CH6" s="733"/>
      <c r="CI6" s="733"/>
      <c r="CJ6" s="733"/>
      <c r="CK6" s="733"/>
      <c r="CL6" s="733"/>
      <c r="CM6" s="733"/>
      <c r="CN6" s="733"/>
      <c r="CO6" s="733"/>
      <c r="CP6" s="733"/>
      <c r="CQ6" s="734"/>
      <c r="CR6" s="674">
        <v>207647</v>
      </c>
      <c r="CS6" s="675"/>
      <c r="CT6" s="675"/>
      <c r="CU6" s="675"/>
      <c r="CV6" s="675"/>
      <c r="CW6" s="675"/>
      <c r="CX6" s="675"/>
      <c r="CY6" s="676"/>
      <c r="CZ6" s="774">
        <v>1</v>
      </c>
      <c r="DA6" s="743"/>
      <c r="DB6" s="743"/>
      <c r="DC6" s="777"/>
      <c r="DD6" s="680" t="s">
        <v>124</v>
      </c>
      <c r="DE6" s="675"/>
      <c r="DF6" s="675"/>
      <c r="DG6" s="675"/>
      <c r="DH6" s="675"/>
      <c r="DI6" s="675"/>
      <c r="DJ6" s="675"/>
      <c r="DK6" s="675"/>
      <c r="DL6" s="675"/>
      <c r="DM6" s="675"/>
      <c r="DN6" s="675"/>
      <c r="DO6" s="675"/>
      <c r="DP6" s="676"/>
      <c r="DQ6" s="680">
        <v>207647</v>
      </c>
      <c r="DR6" s="675"/>
      <c r="DS6" s="675"/>
      <c r="DT6" s="675"/>
      <c r="DU6" s="675"/>
      <c r="DV6" s="675"/>
      <c r="DW6" s="675"/>
      <c r="DX6" s="675"/>
      <c r="DY6" s="675"/>
      <c r="DZ6" s="675"/>
      <c r="EA6" s="675"/>
      <c r="EB6" s="675"/>
      <c r="EC6" s="713"/>
    </row>
    <row r="7" spans="2:143" ht="11.25" customHeight="1">
      <c r="B7" s="671" t="s">
        <v>223</v>
      </c>
      <c r="C7" s="672"/>
      <c r="D7" s="672"/>
      <c r="E7" s="672"/>
      <c r="F7" s="672"/>
      <c r="G7" s="672"/>
      <c r="H7" s="672"/>
      <c r="I7" s="672"/>
      <c r="J7" s="672"/>
      <c r="K7" s="672"/>
      <c r="L7" s="672"/>
      <c r="M7" s="672"/>
      <c r="N7" s="672"/>
      <c r="O7" s="672"/>
      <c r="P7" s="672"/>
      <c r="Q7" s="673"/>
      <c r="R7" s="674">
        <v>14544</v>
      </c>
      <c r="S7" s="675"/>
      <c r="T7" s="675"/>
      <c r="U7" s="675"/>
      <c r="V7" s="675"/>
      <c r="W7" s="675"/>
      <c r="X7" s="675"/>
      <c r="Y7" s="676"/>
      <c r="Z7" s="723">
        <v>0.1</v>
      </c>
      <c r="AA7" s="723"/>
      <c r="AB7" s="723"/>
      <c r="AC7" s="723"/>
      <c r="AD7" s="724">
        <v>14544</v>
      </c>
      <c r="AE7" s="724"/>
      <c r="AF7" s="724"/>
      <c r="AG7" s="724"/>
      <c r="AH7" s="724"/>
      <c r="AI7" s="724"/>
      <c r="AJ7" s="724"/>
      <c r="AK7" s="724"/>
      <c r="AL7" s="677">
        <v>0.1</v>
      </c>
      <c r="AM7" s="678"/>
      <c r="AN7" s="678"/>
      <c r="AO7" s="725"/>
      <c r="AP7" s="671" t="s">
        <v>224</v>
      </c>
      <c r="AQ7" s="672"/>
      <c r="AR7" s="672"/>
      <c r="AS7" s="672"/>
      <c r="AT7" s="672"/>
      <c r="AU7" s="672"/>
      <c r="AV7" s="672"/>
      <c r="AW7" s="672"/>
      <c r="AX7" s="672"/>
      <c r="AY7" s="672"/>
      <c r="AZ7" s="672"/>
      <c r="BA7" s="672"/>
      <c r="BB7" s="672"/>
      <c r="BC7" s="672"/>
      <c r="BD7" s="672"/>
      <c r="BE7" s="672"/>
      <c r="BF7" s="673"/>
      <c r="BG7" s="674">
        <v>4770103</v>
      </c>
      <c r="BH7" s="675"/>
      <c r="BI7" s="675"/>
      <c r="BJ7" s="675"/>
      <c r="BK7" s="675"/>
      <c r="BL7" s="675"/>
      <c r="BM7" s="675"/>
      <c r="BN7" s="676"/>
      <c r="BO7" s="723">
        <v>47.4</v>
      </c>
      <c r="BP7" s="723"/>
      <c r="BQ7" s="723"/>
      <c r="BR7" s="723"/>
      <c r="BS7" s="724">
        <v>374807</v>
      </c>
      <c r="BT7" s="724"/>
      <c r="BU7" s="724"/>
      <c r="BV7" s="724"/>
      <c r="BW7" s="724"/>
      <c r="BX7" s="724"/>
      <c r="BY7" s="724"/>
      <c r="BZ7" s="724"/>
      <c r="CA7" s="724"/>
      <c r="CB7" s="765"/>
      <c r="CD7" s="706" t="s">
        <v>225</v>
      </c>
      <c r="CE7" s="707"/>
      <c r="CF7" s="707"/>
      <c r="CG7" s="707"/>
      <c r="CH7" s="707"/>
      <c r="CI7" s="707"/>
      <c r="CJ7" s="707"/>
      <c r="CK7" s="707"/>
      <c r="CL7" s="707"/>
      <c r="CM7" s="707"/>
      <c r="CN7" s="707"/>
      <c r="CO7" s="707"/>
      <c r="CP7" s="707"/>
      <c r="CQ7" s="708"/>
      <c r="CR7" s="674">
        <v>3132272</v>
      </c>
      <c r="CS7" s="675"/>
      <c r="CT7" s="675"/>
      <c r="CU7" s="675"/>
      <c r="CV7" s="675"/>
      <c r="CW7" s="675"/>
      <c r="CX7" s="675"/>
      <c r="CY7" s="676"/>
      <c r="CZ7" s="723">
        <v>14.8</v>
      </c>
      <c r="DA7" s="723"/>
      <c r="DB7" s="723"/>
      <c r="DC7" s="723"/>
      <c r="DD7" s="680">
        <v>92603</v>
      </c>
      <c r="DE7" s="675"/>
      <c r="DF7" s="675"/>
      <c r="DG7" s="675"/>
      <c r="DH7" s="675"/>
      <c r="DI7" s="675"/>
      <c r="DJ7" s="675"/>
      <c r="DK7" s="675"/>
      <c r="DL7" s="675"/>
      <c r="DM7" s="675"/>
      <c r="DN7" s="675"/>
      <c r="DO7" s="675"/>
      <c r="DP7" s="676"/>
      <c r="DQ7" s="680">
        <v>2773393</v>
      </c>
      <c r="DR7" s="675"/>
      <c r="DS7" s="675"/>
      <c r="DT7" s="675"/>
      <c r="DU7" s="675"/>
      <c r="DV7" s="675"/>
      <c r="DW7" s="675"/>
      <c r="DX7" s="675"/>
      <c r="DY7" s="675"/>
      <c r="DZ7" s="675"/>
      <c r="EA7" s="675"/>
      <c r="EB7" s="675"/>
      <c r="EC7" s="713"/>
    </row>
    <row r="8" spans="2:143" ht="11.25" customHeight="1">
      <c r="B8" s="671" t="s">
        <v>226</v>
      </c>
      <c r="C8" s="672"/>
      <c r="D8" s="672"/>
      <c r="E8" s="672"/>
      <c r="F8" s="672"/>
      <c r="G8" s="672"/>
      <c r="H8" s="672"/>
      <c r="I8" s="672"/>
      <c r="J8" s="672"/>
      <c r="K8" s="672"/>
      <c r="L8" s="672"/>
      <c r="M8" s="672"/>
      <c r="N8" s="672"/>
      <c r="O8" s="672"/>
      <c r="P8" s="672"/>
      <c r="Q8" s="673"/>
      <c r="R8" s="674">
        <v>40382</v>
      </c>
      <c r="S8" s="675"/>
      <c r="T8" s="675"/>
      <c r="U8" s="675"/>
      <c r="V8" s="675"/>
      <c r="W8" s="675"/>
      <c r="X8" s="675"/>
      <c r="Y8" s="676"/>
      <c r="Z8" s="723">
        <v>0.2</v>
      </c>
      <c r="AA8" s="723"/>
      <c r="AB8" s="723"/>
      <c r="AC8" s="723"/>
      <c r="AD8" s="724">
        <v>40382</v>
      </c>
      <c r="AE8" s="724"/>
      <c r="AF8" s="724"/>
      <c r="AG8" s="724"/>
      <c r="AH8" s="724"/>
      <c r="AI8" s="724"/>
      <c r="AJ8" s="724"/>
      <c r="AK8" s="724"/>
      <c r="AL8" s="677">
        <v>0.3</v>
      </c>
      <c r="AM8" s="678"/>
      <c r="AN8" s="678"/>
      <c r="AO8" s="725"/>
      <c r="AP8" s="671" t="s">
        <v>227</v>
      </c>
      <c r="AQ8" s="672"/>
      <c r="AR8" s="672"/>
      <c r="AS8" s="672"/>
      <c r="AT8" s="672"/>
      <c r="AU8" s="672"/>
      <c r="AV8" s="672"/>
      <c r="AW8" s="672"/>
      <c r="AX8" s="672"/>
      <c r="AY8" s="672"/>
      <c r="AZ8" s="672"/>
      <c r="BA8" s="672"/>
      <c r="BB8" s="672"/>
      <c r="BC8" s="672"/>
      <c r="BD8" s="672"/>
      <c r="BE8" s="672"/>
      <c r="BF8" s="673"/>
      <c r="BG8" s="674">
        <v>128753</v>
      </c>
      <c r="BH8" s="675"/>
      <c r="BI8" s="675"/>
      <c r="BJ8" s="675"/>
      <c r="BK8" s="675"/>
      <c r="BL8" s="675"/>
      <c r="BM8" s="675"/>
      <c r="BN8" s="676"/>
      <c r="BO8" s="723">
        <v>1.3</v>
      </c>
      <c r="BP8" s="723"/>
      <c r="BQ8" s="723"/>
      <c r="BR8" s="723"/>
      <c r="BS8" s="680" t="s">
        <v>124</v>
      </c>
      <c r="BT8" s="675"/>
      <c r="BU8" s="675"/>
      <c r="BV8" s="675"/>
      <c r="BW8" s="675"/>
      <c r="BX8" s="675"/>
      <c r="BY8" s="675"/>
      <c r="BZ8" s="675"/>
      <c r="CA8" s="675"/>
      <c r="CB8" s="713"/>
      <c r="CD8" s="706" t="s">
        <v>228</v>
      </c>
      <c r="CE8" s="707"/>
      <c r="CF8" s="707"/>
      <c r="CG8" s="707"/>
      <c r="CH8" s="707"/>
      <c r="CI8" s="707"/>
      <c r="CJ8" s="707"/>
      <c r="CK8" s="707"/>
      <c r="CL8" s="707"/>
      <c r="CM8" s="707"/>
      <c r="CN8" s="707"/>
      <c r="CO8" s="707"/>
      <c r="CP8" s="707"/>
      <c r="CQ8" s="708"/>
      <c r="CR8" s="674">
        <v>8542366</v>
      </c>
      <c r="CS8" s="675"/>
      <c r="CT8" s="675"/>
      <c r="CU8" s="675"/>
      <c r="CV8" s="675"/>
      <c r="CW8" s="675"/>
      <c r="CX8" s="675"/>
      <c r="CY8" s="676"/>
      <c r="CZ8" s="723">
        <v>40.299999999999997</v>
      </c>
      <c r="DA8" s="723"/>
      <c r="DB8" s="723"/>
      <c r="DC8" s="723"/>
      <c r="DD8" s="680">
        <v>31145</v>
      </c>
      <c r="DE8" s="675"/>
      <c r="DF8" s="675"/>
      <c r="DG8" s="675"/>
      <c r="DH8" s="675"/>
      <c r="DI8" s="675"/>
      <c r="DJ8" s="675"/>
      <c r="DK8" s="675"/>
      <c r="DL8" s="675"/>
      <c r="DM8" s="675"/>
      <c r="DN8" s="675"/>
      <c r="DO8" s="675"/>
      <c r="DP8" s="676"/>
      <c r="DQ8" s="680">
        <v>4339769</v>
      </c>
      <c r="DR8" s="675"/>
      <c r="DS8" s="675"/>
      <c r="DT8" s="675"/>
      <c r="DU8" s="675"/>
      <c r="DV8" s="675"/>
      <c r="DW8" s="675"/>
      <c r="DX8" s="675"/>
      <c r="DY8" s="675"/>
      <c r="DZ8" s="675"/>
      <c r="EA8" s="675"/>
      <c r="EB8" s="675"/>
      <c r="EC8" s="713"/>
    </row>
    <row r="9" spans="2:143" ht="11.25" customHeight="1">
      <c r="B9" s="671" t="s">
        <v>229</v>
      </c>
      <c r="C9" s="672"/>
      <c r="D9" s="672"/>
      <c r="E9" s="672"/>
      <c r="F9" s="672"/>
      <c r="G9" s="672"/>
      <c r="H9" s="672"/>
      <c r="I9" s="672"/>
      <c r="J9" s="672"/>
      <c r="K9" s="672"/>
      <c r="L9" s="672"/>
      <c r="M9" s="672"/>
      <c r="N9" s="672"/>
      <c r="O9" s="672"/>
      <c r="P9" s="672"/>
      <c r="Q9" s="673"/>
      <c r="R9" s="674">
        <v>37102</v>
      </c>
      <c r="S9" s="675"/>
      <c r="T9" s="675"/>
      <c r="U9" s="675"/>
      <c r="V9" s="675"/>
      <c r="W9" s="675"/>
      <c r="X9" s="675"/>
      <c r="Y9" s="676"/>
      <c r="Z9" s="723">
        <v>0.2</v>
      </c>
      <c r="AA9" s="723"/>
      <c r="AB9" s="723"/>
      <c r="AC9" s="723"/>
      <c r="AD9" s="724">
        <v>37102</v>
      </c>
      <c r="AE9" s="724"/>
      <c r="AF9" s="724"/>
      <c r="AG9" s="724"/>
      <c r="AH9" s="724"/>
      <c r="AI9" s="724"/>
      <c r="AJ9" s="724"/>
      <c r="AK9" s="724"/>
      <c r="AL9" s="677">
        <v>0.3</v>
      </c>
      <c r="AM9" s="678"/>
      <c r="AN9" s="678"/>
      <c r="AO9" s="725"/>
      <c r="AP9" s="671" t="s">
        <v>230</v>
      </c>
      <c r="AQ9" s="672"/>
      <c r="AR9" s="672"/>
      <c r="AS9" s="672"/>
      <c r="AT9" s="672"/>
      <c r="AU9" s="672"/>
      <c r="AV9" s="672"/>
      <c r="AW9" s="672"/>
      <c r="AX9" s="672"/>
      <c r="AY9" s="672"/>
      <c r="AZ9" s="672"/>
      <c r="BA9" s="672"/>
      <c r="BB9" s="672"/>
      <c r="BC9" s="672"/>
      <c r="BD9" s="672"/>
      <c r="BE9" s="672"/>
      <c r="BF9" s="673"/>
      <c r="BG9" s="674">
        <v>4075065</v>
      </c>
      <c r="BH9" s="675"/>
      <c r="BI9" s="675"/>
      <c r="BJ9" s="675"/>
      <c r="BK9" s="675"/>
      <c r="BL9" s="675"/>
      <c r="BM9" s="675"/>
      <c r="BN9" s="676"/>
      <c r="BO9" s="723">
        <v>40.5</v>
      </c>
      <c r="BP9" s="723"/>
      <c r="BQ9" s="723"/>
      <c r="BR9" s="723"/>
      <c r="BS9" s="680" t="s">
        <v>124</v>
      </c>
      <c r="BT9" s="675"/>
      <c r="BU9" s="675"/>
      <c r="BV9" s="675"/>
      <c r="BW9" s="675"/>
      <c r="BX9" s="675"/>
      <c r="BY9" s="675"/>
      <c r="BZ9" s="675"/>
      <c r="CA9" s="675"/>
      <c r="CB9" s="713"/>
      <c r="CD9" s="706" t="s">
        <v>231</v>
      </c>
      <c r="CE9" s="707"/>
      <c r="CF9" s="707"/>
      <c r="CG9" s="707"/>
      <c r="CH9" s="707"/>
      <c r="CI9" s="707"/>
      <c r="CJ9" s="707"/>
      <c r="CK9" s="707"/>
      <c r="CL9" s="707"/>
      <c r="CM9" s="707"/>
      <c r="CN9" s="707"/>
      <c r="CO9" s="707"/>
      <c r="CP9" s="707"/>
      <c r="CQ9" s="708"/>
      <c r="CR9" s="674">
        <v>1349509</v>
      </c>
      <c r="CS9" s="675"/>
      <c r="CT9" s="675"/>
      <c r="CU9" s="675"/>
      <c r="CV9" s="675"/>
      <c r="CW9" s="675"/>
      <c r="CX9" s="675"/>
      <c r="CY9" s="676"/>
      <c r="CZ9" s="723">
        <v>6.4</v>
      </c>
      <c r="DA9" s="723"/>
      <c r="DB9" s="723"/>
      <c r="DC9" s="723"/>
      <c r="DD9" s="680">
        <v>7383</v>
      </c>
      <c r="DE9" s="675"/>
      <c r="DF9" s="675"/>
      <c r="DG9" s="675"/>
      <c r="DH9" s="675"/>
      <c r="DI9" s="675"/>
      <c r="DJ9" s="675"/>
      <c r="DK9" s="675"/>
      <c r="DL9" s="675"/>
      <c r="DM9" s="675"/>
      <c r="DN9" s="675"/>
      <c r="DO9" s="675"/>
      <c r="DP9" s="676"/>
      <c r="DQ9" s="680">
        <v>1303772</v>
      </c>
      <c r="DR9" s="675"/>
      <c r="DS9" s="675"/>
      <c r="DT9" s="675"/>
      <c r="DU9" s="675"/>
      <c r="DV9" s="675"/>
      <c r="DW9" s="675"/>
      <c r="DX9" s="675"/>
      <c r="DY9" s="675"/>
      <c r="DZ9" s="675"/>
      <c r="EA9" s="675"/>
      <c r="EB9" s="675"/>
      <c r="EC9" s="713"/>
    </row>
    <row r="10" spans="2:143" ht="11.25" customHeight="1">
      <c r="B10" s="671" t="s">
        <v>232</v>
      </c>
      <c r="C10" s="672"/>
      <c r="D10" s="672"/>
      <c r="E10" s="672"/>
      <c r="F10" s="672"/>
      <c r="G10" s="672"/>
      <c r="H10" s="672"/>
      <c r="I10" s="672"/>
      <c r="J10" s="672"/>
      <c r="K10" s="672"/>
      <c r="L10" s="672"/>
      <c r="M10" s="672"/>
      <c r="N10" s="672"/>
      <c r="O10" s="672"/>
      <c r="P10" s="672"/>
      <c r="Q10" s="673"/>
      <c r="R10" s="674" t="s">
        <v>124</v>
      </c>
      <c r="S10" s="675"/>
      <c r="T10" s="675"/>
      <c r="U10" s="675"/>
      <c r="V10" s="675"/>
      <c r="W10" s="675"/>
      <c r="X10" s="675"/>
      <c r="Y10" s="676"/>
      <c r="Z10" s="723" t="s">
        <v>124</v>
      </c>
      <c r="AA10" s="723"/>
      <c r="AB10" s="723"/>
      <c r="AC10" s="723"/>
      <c r="AD10" s="724" t="s">
        <v>124</v>
      </c>
      <c r="AE10" s="724"/>
      <c r="AF10" s="724"/>
      <c r="AG10" s="724"/>
      <c r="AH10" s="724"/>
      <c r="AI10" s="724"/>
      <c r="AJ10" s="724"/>
      <c r="AK10" s="724"/>
      <c r="AL10" s="677" t="s">
        <v>124</v>
      </c>
      <c r="AM10" s="678"/>
      <c r="AN10" s="678"/>
      <c r="AO10" s="725"/>
      <c r="AP10" s="671" t="s">
        <v>233</v>
      </c>
      <c r="AQ10" s="672"/>
      <c r="AR10" s="672"/>
      <c r="AS10" s="672"/>
      <c r="AT10" s="672"/>
      <c r="AU10" s="672"/>
      <c r="AV10" s="672"/>
      <c r="AW10" s="672"/>
      <c r="AX10" s="672"/>
      <c r="AY10" s="672"/>
      <c r="AZ10" s="672"/>
      <c r="BA10" s="672"/>
      <c r="BB10" s="672"/>
      <c r="BC10" s="672"/>
      <c r="BD10" s="672"/>
      <c r="BE10" s="672"/>
      <c r="BF10" s="673"/>
      <c r="BG10" s="674">
        <v>171389</v>
      </c>
      <c r="BH10" s="675"/>
      <c r="BI10" s="675"/>
      <c r="BJ10" s="675"/>
      <c r="BK10" s="675"/>
      <c r="BL10" s="675"/>
      <c r="BM10" s="675"/>
      <c r="BN10" s="676"/>
      <c r="BO10" s="723">
        <v>1.7</v>
      </c>
      <c r="BP10" s="723"/>
      <c r="BQ10" s="723"/>
      <c r="BR10" s="723"/>
      <c r="BS10" s="680" t="s">
        <v>124</v>
      </c>
      <c r="BT10" s="675"/>
      <c r="BU10" s="675"/>
      <c r="BV10" s="675"/>
      <c r="BW10" s="675"/>
      <c r="BX10" s="675"/>
      <c r="BY10" s="675"/>
      <c r="BZ10" s="675"/>
      <c r="CA10" s="675"/>
      <c r="CB10" s="713"/>
      <c r="CD10" s="706" t="s">
        <v>234</v>
      </c>
      <c r="CE10" s="707"/>
      <c r="CF10" s="707"/>
      <c r="CG10" s="707"/>
      <c r="CH10" s="707"/>
      <c r="CI10" s="707"/>
      <c r="CJ10" s="707"/>
      <c r="CK10" s="707"/>
      <c r="CL10" s="707"/>
      <c r="CM10" s="707"/>
      <c r="CN10" s="707"/>
      <c r="CO10" s="707"/>
      <c r="CP10" s="707"/>
      <c r="CQ10" s="708"/>
      <c r="CR10" s="674">
        <v>4877</v>
      </c>
      <c r="CS10" s="675"/>
      <c r="CT10" s="675"/>
      <c r="CU10" s="675"/>
      <c r="CV10" s="675"/>
      <c r="CW10" s="675"/>
      <c r="CX10" s="675"/>
      <c r="CY10" s="676"/>
      <c r="CZ10" s="723">
        <v>0</v>
      </c>
      <c r="DA10" s="723"/>
      <c r="DB10" s="723"/>
      <c r="DC10" s="723"/>
      <c r="DD10" s="680" t="s">
        <v>124</v>
      </c>
      <c r="DE10" s="675"/>
      <c r="DF10" s="675"/>
      <c r="DG10" s="675"/>
      <c r="DH10" s="675"/>
      <c r="DI10" s="675"/>
      <c r="DJ10" s="675"/>
      <c r="DK10" s="675"/>
      <c r="DL10" s="675"/>
      <c r="DM10" s="675"/>
      <c r="DN10" s="675"/>
      <c r="DO10" s="675"/>
      <c r="DP10" s="676"/>
      <c r="DQ10" s="680">
        <v>4877</v>
      </c>
      <c r="DR10" s="675"/>
      <c r="DS10" s="675"/>
      <c r="DT10" s="675"/>
      <c r="DU10" s="675"/>
      <c r="DV10" s="675"/>
      <c r="DW10" s="675"/>
      <c r="DX10" s="675"/>
      <c r="DY10" s="675"/>
      <c r="DZ10" s="675"/>
      <c r="EA10" s="675"/>
      <c r="EB10" s="675"/>
      <c r="EC10" s="713"/>
    </row>
    <row r="11" spans="2:143" ht="11.25" customHeight="1">
      <c r="B11" s="671" t="s">
        <v>235</v>
      </c>
      <c r="C11" s="672"/>
      <c r="D11" s="672"/>
      <c r="E11" s="672"/>
      <c r="F11" s="672"/>
      <c r="G11" s="672"/>
      <c r="H11" s="672"/>
      <c r="I11" s="672"/>
      <c r="J11" s="672"/>
      <c r="K11" s="672"/>
      <c r="L11" s="672"/>
      <c r="M11" s="672"/>
      <c r="N11" s="672"/>
      <c r="O11" s="672"/>
      <c r="P11" s="672"/>
      <c r="Q11" s="673"/>
      <c r="R11" s="674" t="s">
        <v>124</v>
      </c>
      <c r="S11" s="675"/>
      <c r="T11" s="675"/>
      <c r="U11" s="675"/>
      <c r="V11" s="675"/>
      <c r="W11" s="675"/>
      <c r="X11" s="675"/>
      <c r="Y11" s="676"/>
      <c r="Z11" s="723" t="s">
        <v>124</v>
      </c>
      <c r="AA11" s="723"/>
      <c r="AB11" s="723"/>
      <c r="AC11" s="723"/>
      <c r="AD11" s="724" t="s">
        <v>124</v>
      </c>
      <c r="AE11" s="724"/>
      <c r="AF11" s="724"/>
      <c r="AG11" s="724"/>
      <c r="AH11" s="724"/>
      <c r="AI11" s="724"/>
      <c r="AJ11" s="724"/>
      <c r="AK11" s="724"/>
      <c r="AL11" s="677" t="s">
        <v>124</v>
      </c>
      <c r="AM11" s="678"/>
      <c r="AN11" s="678"/>
      <c r="AO11" s="725"/>
      <c r="AP11" s="671" t="s">
        <v>236</v>
      </c>
      <c r="AQ11" s="672"/>
      <c r="AR11" s="672"/>
      <c r="AS11" s="672"/>
      <c r="AT11" s="672"/>
      <c r="AU11" s="672"/>
      <c r="AV11" s="672"/>
      <c r="AW11" s="672"/>
      <c r="AX11" s="672"/>
      <c r="AY11" s="672"/>
      <c r="AZ11" s="672"/>
      <c r="BA11" s="672"/>
      <c r="BB11" s="672"/>
      <c r="BC11" s="672"/>
      <c r="BD11" s="672"/>
      <c r="BE11" s="672"/>
      <c r="BF11" s="673"/>
      <c r="BG11" s="674">
        <v>394896</v>
      </c>
      <c r="BH11" s="675"/>
      <c r="BI11" s="675"/>
      <c r="BJ11" s="675"/>
      <c r="BK11" s="675"/>
      <c r="BL11" s="675"/>
      <c r="BM11" s="675"/>
      <c r="BN11" s="676"/>
      <c r="BO11" s="723">
        <v>3.9</v>
      </c>
      <c r="BP11" s="723"/>
      <c r="BQ11" s="723"/>
      <c r="BR11" s="723"/>
      <c r="BS11" s="680">
        <v>374807</v>
      </c>
      <c r="BT11" s="675"/>
      <c r="BU11" s="675"/>
      <c r="BV11" s="675"/>
      <c r="BW11" s="675"/>
      <c r="BX11" s="675"/>
      <c r="BY11" s="675"/>
      <c r="BZ11" s="675"/>
      <c r="CA11" s="675"/>
      <c r="CB11" s="713"/>
      <c r="CD11" s="706" t="s">
        <v>237</v>
      </c>
      <c r="CE11" s="707"/>
      <c r="CF11" s="707"/>
      <c r="CG11" s="707"/>
      <c r="CH11" s="707"/>
      <c r="CI11" s="707"/>
      <c r="CJ11" s="707"/>
      <c r="CK11" s="707"/>
      <c r="CL11" s="707"/>
      <c r="CM11" s="707"/>
      <c r="CN11" s="707"/>
      <c r="CO11" s="707"/>
      <c r="CP11" s="707"/>
      <c r="CQ11" s="708"/>
      <c r="CR11" s="674">
        <v>103249</v>
      </c>
      <c r="CS11" s="675"/>
      <c r="CT11" s="675"/>
      <c r="CU11" s="675"/>
      <c r="CV11" s="675"/>
      <c r="CW11" s="675"/>
      <c r="CX11" s="675"/>
      <c r="CY11" s="676"/>
      <c r="CZ11" s="723">
        <v>0.5</v>
      </c>
      <c r="DA11" s="723"/>
      <c r="DB11" s="723"/>
      <c r="DC11" s="723"/>
      <c r="DD11" s="680" t="s">
        <v>124</v>
      </c>
      <c r="DE11" s="675"/>
      <c r="DF11" s="675"/>
      <c r="DG11" s="675"/>
      <c r="DH11" s="675"/>
      <c r="DI11" s="675"/>
      <c r="DJ11" s="675"/>
      <c r="DK11" s="675"/>
      <c r="DL11" s="675"/>
      <c r="DM11" s="675"/>
      <c r="DN11" s="675"/>
      <c r="DO11" s="675"/>
      <c r="DP11" s="676"/>
      <c r="DQ11" s="680">
        <v>92336</v>
      </c>
      <c r="DR11" s="675"/>
      <c r="DS11" s="675"/>
      <c r="DT11" s="675"/>
      <c r="DU11" s="675"/>
      <c r="DV11" s="675"/>
      <c r="DW11" s="675"/>
      <c r="DX11" s="675"/>
      <c r="DY11" s="675"/>
      <c r="DZ11" s="675"/>
      <c r="EA11" s="675"/>
      <c r="EB11" s="675"/>
      <c r="EC11" s="713"/>
    </row>
    <row r="12" spans="2:143" ht="11.25" customHeight="1">
      <c r="B12" s="671" t="s">
        <v>238</v>
      </c>
      <c r="C12" s="672"/>
      <c r="D12" s="672"/>
      <c r="E12" s="672"/>
      <c r="F12" s="672"/>
      <c r="G12" s="672"/>
      <c r="H12" s="672"/>
      <c r="I12" s="672"/>
      <c r="J12" s="672"/>
      <c r="K12" s="672"/>
      <c r="L12" s="672"/>
      <c r="M12" s="672"/>
      <c r="N12" s="672"/>
      <c r="O12" s="672"/>
      <c r="P12" s="672"/>
      <c r="Q12" s="673"/>
      <c r="R12" s="674">
        <v>1175782</v>
      </c>
      <c r="S12" s="675"/>
      <c r="T12" s="675"/>
      <c r="U12" s="675"/>
      <c r="V12" s="675"/>
      <c r="W12" s="675"/>
      <c r="X12" s="675"/>
      <c r="Y12" s="676"/>
      <c r="Z12" s="723">
        <v>5.3</v>
      </c>
      <c r="AA12" s="723"/>
      <c r="AB12" s="723"/>
      <c r="AC12" s="723"/>
      <c r="AD12" s="724">
        <v>1175782</v>
      </c>
      <c r="AE12" s="724"/>
      <c r="AF12" s="724"/>
      <c r="AG12" s="724"/>
      <c r="AH12" s="724"/>
      <c r="AI12" s="724"/>
      <c r="AJ12" s="724"/>
      <c r="AK12" s="724"/>
      <c r="AL12" s="677">
        <v>9.6</v>
      </c>
      <c r="AM12" s="678"/>
      <c r="AN12" s="678"/>
      <c r="AO12" s="725"/>
      <c r="AP12" s="671" t="s">
        <v>239</v>
      </c>
      <c r="AQ12" s="672"/>
      <c r="AR12" s="672"/>
      <c r="AS12" s="672"/>
      <c r="AT12" s="672"/>
      <c r="AU12" s="672"/>
      <c r="AV12" s="672"/>
      <c r="AW12" s="672"/>
      <c r="AX12" s="672"/>
      <c r="AY12" s="672"/>
      <c r="AZ12" s="672"/>
      <c r="BA12" s="672"/>
      <c r="BB12" s="672"/>
      <c r="BC12" s="672"/>
      <c r="BD12" s="672"/>
      <c r="BE12" s="672"/>
      <c r="BF12" s="673"/>
      <c r="BG12" s="674">
        <v>4184688</v>
      </c>
      <c r="BH12" s="675"/>
      <c r="BI12" s="675"/>
      <c r="BJ12" s="675"/>
      <c r="BK12" s="675"/>
      <c r="BL12" s="675"/>
      <c r="BM12" s="675"/>
      <c r="BN12" s="676"/>
      <c r="BO12" s="723">
        <v>41.6</v>
      </c>
      <c r="BP12" s="723"/>
      <c r="BQ12" s="723"/>
      <c r="BR12" s="723"/>
      <c r="BS12" s="680" t="s">
        <v>124</v>
      </c>
      <c r="BT12" s="675"/>
      <c r="BU12" s="675"/>
      <c r="BV12" s="675"/>
      <c r="BW12" s="675"/>
      <c r="BX12" s="675"/>
      <c r="BY12" s="675"/>
      <c r="BZ12" s="675"/>
      <c r="CA12" s="675"/>
      <c r="CB12" s="713"/>
      <c r="CD12" s="706" t="s">
        <v>240</v>
      </c>
      <c r="CE12" s="707"/>
      <c r="CF12" s="707"/>
      <c r="CG12" s="707"/>
      <c r="CH12" s="707"/>
      <c r="CI12" s="707"/>
      <c r="CJ12" s="707"/>
      <c r="CK12" s="707"/>
      <c r="CL12" s="707"/>
      <c r="CM12" s="707"/>
      <c r="CN12" s="707"/>
      <c r="CO12" s="707"/>
      <c r="CP12" s="707"/>
      <c r="CQ12" s="708"/>
      <c r="CR12" s="674">
        <v>288017</v>
      </c>
      <c r="CS12" s="675"/>
      <c r="CT12" s="675"/>
      <c r="CU12" s="675"/>
      <c r="CV12" s="675"/>
      <c r="CW12" s="675"/>
      <c r="CX12" s="675"/>
      <c r="CY12" s="676"/>
      <c r="CZ12" s="723">
        <v>1.4</v>
      </c>
      <c r="DA12" s="723"/>
      <c r="DB12" s="723"/>
      <c r="DC12" s="723"/>
      <c r="DD12" s="680" t="s">
        <v>124</v>
      </c>
      <c r="DE12" s="675"/>
      <c r="DF12" s="675"/>
      <c r="DG12" s="675"/>
      <c r="DH12" s="675"/>
      <c r="DI12" s="675"/>
      <c r="DJ12" s="675"/>
      <c r="DK12" s="675"/>
      <c r="DL12" s="675"/>
      <c r="DM12" s="675"/>
      <c r="DN12" s="675"/>
      <c r="DO12" s="675"/>
      <c r="DP12" s="676"/>
      <c r="DQ12" s="680">
        <v>140001</v>
      </c>
      <c r="DR12" s="675"/>
      <c r="DS12" s="675"/>
      <c r="DT12" s="675"/>
      <c r="DU12" s="675"/>
      <c r="DV12" s="675"/>
      <c r="DW12" s="675"/>
      <c r="DX12" s="675"/>
      <c r="DY12" s="675"/>
      <c r="DZ12" s="675"/>
      <c r="EA12" s="675"/>
      <c r="EB12" s="675"/>
      <c r="EC12" s="713"/>
    </row>
    <row r="13" spans="2:143" ht="11.25" customHeight="1">
      <c r="B13" s="671" t="s">
        <v>241</v>
      </c>
      <c r="C13" s="672"/>
      <c r="D13" s="672"/>
      <c r="E13" s="672"/>
      <c r="F13" s="672"/>
      <c r="G13" s="672"/>
      <c r="H13" s="672"/>
      <c r="I13" s="672"/>
      <c r="J13" s="672"/>
      <c r="K13" s="672"/>
      <c r="L13" s="672"/>
      <c r="M13" s="672"/>
      <c r="N13" s="672"/>
      <c r="O13" s="672"/>
      <c r="P13" s="672"/>
      <c r="Q13" s="673"/>
      <c r="R13" s="674" t="s">
        <v>124</v>
      </c>
      <c r="S13" s="675"/>
      <c r="T13" s="675"/>
      <c r="U13" s="675"/>
      <c r="V13" s="675"/>
      <c r="W13" s="675"/>
      <c r="X13" s="675"/>
      <c r="Y13" s="676"/>
      <c r="Z13" s="723" t="s">
        <v>124</v>
      </c>
      <c r="AA13" s="723"/>
      <c r="AB13" s="723"/>
      <c r="AC13" s="723"/>
      <c r="AD13" s="724" t="s">
        <v>124</v>
      </c>
      <c r="AE13" s="724"/>
      <c r="AF13" s="724"/>
      <c r="AG13" s="724"/>
      <c r="AH13" s="724"/>
      <c r="AI13" s="724"/>
      <c r="AJ13" s="724"/>
      <c r="AK13" s="724"/>
      <c r="AL13" s="677" t="s">
        <v>124</v>
      </c>
      <c r="AM13" s="678"/>
      <c r="AN13" s="678"/>
      <c r="AO13" s="725"/>
      <c r="AP13" s="671" t="s">
        <v>242</v>
      </c>
      <c r="AQ13" s="672"/>
      <c r="AR13" s="672"/>
      <c r="AS13" s="672"/>
      <c r="AT13" s="672"/>
      <c r="AU13" s="672"/>
      <c r="AV13" s="672"/>
      <c r="AW13" s="672"/>
      <c r="AX13" s="672"/>
      <c r="AY13" s="672"/>
      <c r="AZ13" s="672"/>
      <c r="BA13" s="672"/>
      <c r="BB13" s="672"/>
      <c r="BC13" s="672"/>
      <c r="BD13" s="672"/>
      <c r="BE13" s="672"/>
      <c r="BF13" s="673"/>
      <c r="BG13" s="674">
        <v>4166812</v>
      </c>
      <c r="BH13" s="675"/>
      <c r="BI13" s="675"/>
      <c r="BJ13" s="675"/>
      <c r="BK13" s="675"/>
      <c r="BL13" s="675"/>
      <c r="BM13" s="675"/>
      <c r="BN13" s="676"/>
      <c r="BO13" s="723">
        <v>41.4</v>
      </c>
      <c r="BP13" s="723"/>
      <c r="BQ13" s="723"/>
      <c r="BR13" s="723"/>
      <c r="BS13" s="680" t="s">
        <v>124</v>
      </c>
      <c r="BT13" s="675"/>
      <c r="BU13" s="675"/>
      <c r="BV13" s="675"/>
      <c r="BW13" s="675"/>
      <c r="BX13" s="675"/>
      <c r="BY13" s="675"/>
      <c r="BZ13" s="675"/>
      <c r="CA13" s="675"/>
      <c r="CB13" s="713"/>
      <c r="CD13" s="706" t="s">
        <v>243</v>
      </c>
      <c r="CE13" s="707"/>
      <c r="CF13" s="707"/>
      <c r="CG13" s="707"/>
      <c r="CH13" s="707"/>
      <c r="CI13" s="707"/>
      <c r="CJ13" s="707"/>
      <c r="CK13" s="707"/>
      <c r="CL13" s="707"/>
      <c r="CM13" s="707"/>
      <c r="CN13" s="707"/>
      <c r="CO13" s="707"/>
      <c r="CP13" s="707"/>
      <c r="CQ13" s="708"/>
      <c r="CR13" s="674">
        <v>2381877</v>
      </c>
      <c r="CS13" s="675"/>
      <c r="CT13" s="675"/>
      <c r="CU13" s="675"/>
      <c r="CV13" s="675"/>
      <c r="CW13" s="675"/>
      <c r="CX13" s="675"/>
      <c r="CY13" s="676"/>
      <c r="CZ13" s="723">
        <v>11.2</v>
      </c>
      <c r="DA13" s="723"/>
      <c r="DB13" s="723"/>
      <c r="DC13" s="723"/>
      <c r="DD13" s="680">
        <v>883148</v>
      </c>
      <c r="DE13" s="675"/>
      <c r="DF13" s="675"/>
      <c r="DG13" s="675"/>
      <c r="DH13" s="675"/>
      <c r="DI13" s="675"/>
      <c r="DJ13" s="675"/>
      <c r="DK13" s="675"/>
      <c r="DL13" s="675"/>
      <c r="DM13" s="675"/>
      <c r="DN13" s="675"/>
      <c r="DO13" s="675"/>
      <c r="DP13" s="676"/>
      <c r="DQ13" s="680">
        <v>1763777</v>
      </c>
      <c r="DR13" s="675"/>
      <c r="DS13" s="675"/>
      <c r="DT13" s="675"/>
      <c r="DU13" s="675"/>
      <c r="DV13" s="675"/>
      <c r="DW13" s="675"/>
      <c r="DX13" s="675"/>
      <c r="DY13" s="675"/>
      <c r="DZ13" s="675"/>
      <c r="EA13" s="675"/>
      <c r="EB13" s="675"/>
      <c r="EC13" s="713"/>
    </row>
    <row r="14" spans="2:143" ht="11.25" customHeight="1">
      <c r="B14" s="671" t="s">
        <v>244</v>
      </c>
      <c r="C14" s="672"/>
      <c r="D14" s="672"/>
      <c r="E14" s="672"/>
      <c r="F14" s="672"/>
      <c r="G14" s="672"/>
      <c r="H14" s="672"/>
      <c r="I14" s="672"/>
      <c r="J14" s="672"/>
      <c r="K14" s="672"/>
      <c r="L14" s="672"/>
      <c r="M14" s="672"/>
      <c r="N14" s="672"/>
      <c r="O14" s="672"/>
      <c r="P14" s="672"/>
      <c r="Q14" s="673"/>
      <c r="R14" s="674" t="s">
        <v>124</v>
      </c>
      <c r="S14" s="675"/>
      <c r="T14" s="675"/>
      <c r="U14" s="675"/>
      <c r="V14" s="675"/>
      <c r="W14" s="675"/>
      <c r="X14" s="675"/>
      <c r="Y14" s="676"/>
      <c r="Z14" s="723" t="s">
        <v>124</v>
      </c>
      <c r="AA14" s="723"/>
      <c r="AB14" s="723"/>
      <c r="AC14" s="723"/>
      <c r="AD14" s="724" t="s">
        <v>124</v>
      </c>
      <c r="AE14" s="724"/>
      <c r="AF14" s="724"/>
      <c r="AG14" s="724"/>
      <c r="AH14" s="724"/>
      <c r="AI14" s="724"/>
      <c r="AJ14" s="724"/>
      <c r="AK14" s="724"/>
      <c r="AL14" s="677" t="s">
        <v>124</v>
      </c>
      <c r="AM14" s="678"/>
      <c r="AN14" s="678"/>
      <c r="AO14" s="725"/>
      <c r="AP14" s="671" t="s">
        <v>245</v>
      </c>
      <c r="AQ14" s="672"/>
      <c r="AR14" s="672"/>
      <c r="AS14" s="672"/>
      <c r="AT14" s="672"/>
      <c r="AU14" s="672"/>
      <c r="AV14" s="672"/>
      <c r="AW14" s="672"/>
      <c r="AX14" s="672"/>
      <c r="AY14" s="672"/>
      <c r="AZ14" s="672"/>
      <c r="BA14" s="672"/>
      <c r="BB14" s="672"/>
      <c r="BC14" s="672"/>
      <c r="BD14" s="672"/>
      <c r="BE14" s="672"/>
      <c r="BF14" s="673"/>
      <c r="BG14" s="674">
        <v>124434</v>
      </c>
      <c r="BH14" s="675"/>
      <c r="BI14" s="675"/>
      <c r="BJ14" s="675"/>
      <c r="BK14" s="675"/>
      <c r="BL14" s="675"/>
      <c r="BM14" s="675"/>
      <c r="BN14" s="676"/>
      <c r="BO14" s="723">
        <v>1.2</v>
      </c>
      <c r="BP14" s="723"/>
      <c r="BQ14" s="723"/>
      <c r="BR14" s="723"/>
      <c r="BS14" s="680" t="s">
        <v>124</v>
      </c>
      <c r="BT14" s="675"/>
      <c r="BU14" s="675"/>
      <c r="BV14" s="675"/>
      <c r="BW14" s="675"/>
      <c r="BX14" s="675"/>
      <c r="BY14" s="675"/>
      <c r="BZ14" s="675"/>
      <c r="CA14" s="675"/>
      <c r="CB14" s="713"/>
      <c r="CD14" s="706" t="s">
        <v>246</v>
      </c>
      <c r="CE14" s="707"/>
      <c r="CF14" s="707"/>
      <c r="CG14" s="707"/>
      <c r="CH14" s="707"/>
      <c r="CI14" s="707"/>
      <c r="CJ14" s="707"/>
      <c r="CK14" s="707"/>
      <c r="CL14" s="707"/>
      <c r="CM14" s="707"/>
      <c r="CN14" s="707"/>
      <c r="CO14" s="707"/>
      <c r="CP14" s="707"/>
      <c r="CQ14" s="708"/>
      <c r="CR14" s="674">
        <v>1099904</v>
      </c>
      <c r="CS14" s="675"/>
      <c r="CT14" s="675"/>
      <c r="CU14" s="675"/>
      <c r="CV14" s="675"/>
      <c r="CW14" s="675"/>
      <c r="CX14" s="675"/>
      <c r="CY14" s="676"/>
      <c r="CZ14" s="723">
        <v>5.2</v>
      </c>
      <c r="DA14" s="723"/>
      <c r="DB14" s="723"/>
      <c r="DC14" s="723"/>
      <c r="DD14" s="680">
        <v>114117</v>
      </c>
      <c r="DE14" s="675"/>
      <c r="DF14" s="675"/>
      <c r="DG14" s="675"/>
      <c r="DH14" s="675"/>
      <c r="DI14" s="675"/>
      <c r="DJ14" s="675"/>
      <c r="DK14" s="675"/>
      <c r="DL14" s="675"/>
      <c r="DM14" s="675"/>
      <c r="DN14" s="675"/>
      <c r="DO14" s="675"/>
      <c r="DP14" s="676"/>
      <c r="DQ14" s="680">
        <v>985740</v>
      </c>
      <c r="DR14" s="675"/>
      <c r="DS14" s="675"/>
      <c r="DT14" s="675"/>
      <c r="DU14" s="675"/>
      <c r="DV14" s="675"/>
      <c r="DW14" s="675"/>
      <c r="DX14" s="675"/>
      <c r="DY14" s="675"/>
      <c r="DZ14" s="675"/>
      <c r="EA14" s="675"/>
      <c r="EB14" s="675"/>
      <c r="EC14" s="713"/>
    </row>
    <row r="15" spans="2:143" ht="11.25" customHeight="1">
      <c r="B15" s="671" t="s">
        <v>247</v>
      </c>
      <c r="C15" s="672"/>
      <c r="D15" s="672"/>
      <c r="E15" s="672"/>
      <c r="F15" s="672"/>
      <c r="G15" s="672"/>
      <c r="H15" s="672"/>
      <c r="I15" s="672"/>
      <c r="J15" s="672"/>
      <c r="K15" s="672"/>
      <c r="L15" s="672"/>
      <c r="M15" s="672"/>
      <c r="N15" s="672"/>
      <c r="O15" s="672"/>
      <c r="P15" s="672"/>
      <c r="Q15" s="673"/>
      <c r="R15" s="674">
        <v>67551</v>
      </c>
      <c r="S15" s="675"/>
      <c r="T15" s="675"/>
      <c r="U15" s="675"/>
      <c r="V15" s="675"/>
      <c r="W15" s="675"/>
      <c r="X15" s="675"/>
      <c r="Y15" s="676"/>
      <c r="Z15" s="723">
        <v>0.3</v>
      </c>
      <c r="AA15" s="723"/>
      <c r="AB15" s="723"/>
      <c r="AC15" s="723"/>
      <c r="AD15" s="724">
        <v>67551</v>
      </c>
      <c r="AE15" s="724"/>
      <c r="AF15" s="724"/>
      <c r="AG15" s="724"/>
      <c r="AH15" s="724"/>
      <c r="AI15" s="724"/>
      <c r="AJ15" s="724"/>
      <c r="AK15" s="724"/>
      <c r="AL15" s="677">
        <v>0.5</v>
      </c>
      <c r="AM15" s="678"/>
      <c r="AN15" s="678"/>
      <c r="AO15" s="725"/>
      <c r="AP15" s="671" t="s">
        <v>248</v>
      </c>
      <c r="AQ15" s="672"/>
      <c r="AR15" s="672"/>
      <c r="AS15" s="672"/>
      <c r="AT15" s="672"/>
      <c r="AU15" s="672"/>
      <c r="AV15" s="672"/>
      <c r="AW15" s="672"/>
      <c r="AX15" s="672"/>
      <c r="AY15" s="672"/>
      <c r="AZ15" s="672"/>
      <c r="BA15" s="672"/>
      <c r="BB15" s="672"/>
      <c r="BC15" s="672"/>
      <c r="BD15" s="672"/>
      <c r="BE15" s="672"/>
      <c r="BF15" s="673"/>
      <c r="BG15" s="674">
        <v>450248</v>
      </c>
      <c r="BH15" s="675"/>
      <c r="BI15" s="675"/>
      <c r="BJ15" s="675"/>
      <c r="BK15" s="675"/>
      <c r="BL15" s="675"/>
      <c r="BM15" s="675"/>
      <c r="BN15" s="676"/>
      <c r="BO15" s="723">
        <v>4.5</v>
      </c>
      <c r="BP15" s="723"/>
      <c r="BQ15" s="723"/>
      <c r="BR15" s="723"/>
      <c r="BS15" s="680" t="s">
        <v>124</v>
      </c>
      <c r="BT15" s="675"/>
      <c r="BU15" s="675"/>
      <c r="BV15" s="675"/>
      <c r="BW15" s="675"/>
      <c r="BX15" s="675"/>
      <c r="BY15" s="675"/>
      <c r="BZ15" s="675"/>
      <c r="CA15" s="675"/>
      <c r="CB15" s="713"/>
      <c r="CD15" s="706" t="s">
        <v>249</v>
      </c>
      <c r="CE15" s="707"/>
      <c r="CF15" s="707"/>
      <c r="CG15" s="707"/>
      <c r="CH15" s="707"/>
      <c r="CI15" s="707"/>
      <c r="CJ15" s="707"/>
      <c r="CK15" s="707"/>
      <c r="CL15" s="707"/>
      <c r="CM15" s="707"/>
      <c r="CN15" s="707"/>
      <c r="CO15" s="707"/>
      <c r="CP15" s="707"/>
      <c r="CQ15" s="708"/>
      <c r="CR15" s="674">
        <v>2352549</v>
      </c>
      <c r="CS15" s="675"/>
      <c r="CT15" s="675"/>
      <c r="CU15" s="675"/>
      <c r="CV15" s="675"/>
      <c r="CW15" s="675"/>
      <c r="CX15" s="675"/>
      <c r="CY15" s="676"/>
      <c r="CZ15" s="723">
        <v>11.1</v>
      </c>
      <c r="DA15" s="723"/>
      <c r="DB15" s="723"/>
      <c r="DC15" s="723"/>
      <c r="DD15" s="680">
        <v>291692</v>
      </c>
      <c r="DE15" s="675"/>
      <c r="DF15" s="675"/>
      <c r="DG15" s="675"/>
      <c r="DH15" s="675"/>
      <c r="DI15" s="675"/>
      <c r="DJ15" s="675"/>
      <c r="DK15" s="675"/>
      <c r="DL15" s="675"/>
      <c r="DM15" s="675"/>
      <c r="DN15" s="675"/>
      <c r="DO15" s="675"/>
      <c r="DP15" s="676"/>
      <c r="DQ15" s="680">
        <v>1641636</v>
      </c>
      <c r="DR15" s="675"/>
      <c r="DS15" s="675"/>
      <c r="DT15" s="675"/>
      <c r="DU15" s="675"/>
      <c r="DV15" s="675"/>
      <c r="DW15" s="675"/>
      <c r="DX15" s="675"/>
      <c r="DY15" s="675"/>
      <c r="DZ15" s="675"/>
      <c r="EA15" s="675"/>
      <c r="EB15" s="675"/>
      <c r="EC15" s="713"/>
    </row>
    <row r="16" spans="2:143" ht="11.25" customHeight="1">
      <c r="B16" s="671" t="s">
        <v>250</v>
      </c>
      <c r="C16" s="672"/>
      <c r="D16" s="672"/>
      <c r="E16" s="672"/>
      <c r="F16" s="672"/>
      <c r="G16" s="672"/>
      <c r="H16" s="672"/>
      <c r="I16" s="672"/>
      <c r="J16" s="672"/>
      <c r="K16" s="672"/>
      <c r="L16" s="672"/>
      <c r="M16" s="672"/>
      <c r="N16" s="672"/>
      <c r="O16" s="672"/>
      <c r="P16" s="672"/>
      <c r="Q16" s="673"/>
      <c r="R16" s="674" t="s">
        <v>124</v>
      </c>
      <c r="S16" s="675"/>
      <c r="T16" s="675"/>
      <c r="U16" s="675"/>
      <c r="V16" s="675"/>
      <c r="W16" s="675"/>
      <c r="X16" s="675"/>
      <c r="Y16" s="676"/>
      <c r="Z16" s="723" t="s">
        <v>124</v>
      </c>
      <c r="AA16" s="723"/>
      <c r="AB16" s="723"/>
      <c r="AC16" s="723"/>
      <c r="AD16" s="724" t="s">
        <v>124</v>
      </c>
      <c r="AE16" s="724"/>
      <c r="AF16" s="724"/>
      <c r="AG16" s="724"/>
      <c r="AH16" s="724"/>
      <c r="AI16" s="724"/>
      <c r="AJ16" s="724"/>
      <c r="AK16" s="724"/>
      <c r="AL16" s="677" t="s">
        <v>124</v>
      </c>
      <c r="AM16" s="678"/>
      <c r="AN16" s="678"/>
      <c r="AO16" s="725"/>
      <c r="AP16" s="671" t="s">
        <v>251</v>
      </c>
      <c r="AQ16" s="672"/>
      <c r="AR16" s="672"/>
      <c r="AS16" s="672"/>
      <c r="AT16" s="672"/>
      <c r="AU16" s="672"/>
      <c r="AV16" s="672"/>
      <c r="AW16" s="672"/>
      <c r="AX16" s="672"/>
      <c r="AY16" s="672"/>
      <c r="AZ16" s="672"/>
      <c r="BA16" s="672"/>
      <c r="BB16" s="672"/>
      <c r="BC16" s="672"/>
      <c r="BD16" s="672"/>
      <c r="BE16" s="672"/>
      <c r="BF16" s="673"/>
      <c r="BG16" s="674" t="s">
        <v>124</v>
      </c>
      <c r="BH16" s="675"/>
      <c r="BI16" s="675"/>
      <c r="BJ16" s="675"/>
      <c r="BK16" s="675"/>
      <c r="BL16" s="675"/>
      <c r="BM16" s="675"/>
      <c r="BN16" s="676"/>
      <c r="BO16" s="723" t="s">
        <v>124</v>
      </c>
      <c r="BP16" s="723"/>
      <c r="BQ16" s="723"/>
      <c r="BR16" s="723"/>
      <c r="BS16" s="680" t="s">
        <v>124</v>
      </c>
      <c r="BT16" s="675"/>
      <c r="BU16" s="675"/>
      <c r="BV16" s="675"/>
      <c r="BW16" s="675"/>
      <c r="BX16" s="675"/>
      <c r="BY16" s="675"/>
      <c r="BZ16" s="675"/>
      <c r="CA16" s="675"/>
      <c r="CB16" s="713"/>
      <c r="CD16" s="706" t="s">
        <v>252</v>
      </c>
      <c r="CE16" s="707"/>
      <c r="CF16" s="707"/>
      <c r="CG16" s="707"/>
      <c r="CH16" s="707"/>
      <c r="CI16" s="707"/>
      <c r="CJ16" s="707"/>
      <c r="CK16" s="707"/>
      <c r="CL16" s="707"/>
      <c r="CM16" s="707"/>
      <c r="CN16" s="707"/>
      <c r="CO16" s="707"/>
      <c r="CP16" s="707"/>
      <c r="CQ16" s="708"/>
      <c r="CR16" s="674" t="s">
        <v>124</v>
      </c>
      <c r="CS16" s="675"/>
      <c r="CT16" s="675"/>
      <c r="CU16" s="675"/>
      <c r="CV16" s="675"/>
      <c r="CW16" s="675"/>
      <c r="CX16" s="675"/>
      <c r="CY16" s="676"/>
      <c r="CZ16" s="723" t="s">
        <v>124</v>
      </c>
      <c r="DA16" s="723"/>
      <c r="DB16" s="723"/>
      <c r="DC16" s="723"/>
      <c r="DD16" s="680" t="s">
        <v>124</v>
      </c>
      <c r="DE16" s="675"/>
      <c r="DF16" s="675"/>
      <c r="DG16" s="675"/>
      <c r="DH16" s="675"/>
      <c r="DI16" s="675"/>
      <c r="DJ16" s="675"/>
      <c r="DK16" s="675"/>
      <c r="DL16" s="675"/>
      <c r="DM16" s="675"/>
      <c r="DN16" s="675"/>
      <c r="DO16" s="675"/>
      <c r="DP16" s="676"/>
      <c r="DQ16" s="680" t="s">
        <v>124</v>
      </c>
      <c r="DR16" s="675"/>
      <c r="DS16" s="675"/>
      <c r="DT16" s="675"/>
      <c r="DU16" s="675"/>
      <c r="DV16" s="675"/>
      <c r="DW16" s="675"/>
      <c r="DX16" s="675"/>
      <c r="DY16" s="675"/>
      <c r="DZ16" s="675"/>
      <c r="EA16" s="675"/>
      <c r="EB16" s="675"/>
      <c r="EC16" s="713"/>
    </row>
    <row r="17" spans="2:133" ht="11.25" customHeight="1">
      <c r="B17" s="671" t="s">
        <v>253</v>
      </c>
      <c r="C17" s="672"/>
      <c r="D17" s="672"/>
      <c r="E17" s="672"/>
      <c r="F17" s="672"/>
      <c r="G17" s="672"/>
      <c r="H17" s="672"/>
      <c r="I17" s="672"/>
      <c r="J17" s="672"/>
      <c r="K17" s="672"/>
      <c r="L17" s="672"/>
      <c r="M17" s="672"/>
      <c r="N17" s="672"/>
      <c r="O17" s="672"/>
      <c r="P17" s="672"/>
      <c r="Q17" s="673"/>
      <c r="R17" s="674">
        <v>49248</v>
      </c>
      <c r="S17" s="675"/>
      <c r="T17" s="675"/>
      <c r="U17" s="675"/>
      <c r="V17" s="675"/>
      <c r="W17" s="675"/>
      <c r="X17" s="675"/>
      <c r="Y17" s="676"/>
      <c r="Z17" s="723">
        <v>0.2</v>
      </c>
      <c r="AA17" s="723"/>
      <c r="AB17" s="723"/>
      <c r="AC17" s="723"/>
      <c r="AD17" s="724">
        <v>49248</v>
      </c>
      <c r="AE17" s="724"/>
      <c r="AF17" s="724"/>
      <c r="AG17" s="724"/>
      <c r="AH17" s="724"/>
      <c r="AI17" s="724"/>
      <c r="AJ17" s="724"/>
      <c r="AK17" s="724"/>
      <c r="AL17" s="677">
        <v>0.4</v>
      </c>
      <c r="AM17" s="678"/>
      <c r="AN17" s="678"/>
      <c r="AO17" s="725"/>
      <c r="AP17" s="671" t="s">
        <v>254</v>
      </c>
      <c r="AQ17" s="672"/>
      <c r="AR17" s="672"/>
      <c r="AS17" s="672"/>
      <c r="AT17" s="672"/>
      <c r="AU17" s="672"/>
      <c r="AV17" s="672"/>
      <c r="AW17" s="672"/>
      <c r="AX17" s="672"/>
      <c r="AY17" s="672"/>
      <c r="AZ17" s="672"/>
      <c r="BA17" s="672"/>
      <c r="BB17" s="672"/>
      <c r="BC17" s="672"/>
      <c r="BD17" s="672"/>
      <c r="BE17" s="672"/>
      <c r="BF17" s="673"/>
      <c r="BG17" s="674" t="s">
        <v>124</v>
      </c>
      <c r="BH17" s="675"/>
      <c r="BI17" s="675"/>
      <c r="BJ17" s="675"/>
      <c r="BK17" s="675"/>
      <c r="BL17" s="675"/>
      <c r="BM17" s="675"/>
      <c r="BN17" s="676"/>
      <c r="BO17" s="723" t="s">
        <v>124</v>
      </c>
      <c r="BP17" s="723"/>
      <c r="BQ17" s="723"/>
      <c r="BR17" s="723"/>
      <c r="BS17" s="680" t="s">
        <v>124</v>
      </c>
      <c r="BT17" s="675"/>
      <c r="BU17" s="675"/>
      <c r="BV17" s="675"/>
      <c r="BW17" s="675"/>
      <c r="BX17" s="675"/>
      <c r="BY17" s="675"/>
      <c r="BZ17" s="675"/>
      <c r="CA17" s="675"/>
      <c r="CB17" s="713"/>
      <c r="CD17" s="706" t="s">
        <v>255</v>
      </c>
      <c r="CE17" s="707"/>
      <c r="CF17" s="707"/>
      <c r="CG17" s="707"/>
      <c r="CH17" s="707"/>
      <c r="CI17" s="707"/>
      <c r="CJ17" s="707"/>
      <c r="CK17" s="707"/>
      <c r="CL17" s="707"/>
      <c r="CM17" s="707"/>
      <c r="CN17" s="707"/>
      <c r="CO17" s="707"/>
      <c r="CP17" s="707"/>
      <c r="CQ17" s="708"/>
      <c r="CR17" s="674">
        <v>1744513</v>
      </c>
      <c r="CS17" s="675"/>
      <c r="CT17" s="675"/>
      <c r="CU17" s="675"/>
      <c r="CV17" s="675"/>
      <c r="CW17" s="675"/>
      <c r="CX17" s="675"/>
      <c r="CY17" s="676"/>
      <c r="CZ17" s="723">
        <v>8.1999999999999993</v>
      </c>
      <c r="DA17" s="723"/>
      <c r="DB17" s="723"/>
      <c r="DC17" s="723"/>
      <c r="DD17" s="680" t="s">
        <v>124</v>
      </c>
      <c r="DE17" s="675"/>
      <c r="DF17" s="675"/>
      <c r="DG17" s="675"/>
      <c r="DH17" s="675"/>
      <c r="DI17" s="675"/>
      <c r="DJ17" s="675"/>
      <c r="DK17" s="675"/>
      <c r="DL17" s="675"/>
      <c r="DM17" s="675"/>
      <c r="DN17" s="675"/>
      <c r="DO17" s="675"/>
      <c r="DP17" s="676"/>
      <c r="DQ17" s="680">
        <v>1744513</v>
      </c>
      <c r="DR17" s="675"/>
      <c r="DS17" s="675"/>
      <c r="DT17" s="675"/>
      <c r="DU17" s="675"/>
      <c r="DV17" s="675"/>
      <c r="DW17" s="675"/>
      <c r="DX17" s="675"/>
      <c r="DY17" s="675"/>
      <c r="DZ17" s="675"/>
      <c r="EA17" s="675"/>
      <c r="EB17" s="675"/>
      <c r="EC17" s="713"/>
    </row>
    <row r="18" spans="2:133" ht="11.25" customHeight="1">
      <c r="B18" s="671" t="s">
        <v>256</v>
      </c>
      <c r="C18" s="672"/>
      <c r="D18" s="672"/>
      <c r="E18" s="672"/>
      <c r="F18" s="672"/>
      <c r="G18" s="672"/>
      <c r="H18" s="672"/>
      <c r="I18" s="672"/>
      <c r="J18" s="672"/>
      <c r="K18" s="672"/>
      <c r="L18" s="672"/>
      <c r="M18" s="672"/>
      <c r="N18" s="672"/>
      <c r="O18" s="672"/>
      <c r="P18" s="672"/>
      <c r="Q18" s="673"/>
      <c r="R18" s="674">
        <v>1468783</v>
      </c>
      <c r="S18" s="675"/>
      <c r="T18" s="675"/>
      <c r="U18" s="675"/>
      <c r="V18" s="675"/>
      <c r="W18" s="675"/>
      <c r="X18" s="675"/>
      <c r="Y18" s="676"/>
      <c r="Z18" s="723">
        <v>6.6</v>
      </c>
      <c r="AA18" s="723"/>
      <c r="AB18" s="723"/>
      <c r="AC18" s="723"/>
      <c r="AD18" s="724">
        <v>1121903</v>
      </c>
      <c r="AE18" s="724"/>
      <c r="AF18" s="724"/>
      <c r="AG18" s="724"/>
      <c r="AH18" s="724"/>
      <c r="AI18" s="724"/>
      <c r="AJ18" s="724"/>
      <c r="AK18" s="724"/>
      <c r="AL18" s="677">
        <v>9.1</v>
      </c>
      <c r="AM18" s="678"/>
      <c r="AN18" s="678"/>
      <c r="AO18" s="725"/>
      <c r="AP18" s="671" t="s">
        <v>257</v>
      </c>
      <c r="AQ18" s="672"/>
      <c r="AR18" s="672"/>
      <c r="AS18" s="672"/>
      <c r="AT18" s="672"/>
      <c r="AU18" s="672"/>
      <c r="AV18" s="672"/>
      <c r="AW18" s="672"/>
      <c r="AX18" s="672"/>
      <c r="AY18" s="672"/>
      <c r="AZ18" s="672"/>
      <c r="BA18" s="672"/>
      <c r="BB18" s="672"/>
      <c r="BC18" s="672"/>
      <c r="BD18" s="672"/>
      <c r="BE18" s="672"/>
      <c r="BF18" s="673"/>
      <c r="BG18" s="674" t="s">
        <v>124</v>
      </c>
      <c r="BH18" s="675"/>
      <c r="BI18" s="675"/>
      <c r="BJ18" s="675"/>
      <c r="BK18" s="675"/>
      <c r="BL18" s="675"/>
      <c r="BM18" s="675"/>
      <c r="BN18" s="676"/>
      <c r="BO18" s="723" t="s">
        <v>124</v>
      </c>
      <c r="BP18" s="723"/>
      <c r="BQ18" s="723"/>
      <c r="BR18" s="723"/>
      <c r="BS18" s="680" t="s">
        <v>124</v>
      </c>
      <c r="BT18" s="675"/>
      <c r="BU18" s="675"/>
      <c r="BV18" s="675"/>
      <c r="BW18" s="675"/>
      <c r="BX18" s="675"/>
      <c r="BY18" s="675"/>
      <c r="BZ18" s="675"/>
      <c r="CA18" s="675"/>
      <c r="CB18" s="713"/>
      <c r="CD18" s="706" t="s">
        <v>258</v>
      </c>
      <c r="CE18" s="707"/>
      <c r="CF18" s="707"/>
      <c r="CG18" s="707"/>
      <c r="CH18" s="707"/>
      <c r="CI18" s="707"/>
      <c r="CJ18" s="707"/>
      <c r="CK18" s="707"/>
      <c r="CL18" s="707"/>
      <c r="CM18" s="707"/>
      <c r="CN18" s="707"/>
      <c r="CO18" s="707"/>
      <c r="CP18" s="707"/>
      <c r="CQ18" s="708"/>
      <c r="CR18" s="674" t="s">
        <v>124</v>
      </c>
      <c r="CS18" s="675"/>
      <c r="CT18" s="675"/>
      <c r="CU18" s="675"/>
      <c r="CV18" s="675"/>
      <c r="CW18" s="675"/>
      <c r="CX18" s="675"/>
      <c r="CY18" s="676"/>
      <c r="CZ18" s="723" t="s">
        <v>124</v>
      </c>
      <c r="DA18" s="723"/>
      <c r="DB18" s="723"/>
      <c r="DC18" s="723"/>
      <c r="DD18" s="680" t="s">
        <v>124</v>
      </c>
      <c r="DE18" s="675"/>
      <c r="DF18" s="675"/>
      <c r="DG18" s="675"/>
      <c r="DH18" s="675"/>
      <c r="DI18" s="675"/>
      <c r="DJ18" s="675"/>
      <c r="DK18" s="675"/>
      <c r="DL18" s="675"/>
      <c r="DM18" s="675"/>
      <c r="DN18" s="675"/>
      <c r="DO18" s="675"/>
      <c r="DP18" s="676"/>
      <c r="DQ18" s="680" t="s">
        <v>124</v>
      </c>
      <c r="DR18" s="675"/>
      <c r="DS18" s="675"/>
      <c r="DT18" s="675"/>
      <c r="DU18" s="675"/>
      <c r="DV18" s="675"/>
      <c r="DW18" s="675"/>
      <c r="DX18" s="675"/>
      <c r="DY18" s="675"/>
      <c r="DZ18" s="675"/>
      <c r="EA18" s="675"/>
      <c r="EB18" s="675"/>
      <c r="EC18" s="713"/>
    </row>
    <row r="19" spans="2:133" ht="11.25" customHeight="1">
      <c r="B19" s="671" t="s">
        <v>259</v>
      </c>
      <c r="C19" s="672"/>
      <c r="D19" s="672"/>
      <c r="E19" s="672"/>
      <c r="F19" s="672"/>
      <c r="G19" s="672"/>
      <c r="H19" s="672"/>
      <c r="I19" s="672"/>
      <c r="J19" s="672"/>
      <c r="K19" s="672"/>
      <c r="L19" s="672"/>
      <c r="M19" s="672"/>
      <c r="N19" s="672"/>
      <c r="O19" s="672"/>
      <c r="P19" s="672"/>
      <c r="Q19" s="673"/>
      <c r="R19" s="674">
        <v>1121903</v>
      </c>
      <c r="S19" s="675"/>
      <c r="T19" s="675"/>
      <c r="U19" s="675"/>
      <c r="V19" s="675"/>
      <c r="W19" s="675"/>
      <c r="X19" s="675"/>
      <c r="Y19" s="676"/>
      <c r="Z19" s="723">
        <v>5.0999999999999996</v>
      </c>
      <c r="AA19" s="723"/>
      <c r="AB19" s="723"/>
      <c r="AC19" s="723"/>
      <c r="AD19" s="724">
        <v>1121903</v>
      </c>
      <c r="AE19" s="724"/>
      <c r="AF19" s="724"/>
      <c r="AG19" s="724"/>
      <c r="AH19" s="724"/>
      <c r="AI19" s="724"/>
      <c r="AJ19" s="724"/>
      <c r="AK19" s="724"/>
      <c r="AL19" s="677">
        <v>9.1</v>
      </c>
      <c r="AM19" s="678"/>
      <c r="AN19" s="678"/>
      <c r="AO19" s="725"/>
      <c r="AP19" s="671" t="s">
        <v>260</v>
      </c>
      <c r="AQ19" s="672"/>
      <c r="AR19" s="672"/>
      <c r="AS19" s="672"/>
      <c r="AT19" s="672"/>
      <c r="AU19" s="672"/>
      <c r="AV19" s="672"/>
      <c r="AW19" s="672"/>
      <c r="AX19" s="672"/>
      <c r="AY19" s="672"/>
      <c r="AZ19" s="672"/>
      <c r="BA19" s="672"/>
      <c r="BB19" s="672"/>
      <c r="BC19" s="672"/>
      <c r="BD19" s="672"/>
      <c r="BE19" s="672"/>
      <c r="BF19" s="673"/>
      <c r="BG19" s="674">
        <v>536641</v>
      </c>
      <c r="BH19" s="675"/>
      <c r="BI19" s="675"/>
      <c r="BJ19" s="675"/>
      <c r="BK19" s="675"/>
      <c r="BL19" s="675"/>
      <c r="BM19" s="675"/>
      <c r="BN19" s="676"/>
      <c r="BO19" s="723">
        <v>5.3</v>
      </c>
      <c r="BP19" s="723"/>
      <c r="BQ19" s="723"/>
      <c r="BR19" s="723"/>
      <c r="BS19" s="680" t="s">
        <v>124</v>
      </c>
      <c r="BT19" s="675"/>
      <c r="BU19" s="675"/>
      <c r="BV19" s="675"/>
      <c r="BW19" s="675"/>
      <c r="BX19" s="675"/>
      <c r="BY19" s="675"/>
      <c r="BZ19" s="675"/>
      <c r="CA19" s="675"/>
      <c r="CB19" s="713"/>
      <c r="CD19" s="706" t="s">
        <v>261</v>
      </c>
      <c r="CE19" s="707"/>
      <c r="CF19" s="707"/>
      <c r="CG19" s="707"/>
      <c r="CH19" s="707"/>
      <c r="CI19" s="707"/>
      <c r="CJ19" s="707"/>
      <c r="CK19" s="707"/>
      <c r="CL19" s="707"/>
      <c r="CM19" s="707"/>
      <c r="CN19" s="707"/>
      <c r="CO19" s="707"/>
      <c r="CP19" s="707"/>
      <c r="CQ19" s="708"/>
      <c r="CR19" s="674" t="s">
        <v>124</v>
      </c>
      <c r="CS19" s="675"/>
      <c r="CT19" s="675"/>
      <c r="CU19" s="675"/>
      <c r="CV19" s="675"/>
      <c r="CW19" s="675"/>
      <c r="CX19" s="675"/>
      <c r="CY19" s="676"/>
      <c r="CZ19" s="723" t="s">
        <v>124</v>
      </c>
      <c r="DA19" s="723"/>
      <c r="DB19" s="723"/>
      <c r="DC19" s="723"/>
      <c r="DD19" s="680" t="s">
        <v>124</v>
      </c>
      <c r="DE19" s="675"/>
      <c r="DF19" s="675"/>
      <c r="DG19" s="675"/>
      <c r="DH19" s="675"/>
      <c r="DI19" s="675"/>
      <c r="DJ19" s="675"/>
      <c r="DK19" s="675"/>
      <c r="DL19" s="675"/>
      <c r="DM19" s="675"/>
      <c r="DN19" s="675"/>
      <c r="DO19" s="675"/>
      <c r="DP19" s="676"/>
      <c r="DQ19" s="680" t="s">
        <v>124</v>
      </c>
      <c r="DR19" s="675"/>
      <c r="DS19" s="675"/>
      <c r="DT19" s="675"/>
      <c r="DU19" s="675"/>
      <c r="DV19" s="675"/>
      <c r="DW19" s="675"/>
      <c r="DX19" s="675"/>
      <c r="DY19" s="675"/>
      <c r="DZ19" s="675"/>
      <c r="EA19" s="675"/>
      <c r="EB19" s="675"/>
      <c r="EC19" s="713"/>
    </row>
    <row r="20" spans="2:133" ht="11.25" customHeight="1">
      <c r="B20" s="671" t="s">
        <v>262</v>
      </c>
      <c r="C20" s="672"/>
      <c r="D20" s="672"/>
      <c r="E20" s="672"/>
      <c r="F20" s="672"/>
      <c r="G20" s="672"/>
      <c r="H20" s="672"/>
      <c r="I20" s="672"/>
      <c r="J20" s="672"/>
      <c r="K20" s="672"/>
      <c r="L20" s="672"/>
      <c r="M20" s="672"/>
      <c r="N20" s="672"/>
      <c r="O20" s="672"/>
      <c r="P20" s="672"/>
      <c r="Q20" s="673"/>
      <c r="R20" s="674">
        <v>346662</v>
      </c>
      <c r="S20" s="675"/>
      <c r="T20" s="675"/>
      <c r="U20" s="675"/>
      <c r="V20" s="675"/>
      <c r="W20" s="675"/>
      <c r="X20" s="675"/>
      <c r="Y20" s="676"/>
      <c r="Z20" s="723">
        <v>1.6</v>
      </c>
      <c r="AA20" s="723"/>
      <c r="AB20" s="723"/>
      <c r="AC20" s="723"/>
      <c r="AD20" s="724" t="s">
        <v>124</v>
      </c>
      <c r="AE20" s="724"/>
      <c r="AF20" s="724"/>
      <c r="AG20" s="724"/>
      <c r="AH20" s="724"/>
      <c r="AI20" s="724"/>
      <c r="AJ20" s="724"/>
      <c r="AK20" s="724"/>
      <c r="AL20" s="677" t="s">
        <v>124</v>
      </c>
      <c r="AM20" s="678"/>
      <c r="AN20" s="678"/>
      <c r="AO20" s="725"/>
      <c r="AP20" s="671" t="s">
        <v>263</v>
      </c>
      <c r="AQ20" s="672"/>
      <c r="AR20" s="672"/>
      <c r="AS20" s="672"/>
      <c r="AT20" s="672"/>
      <c r="AU20" s="672"/>
      <c r="AV20" s="672"/>
      <c r="AW20" s="672"/>
      <c r="AX20" s="672"/>
      <c r="AY20" s="672"/>
      <c r="AZ20" s="672"/>
      <c r="BA20" s="672"/>
      <c r="BB20" s="672"/>
      <c r="BC20" s="672"/>
      <c r="BD20" s="672"/>
      <c r="BE20" s="672"/>
      <c r="BF20" s="673"/>
      <c r="BG20" s="674">
        <v>536641</v>
      </c>
      <c r="BH20" s="675"/>
      <c r="BI20" s="675"/>
      <c r="BJ20" s="675"/>
      <c r="BK20" s="675"/>
      <c r="BL20" s="675"/>
      <c r="BM20" s="675"/>
      <c r="BN20" s="676"/>
      <c r="BO20" s="723">
        <v>5.3</v>
      </c>
      <c r="BP20" s="723"/>
      <c r="BQ20" s="723"/>
      <c r="BR20" s="723"/>
      <c r="BS20" s="680" t="s">
        <v>124</v>
      </c>
      <c r="BT20" s="675"/>
      <c r="BU20" s="675"/>
      <c r="BV20" s="675"/>
      <c r="BW20" s="675"/>
      <c r="BX20" s="675"/>
      <c r="BY20" s="675"/>
      <c r="BZ20" s="675"/>
      <c r="CA20" s="675"/>
      <c r="CB20" s="713"/>
      <c r="CD20" s="706" t="s">
        <v>264</v>
      </c>
      <c r="CE20" s="707"/>
      <c r="CF20" s="707"/>
      <c r="CG20" s="707"/>
      <c r="CH20" s="707"/>
      <c r="CI20" s="707"/>
      <c r="CJ20" s="707"/>
      <c r="CK20" s="707"/>
      <c r="CL20" s="707"/>
      <c r="CM20" s="707"/>
      <c r="CN20" s="707"/>
      <c r="CO20" s="707"/>
      <c r="CP20" s="707"/>
      <c r="CQ20" s="708"/>
      <c r="CR20" s="674">
        <v>21206780</v>
      </c>
      <c r="CS20" s="675"/>
      <c r="CT20" s="675"/>
      <c r="CU20" s="675"/>
      <c r="CV20" s="675"/>
      <c r="CW20" s="675"/>
      <c r="CX20" s="675"/>
      <c r="CY20" s="676"/>
      <c r="CZ20" s="723">
        <v>100</v>
      </c>
      <c r="DA20" s="723"/>
      <c r="DB20" s="723"/>
      <c r="DC20" s="723"/>
      <c r="DD20" s="680">
        <v>1420088</v>
      </c>
      <c r="DE20" s="675"/>
      <c r="DF20" s="675"/>
      <c r="DG20" s="675"/>
      <c r="DH20" s="675"/>
      <c r="DI20" s="675"/>
      <c r="DJ20" s="675"/>
      <c r="DK20" s="675"/>
      <c r="DL20" s="675"/>
      <c r="DM20" s="675"/>
      <c r="DN20" s="675"/>
      <c r="DO20" s="675"/>
      <c r="DP20" s="676"/>
      <c r="DQ20" s="680">
        <v>14997461</v>
      </c>
      <c r="DR20" s="675"/>
      <c r="DS20" s="675"/>
      <c r="DT20" s="675"/>
      <c r="DU20" s="675"/>
      <c r="DV20" s="675"/>
      <c r="DW20" s="675"/>
      <c r="DX20" s="675"/>
      <c r="DY20" s="675"/>
      <c r="DZ20" s="675"/>
      <c r="EA20" s="675"/>
      <c r="EB20" s="675"/>
      <c r="EC20" s="713"/>
    </row>
    <row r="21" spans="2:133" ht="11.25" customHeight="1">
      <c r="B21" s="671" t="s">
        <v>265</v>
      </c>
      <c r="C21" s="672"/>
      <c r="D21" s="672"/>
      <c r="E21" s="672"/>
      <c r="F21" s="672"/>
      <c r="G21" s="672"/>
      <c r="H21" s="672"/>
      <c r="I21" s="672"/>
      <c r="J21" s="672"/>
      <c r="K21" s="672"/>
      <c r="L21" s="672"/>
      <c r="M21" s="672"/>
      <c r="N21" s="672"/>
      <c r="O21" s="672"/>
      <c r="P21" s="672"/>
      <c r="Q21" s="673"/>
      <c r="R21" s="674">
        <v>218</v>
      </c>
      <c r="S21" s="675"/>
      <c r="T21" s="675"/>
      <c r="U21" s="675"/>
      <c r="V21" s="675"/>
      <c r="W21" s="675"/>
      <c r="X21" s="675"/>
      <c r="Y21" s="676"/>
      <c r="Z21" s="723">
        <v>0</v>
      </c>
      <c r="AA21" s="723"/>
      <c r="AB21" s="723"/>
      <c r="AC21" s="723"/>
      <c r="AD21" s="724" t="s">
        <v>124</v>
      </c>
      <c r="AE21" s="724"/>
      <c r="AF21" s="724"/>
      <c r="AG21" s="724"/>
      <c r="AH21" s="724"/>
      <c r="AI21" s="724"/>
      <c r="AJ21" s="724"/>
      <c r="AK21" s="724"/>
      <c r="AL21" s="677" t="s">
        <v>124</v>
      </c>
      <c r="AM21" s="678"/>
      <c r="AN21" s="678"/>
      <c r="AO21" s="725"/>
      <c r="AP21" s="769" t="s">
        <v>266</v>
      </c>
      <c r="AQ21" s="776"/>
      <c r="AR21" s="776"/>
      <c r="AS21" s="776"/>
      <c r="AT21" s="776"/>
      <c r="AU21" s="776"/>
      <c r="AV21" s="776"/>
      <c r="AW21" s="776"/>
      <c r="AX21" s="776"/>
      <c r="AY21" s="776"/>
      <c r="AZ21" s="776"/>
      <c r="BA21" s="776"/>
      <c r="BB21" s="776"/>
      <c r="BC21" s="776"/>
      <c r="BD21" s="776"/>
      <c r="BE21" s="776"/>
      <c r="BF21" s="771"/>
      <c r="BG21" s="674" t="s">
        <v>124</v>
      </c>
      <c r="BH21" s="675"/>
      <c r="BI21" s="675"/>
      <c r="BJ21" s="675"/>
      <c r="BK21" s="675"/>
      <c r="BL21" s="675"/>
      <c r="BM21" s="675"/>
      <c r="BN21" s="676"/>
      <c r="BO21" s="723" t="s">
        <v>124</v>
      </c>
      <c r="BP21" s="723"/>
      <c r="BQ21" s="723"/>
      <c r="BR21" s="723"/>
      <c r="BS21" s="680" t="s">
        <v>124</v>
      </c>
      <c r="BT21" s="675"/>
      <c r="BU21" s="675"/>
      <c r="BV21" s="675"/>
      <c r="BW21" s="675"/>
      <c r="BX21" s="675"/>
      <c r="BY21" s="675"/>
      <c r="BZ21" s="675"/>
      <c r="CA21" s="675"/>
      <c r="CB21" s="713"/>
      <c r="CD21" s="787"/>
      <c r="CE21" s="703"/>
      <c r="CF21" s="703"/>
      <c r="CG21" s="703"/>
      <c r="CH21" s="703"/>
      <c r="CI21" s="703"/>
      <c r="CJ21" s="703"/>
      <c r="CK21" s="703"/>
      <c r="CL21" s="703"/>
      <c r="CM21" s="703"/>
      <c r="CN21" s="703"/>
      <c r="CO21" s="703"/>
      <c r="CP21" s="703"/>
      <c r="CQ21" s="704"/>
      <c r="CR21" s="788"/>
      <c r="CS21" s="785"/>
      <c r="CT21" s="785"/>
      <c r="CU21" s="785"/>
      <c r="CV21" s="785"/>
      <c r="CW21" s="785"/>
      <c r="CX21" s="785"/>
      <c r="CY21" s="789"/>
      <c r="CZ21" s="790"/>
      <c r="DA21" s="790"/>
      <c r="DB21" s="790"/>
      <c r="DC21" s="790"/>
      <c r="DD21" s="784"/>
      <c r="DE21" s="785"/>
      <c r="DF21" s="785"/>
      <c r="DG21" s="785"/>
      <c r="DH21" s="785"/>
      <c r="DI21" s="785"/>
      <c r="DJ21" s="785"/>
      <c r="DK21" s="785"/>
      <c r="DL21" s="785"/>
      <c r="DM21" s="785"/>
      <c r="DN21" s="785"/>
      <c r="DO21" s="785"/>
      <c r="DP21" s="789"/>
      <c r="DQ21" s="784"/>
      <c r="DR21" s="785"/>
      <c r="DS21" s="785"/>
      <c r="DT21" s="785"/>
      <c r="DU21" s="785"/>
      <c r="DV21" s="785"/>
      <c r="DW21" s="785"/>
      <c r="DX21" s="785"/>
      <c r="DY21" s="785"/>
      <c r="DZ21" s="785"/>
      <c r="EA21" s="785"/>
      <c r="EB21" s="785"/>
      <c r="EC21" s="786"/>
    </row>
    <row r="22" spans="2:133" ht="11.25" customHeight="1">
      <c r="B22" s="671" t="s">
        <v>267</v>
      </c>
      <c r="C22" s="672"/>
      <c r="D22" s="672"/>
      <c r="E22" s="672"/>
      <c r="F22" s="672"/>
      <c r="G22" s="672"/>
      <c r="H22" s="672"/>
      <c r="I22" s="672"/>
      <c r="J22" s="672"/>
      <c r="K22" s="672"/>
      <c r="L22" s="672"/>
      <c r="M22" s="672"/>
      <c r="N22" s="672"/>
      <c r="O22" s="672"/>
      <c r="P22" s="672"/>
      <c r="Q22" s="673"/>
      <c r="R22" s="674">
        <v>13077813</v>
      </c>
      <c r="S22" s="675"/>
      <c r="T22" s="675"/>
      <c r="U22" s="675"/>
      <c r="V22" s="675"/>
      <c r="W22" s="675"/>
      <c r="X22" s="675"/>
      <c r="Y22" s="676"/>
      <c r="Z22" s="723">
        <v>59</v>
      </c>
      <c r="AA22" s="723"/>
      <c r="AB22" s="723"/>
      <c r="AC22" s="723"/>
      <c r="AD22" s="724">
        <v>12194292</v>
      </c>
      <c r="AE22" s="724"/>
      <c r="AF22" s="724"/>
      <c r="AG22" s="724"/>
      <c r="AH22" s="724"/>
      <c r="AI22" s="724"/>
      <c r="AJ22" s="724"/>
      <c r="AK22" s="724"/>
      <c r="AL22" s="677">
        <v>99.1</v>
      </c>
      <c r="AM22" s="678"/>
      <c r="AN22" s="678"/>
      <c r="AO22" s="725"/>
      <c r="AP22" s="769" t="s">
        <v>268</v>
      </c>
      <c r="AQ22" s="776"/>
      <c r="AR22" s="776"/>
      <c r="AS22" s="776"/>
      <c r="AT22" s="776"/>
      <c r="AU22" s="776"/>
      <c r="AV22" s="776"/>
      <c r="AW22" s="776"/>
      <c r="AX22" s="776"/>
      <c r="AY22" s="776"/>
      <c r="AZ22" s="776"/>
      <c r="BA22" s="776"/>
      <c r="BB22" s="776"/>
      <c r="BC22" s="776"/>
      <c r="BD22" s="776"/>
      <c r="BE22" s="776"/>
      <c r="BF22" s="771"/>
      <c r="BG22" s="674" t="s">
        <v>124</v>
      </c>
      <c r="BH22" s="675"/>
      <c r="BI22" s="675"/>
      <c r="BJ22" s="675"/>
      <c r="BK22" s="675"/>
      <c r="BL22" s="675"/>
      <c r="BM22" s="675"/>
      <c r="BN22" s="676"/>
      <c r="BO22" s="723" t="s">
        <v>124</v>
      </c>
      <c r="BP22" s="723"/>
      <c r="BQ22" s="723"/>
      <c r="BR22" s="723"/>
      <c r="BS22" s="680" t="s">
        <v>124</v>
      </c>
      <c r="BT22" s="675"/>
      <c r="BU22" s="675"/>
      <c r="BV22" s="675"/>
      <c r="BW22" s="675"/>
      <c r="BX22" s="675"/>
      <c r="BY22" s="675"/>
      <c r="BZ22" s="675"/>
      <c r="CA22" s="675"/>
      <c r="CB22" s="713"/>
      <c r="CD22" s="778" t="s">
        <v>269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71" t="s">
        <v>270</v>
      </c>
      <c r="C23" s="672"/>
      <c r="D23" s="672"/>
      <c r="E23" s="672"/>
      <c r="F23" s="672"/>
      <c r="G23" s="672"/>
      <c r="H23" s="672"/>
      <c r="I23" s="672"/>
      <c r="J23" s="672"/>
      <c r="K23" s="672"/>
      <c r="L23" s="672"/>
      <c r="M23" s="672"/>
      <c r="N23" s="672"/>
      <c r="O23" s="672"/>
      <c r="P23" s="672"/>
      <c r="Q23" s="673"/>
      <c r="R23" s="674">
        <v>9898</v>
      </c>
      <c r="S23" s="675"/>
      <c r="T23" s="675"/>
      <c r="U23" s="675"/>
      <c r="V23" s="675"/>
      <c r="W23" s="675"/>
      <c r="X23" s="675"/>
      <c r="Y23" s="676"/>
      <c r="Z23" s="723">
        <v>0</v>
      </c>
      <c r="AA23" s="723"/>
      <c r="AB23" s="723"/>
      <c r="AC23" s="723"/>
      <c r="AD23" s="724">
        <v>9898</v>
      </c>
      <c r="AE23" s="724"/>
      <c r="AF23" s="724"/>
      <c r="AG23" s="724"/>
      <c r="AH23" s="724"/>
      <c r="AI23" s="724"/>
      <c r="AJ23" s="724"/>
      <c r="AK23" s="724"/>
      <c r="AL23" s="677">
        <v>0.1</v>
      </c>
      <c r="AM23" s="678"/>
      <c r="AN23" s="678"/>
      <c r="AO23" s="725"/>
      <c r="AP23" s="769" t="s">
        <v>271</v>
      </c>
      <c r="AQ23" s="776"/>
      <c r="AR23" s="776"/>
      <c r="AS23" s="776"/>
      <c r="AT23" s="776"/>
      <c r="AU23" s="776"/>
      <c r="AV23" s="776"/>
      <c r="AW23" s="776"/>
      <c r="AX23" s="776"/>
      <c r="AY23" s="776"/>
      <c r="AZ23" s="776"/>
      <c r="BA23" s="776"/>
      <c r="BB23" s="776"/>
      <c r="BC23" s="776"/>
      <c r="BD23" s="776"/>
      <c r="BE23" s="776"/>
      <c r="BF23" s="771"/>
      <c r="BG23" s="674">
        <v>536641</v>
      </c>
      <c r="BH23" s="675"/>
      <c r="BI23" s="675"/>
      <c r="BJ23" s="675"/>
      <c r="BK23" s="675"/>
      <c r="BL23" s="675"/>
      <c r="BM23" s="675"/>
      <c r="BN23" s="676"/>
      <c r="BO23" s="723">
        <v>5.3</v>
      </c>
      <c r="BP23" s="723"/>
      <c r="BQ23" s="723"/>
      <c r="BR23" s="723"/>
      <c r="BS23" s="680" t="s">
        <v>124</v>
      </c>
      <c r="BT23" s="675"/>
      <c r="BU23" s="675"/>
      <c r="BV23" s="675"/>
      <c r="BW23" s="675"/>
      <c r="BX23" s="675"/>
      <c r="BY23" s="675"/>
      <c r="BZ23" s="675"/>
      <c r="CA23" s="675"/>
      <c r="CB23" s="713"/>
      <c r="CD23" s="778" t="s">
        <v>211</v>
      </c>
      <c r="CE23" s="779"/>
      <c r="CF23" s="779"/>
      <c r="CG23" s="779"/>
      <c r="CH23" s="779"/>
      <c r="CI23" s="779"/>
      <c r="CJ23" s="779"/>
      <c r="CK23" s="779"/>
      <c r="CL23" s="779"/>
      <c r="CM23" s="779"/>
      <c r="CN23" s="779"/>
      <c r="CO23" s="779"/>
      <c r="CP23" s="779"/>
      <c r="CQ23" s="780"/>
      <c r="CR23" s="778" t="s">
        <v>272</v>
      </c>
      <c r="CS23" s="779"/>
      <c r="CT23" s="779"/>
      <c r="CU23" s="779"/>
      <c r="CV23" s="779"/>
      <c r="CW23" s="779"/>
      <c r="CX23" s="779"/>
      <c r="CY23" s="780"/>
      <c r="CZ23" s="778" t="s">
        <v>273</v>
      </c>
      <c r="DA23" s="779"/>
      <c r="DB23" s="779"/>
      <c r="DC23" s="780"/>
      <c r="DD23" s="778" t="s">
        <v>274</v>
      </c>
      <c r="DE23" s="779"/>
      <c r="DF23" s="779"/>
      <c r="DG23" s="779"/>
      <c r="DH23" s="779"/>
      <c r="DI23" s="779"/>
      <c r="DJ23" s="779"/>
      <c r="DK23" s="780"/>
      <c r="DL23" s="781" t="s">
        <v>275</v>
      </c>
      <c r="DM23" s="782"/>
      <c r="DN23" s="782"/>
      <c r="DO23" s="782"/>
      <c r="DP23" s="782"/>
      <c r="DQ23" s="782"/>
      <c r="DR23" s="782"/>
      <c r="DS23" s="782"/>
      <c r="DT23" s="782"/>
      <c r="DU23" s="782"/>
      <c r="DV23" s="783"/>
      <c r="DW23" s="778" t="s">
        <v>276</v>
      </c>
      <c r="DX23" s="779"/>
      <c r="DY23" s="779"/>
      <c r="DZ23" s="779"/>
      <c r="EA23" s="779"/>
      <c r="EB23" s="779"/>
      <c r="EC23" s="780"/>
    </row>
    <row r="24" spans="2:133" ht="11.25" customHeight="1">
      <c r="B24" s="671" t="s">
        <v>277</v>
      </c>
      <c r="C24" s="672"/>
      <c r="D24" s="672"/>
      <c r="E24" s="672"/>
      <c r="F24" s="672"/>
      <c r="G24" s="672"/>
      <c r="H24" s="672"/>
      <c r="I24" s="672"/>
      <c r="J24" s="672"/>
      <c r="K24" s="672"/>
      <c r="L24" s="672"/>
      <c r="M24" s="672"/>
      <c r="N24" s="672"/>
      <c r="O24" s="672"/>
      <c r="P24" s="672"/>
      <c r="Q24" s="673"/>
      <c r="R24" s="674">
        <v>102278</v>
      </c>
      <c r="S24" s="675"/>
      <c r="T24" s="675"/>
      <c r="U24" s="675"/>
      <c r="V24" s="675"/>
      <c r="W24" s="675"/>
      <c r="X24" s="675"/>
      <c r="Y24" s="676"/>
      <c r="Z24" s="723">
        <v>0.5</v>
      </c>
      <c r="AA24" s="723"/>
      <c r="AB24" s="723"/>
      <c r="AC24" s="723"/>
      <c r="AD24" s="724" t="s">
        <v>124</v>
      </c>
      <c r="AE24" s="724"/>
      <c r="AF24" s="724"/>
      <c r="AG24" s="724"/>
      <c r="AH24" s="724"/>
      <c r="AI24" s="724"/>
      <c r="AJ24" s="724"/>
      <c r="AK24" s="724"/>
      <c r="AL24" s="677" t="s">
        <v>124</v>
      </c>
      <c r="AM24" s="678"/>
      <c r="AN24" s="678"/>
      <c r="AO24" s="725"/>
      <c r="AP24" s="769" t="s">
        <v>278</v>
      </c>
      <c r="AQ24" s="776"/>
      <c r="AR24" s="776"/>
      <c r="AS24" s="776"/>
      <c r="AT24" s="776"/>
      <c r="AU24" s="776"/>
      <c r="AV24" s="776"/>
      <c r="AW24" s="776"/>
      <c r="AX24" s="776"/>
      <c r="AY24" s="776"/>
      <c r="AZ24" s="776"/>
      <c r="BA24" s="776"/>
      <c r="BB24" s="776"/>
      <c r="BC24" s="776"/>
      <c r="BD24" s="776"/>
      <c r="BE24" s="776"/>
      <c r="BF24" s="771"/>
      <c r="BG24" s="674" t="s">
        <v>124</v>
      </c>
      <c r="BH24" s="675"/>
      <c r="BI24" s="675"/>
      <c r="BJ24" s="675"/>
      <c r="BK24" s="675"/>
      <c r="BL24" s="675"/>
      <c r="BM24" s="675"/>
      <c r="BN24" s="676"/>
      <c r="BO24" s="723" t="s">
        <v>124</v>
      </c>
      <c r="BP24" s="723"/>
      <c r="BQ24" s="723"/>
      <c r="BR24" s="723"/>
      <c r="BS24" s="680" t="s">
        <v>124</v>
      </c>
      <c r="BT24" s="675"/>
      <c r="BU24" s="675"/>
      <c r="BV24" s="675"/>
      <c r="BW24" s="675"/>
      <c r="BX24" s="675"/>
      <c r="BY24" s="675"/>
      <c r="BZ24" s="675"/>
      <c r="CA24" s="675"/>
      <c r="CB24" s="713"/>
      <c r="CD24" s="732" t="s">
        <v>279</v>
      </c>
      <c r="CE24" s="733"/>
      <c r="CF24" s="733"/>
      <c r="CG24" s="733"/>
      <c r="CH24" s="733"/>
      <c r="CI24" s="733"/>
      <c r="CJ24" s="733"/>
      <c r="CK24" s="733"/>
      <c r="CL24" s="733"/>
      <c r="CM24" s="733"/>
      <c r="CN24" s="733"/>
      <c r="CO24" s="733"/>
      <c r="CP24" s="733"/>
      <c r="CQ24" s="734"/>
      <c r="CR24" s="726">
        <v>10763076</v>
      </c>
      <c r="CS24" s="727"/>
      <c r="CT24" s="727"/>
      <c r="CU24" s="727"/>
      <c r="CV24" s="727"/>
      <c r="CW24" s="727"/>
      <c r="CX24" s="727"/>
      <c r="CY24" s="773"/>
      <c r="CZ24" s="774">
        <v>50.8</v>
      </c>
      <c r="DA24" s="743"/>
      <c r="DB24" s="743"/>
      <c r="DC24" s="777"/>
      <c r="DD24" s="772">
        <v>6751159</v>
      </c>
      <c r="DE24" s="727"/>
      <c r="DF24" s="727"/>
      <c r="DG24" s="727"/>
      <c r="DH24" s="727"/>
      <c r="DI24" s="727"/>
      <c r="DJ24" s="727"/>
      <c r="DK24" s="773"/>
      <c r="DL24" s="772">
        <v>6747142</v>
      </c>
      <c r="DM24" s="727"/>
      <c r="DN24" s="727"/>
      <c r="DO24" s="727"/>
      <c r="DP24" s="727"/>
      <c r="DQ24" s="727"/>
      <c r="DR24" s="727"/>
      <c r="DS24" s="727"/>
      <c r="DT24" s="727"/>
      <c r="DU24" s="727"/>
      <c r="DV24" s="773"/>
      <c r="DW24" s="774">
        <v>50.9</v>
      </c>
      <c r="DX24" s="743"/>
      <c r="DY24" s="743"/>
      <c r="DZ24" s="743"/>
      <c r="EA24" s="743"/>
      <c r="EB24" s="743"/>
      <c r="EC24" s="775"/>
    </row>
    <row r="25" spans="2:133" ht="11.25" customHeight="1">
      <c r="B25" s="671" t="s">
        <v>280</v>
      </c>
      <c r="C25" s="672"/>
      <c r="D25" s="672"/>
      <c r="E25" s="672"/>
      <c r="F25" s="672"/>
      <c r="G25" s="672"/>
      <c r="H25" s="672"/>
      <c r="I25" s="672"/>
      <c r="J25" s="672"/>
      <c r="K25" s="672"/>
      <c r="L25" s="672"/>
      <c r="M25" s="672"/>
      <c r="N25" s="672"/>
      <c r="O25" s="672"/>
      <c r="P25" s="672"/>
      <c r="Q25" s="673"/>
      <c r="R25" s="674">
        <v>273610</v>
      </c>
      <c r="S25" s="675"/>
      <c r="T25" s="675"/>
      <c r="U25" s="675"/>
      <c r="V25" s="675"/>
      <c r="W25" s="675"/>
      <c r="X25" s="675"/>
      <c r="Y25" s="676"/>
      <c r="Z25" s="723">
        <v>1.2</v>
      </c>
      <c r="AA25" s="723"/>
      <c r="AB25" s="723"/>
      <c r="AC25" s="723"/>
      <c r="AD25" s="724">
        <v>59694</v>
      </c>
      <c r="AE25" s="724"/>
      <c r="AF25" s="724"/>
      <c r="AG25" s="724"/>
      <c r="AH25" s="724"/>
      <c r="AI25" s="724"/>
      <c r="AJ25" s="724"/>
      <c r="AK25" s="724"/>
      <c r="AL25" s="677">
        <v>0.5</v>
      </c>
      <c r="AM25" s="678"/>
      <c r="AN25" s="678"/>
      <c r="AO25" s="725"/>
      <c r="AP25" s="769" t="s">
        <v>281</v>
      </c>
      <c r="AQ25" s="776"/>
      <c r="AR25" s="776"/>
      <c r="AS25" s="776"/>
      <c r="AT25" s="776"/>
      <c r="AU25" s="776"/>
      <c r="AV25" s="776"/>
      <c r="AW25" s="776"/>
      <c r="AX25" s="776"/>
      <c r="AY25" s="776"/>
      <c r="AZ25" s="776"/>
      <c r="BA25" s="776"/>
      <c r="BB25" s="776"/>
      <c r="BC25" s="776"/>
      <c r="BD25" s="776"/>
      <c r="BE25" s="776"/>
      <c r="BF25" s="771"/>
      <c r="BG25" s="674" t="s">
        <v>124</v>
      </c>
      <c r="BH25" s="675"/>
      <c r="BI25" s="675"/>
      <c r="BJ25" s="675"/>
      <c r="BK25" s="675"/>
      <c r="BL25" s="675"/>
      <c r="BM25" s="675"/>
      <c r="BN25" s="676"/>
      <c r="BO25" s="723" t="s">
        <v>124</v>
      </c>
      <c r="BP25" s="723"/>
      <c r="BQ25" s="723"/>
      <c r="BR25" s="723"/>
      <c r="BS25" s="680" t="s">
        <v>124</v>
      </c>
      <c r="BT25" s="675"/>
      <c r="BU25" s="675"/>
      <c r="BV25" s="675"/>
      <c r="BW25" s="675"/>
      <c r="BX25" s="675"/>
      <c r="BY25" s="675"/>
      <c r="BZ25" s="675"/>
      <c r="CA25" s="675"/>
      <c r="CB25" s="713"/>
      <c r="CD25" s="706" t="s">
        <v>282</v>
      </c>
      <c r="CE25" s="707"/>
      <c r="CF25" s="707"/>
      <c r="CG25" s="707"/>
      <c r="CH25" s="707"/>
      <c r="CI25" s="707"/>
      <c r="CJ25" s="707"/>
      <c r="CK25" s="707"/>
      <c r="CL25" s="707"/>
      <c r="CM25" s="707"/>
      <c r="CN25" s="707"/>
      <c r="CO25" s="707"/>
      <c r="CP25" s="707"/>
      <c r="CQ25" s="708"/>
      <c r="CR25" s="674">
        <v>3657784</v>
      </c>
      <c r="CS25" s="687"/>
      <c r="CT25" s="687"/>
      <c r="CU25" s="687"/>
      <c r="CV25" s="687"/>
      <c r="CW25" s="687"/>
      <c r="CX25" s="687"/>
      <c r="CY25" s="688"/>
      <c r="CZ25" s="677">
        <v>17.2</v>
      </c>
      <c r="DA25" s="689"/>
      <c r="DB25" s="689"/>
      <c r="DC25" s="690"/>
      <c r="DD25" s="680">
        <v>3311432</v>
      </c>
      <c r="DE25" s="687"/>
      <c r="DF25" s="687"/>
      <c r="DG25" s="687"/>
      <c r="DH25" s="687"/>
      <c r="DI25" s="687"/>
      <c r="DJ25" s="687"/>
      <c r="DK25" s="688"/>
      <c r="DL25" s="680">
        <v>3307415</v>
      </c>
      <c r="DM25" s="687"/>
      <c r="DN25" s="687"/>
      <c r="DO25" s="687"/>
      <c r="DP25" s="687"/>
      <c r="DQ25" s="687"/>
      <c r="DR25" s="687"/>
      <c r="DS25" s="687"/>
      <c r="DT25" s="687"/>
      <c r="DU25" s="687"/>
      <c r="DV25" s="688"/>
      <c r="DW25" s="677">
        <v>25</v>
      </c>
      <c r="DX25" s="689"/>
      <c r="DY25" s="689"/>
      <c r="DZ25" s="689"/>
      <c r="EA25" s="689"/>
      <c r="EB25" s="689"/>
      <c r="EC25" s="697"/>
    </row>
    <row r="26" spans="2:133" ht="11.25" customHeight="1">
      <c r="B26" s="671" t="s">
        <v>283</v>
      </c>
      <c r="C26" s="672"/>
      <c r="D26" s="672"/>
      <c r="E26" s="672"/>
      <c r="F26" s="672"/>
      <c r="G26" s="672"/>
      <c r="H26" s="672"/>
      <c r="I26" s="672"/>
      <c r="J26" s="672"/>
      <c r="K26" s="672"/>
      <c r="L26" s="672"/>
      <c r="M26" s="672"/>
      <c r="N26" s="672"/>
      <c r="O26" s="672"/>
      <c r="P26" s="672"/>
      <c r="Q26" s="673"/>
      <c r="R26" s="674">
        <v>29727</v>
      </c>
      <c r="S26" s="675"/>
      <c r="T26" s="675"/>
      <c r="U26" s="675"/>
      <c r="V26" s="675"/>
      <c r="W26" s="675"/>
      <c r="X26" s="675"/>
      <c r="Y26" s="676"/>
      <c r="Z26" s="723">
        <v>0.1</v>
      </c>
      <c r="AA26" s="723"/>
      <c r="AB26" s="723"/>
      <c r="AC26" s="723"/>
      <c r="AD26" s="724" t="s">
        <v>124</v>
      </c>
      <c r="AE26" s="724"/>
      <c r="AF26" s="724"/>
      <c r="AG26" s="724"/>
      <c r="AH26" s="724"/>
      <c r="AI26" s="724"/>
      <c r="AJ26" s="724"/>
      <c r="AK26" s="724"/>
      <c r="AL26" s="677" t="s">
        <v>124</v>
      </c>
      <c r="AM26" s="678"/>
      <c r="AN26" s="678"/>
      <c r="AO26" s="725"/>
      <c r="AP26" s="769" t="s">
        <v>284</v>
      </c>
      <c r="AQ26" s="770"/>
      <c r="AR26" s="770"/>
      <c r="AS26" s="770"/>
      <c r="AT26" s="770"/>
      <c r="AU26" s="770"/>
      <c r="AV26" s="770"/>
      <c r="AW26" s="770"/>
      <c r="AX26" s="770"/>
      <c r="AY26" s="770"/>
      <c r="AZ26" s="770"/>
      <c r="BA26" s="770"/>
      <c r="BB26" s="770"/>
      <c r="BC26" s="770"/>
      <c r="BD26" s="770"/>
      <c r="BE26" s="770"/>
      <c r="BF26" s="771"/>
      <c r="BG26" s="674" t="s">
        <v>124</v>
      </c>
      <c r="BH26" s="675"/>
      <c r="BI26" s="675"/>
      <c r="BJ26" s="675"/>
      <c r="BK26" s="675"/>
      <c r="BL26" s="675"/>
      <c r="BM26" s="675"/>
      <c r="BN26" s="676"/>
      <c r="BO26" s="723" t="s">
        <v>124</v>
      </c>
      <c r="BP26" s="723"/>
      <c r="BQ26" s="723"/>
      <c r="BR26" s="723"/>
      <c r="BS26" s="680" t="s">
        <v>124</v>
      </c>
      <c r="BT26" s="675"/>
      <c r="BU26" s="675"/>
      <c r="BV26" s="675"/>
      <c r="BW26" s="675"/>
      <c r="BX26" s="675"/>
      <c r="BY26" s="675"/>
      <c r="BZ26" s="675"/>
      <c r="CA26" s="675"/>
      <c r="CB26" s="713"/>
      <c r="CD26" s="706" t="s">
        <v>285</v>
      </c>
      <c r="CE26" s="707"/>
      <c r="CF26" s="707"/>
      <c r="CG26" s="707"/>
      <c r="CH26" s="707"/>
      <c r="CI26" s="707"/>
      <c r="CJ26" s="707"/>
      <c r="CK26" s="707"/>
      <c r="CL26" s="707"/>
      <c r="CM26" s="707"/>
      <c r="CN26" s="707"/>
      <c r="CO26" s="707"/>
      <c r="CP26" s="707"/>
      <c r="CQ26" s="708"/>
      <c r="CR26" s="674">
        <v>2271675</v>
      </c>
      <c r="CS26" s="675"/>
      <c r="CT26" s="675"/>
      <c r="CU26" s="675"/>
      <c r="CV26" s="675"/>
      <c r="CW26" s="675"/>
      <c r="CX26" s="675"/>
      <c r="CY26" s="676"/>
      <c r="CZ26" s="677">
        <v>10.7</v>
      </c>
      <c r="DA26" s="689"/>
      <c r="DB26" s="689"/>
      <c r="DC26" s="690"/>
      <c r="DD26" s="680">
        <v>2083653</v>
      </c>
      <c r="DE26" s="675"/>
      <c r="DF26" s="675"/>
      <c r="DG26" s="675"/>
      <c r="DH26" s="675"/>
      <c r="DI26" s="675"/>
      <c r="DJ26" s="675"/>
      <c r="DK26" s="676"/>
      <c r="DL26" s="680" t="s">
        <v>124</v>
      </c>
      <c r="DM26" s="675"/>
      <c r="DN26" s="675"/>
      <c r="DO26" s="675"/>
      <c r="DP26" s="675"/>
      <c r="DQ26" s="675"/>
      <c r="DR26" s="675"/>
      <c r="DS26" s="675"/>
      <c r="DT26" s="675"/>
      <c r="DU26" s="675"/>
      <c r="DV26" s="676"/>
      <c r="DW26" s="677" t="s">
        <v>124</v>
      </c>
      <c r="DX26" s="689"/>
      <c r="DY26" s="689"/>
      <c r="DZ26" s="689"/>
      <c r="EA26" s="689"/>
      <c r="EB26" s="689"/>
      <c r="EC26" s="697"/>
    </row>
    <row r="27" spans="2:133" ht="11.25" customHeight="1">
      <c r="B27" s="671" t="s">
        <v>286</v>
      </c>
      <c r="C27" s="672"/>
      <c r="D27" s="672"/>
      <c r="E27" s="672"/>
      <c r="F27" s="672"/>
      <c r="G27" s="672"/>
      <c r="H27" s="672"/>
      <c r="I27" s="672"/>
      <c r="J27" s="672"/>
      <c r="K27" s="672"/>
      <c r="L27" s="672"/>
      <c r="M27" s="672"/>
      <c r="N27" s="672"/>
      <c r="O27" s="672"/>
      <c r="P27" s="672"/>
      <c r="Q27" s="673"/>
      <c r="R27" s="674">
        <v>3111979</v>
      </c>
      <c r="S27" s="675"/>
      <c r="T27" s="675"/>
      <c r="U27" s="675"/>
      <c r="V27" s="675"/>
      <c r="W27" s="675"/>
      <c r="X27" s="675"/>
      <c r="Y27" s="676"/>
      <c r="Z27" s="723">
        <v>14</v>
      </c>
      <c r="AA27" s="723"/>
      <c r="AB27" s="723"/>
      <c r="AC27" s="723"/>
      <c r="AD27" s="724" t="s">
        <v>124</v>
      </c>
      <c r="AE27" s="724"/>
      <c r="AF27" s="724"/>
      <c r="AG27" s="724"/>
      <c r="AH27" s="724"/>
      <c r="AI27" s="724"/>
      <c r="AJ27" s="724"/>
      <c r="AK27" s="724"/>
      <c r="AL27" s="677" t="s">
        <v>124</v>
      </c>
      <c r="AM27" s="678"/>
      <c r="AN27" s="678"/>
      <c r="AO27" s="725"/>
      <c r="AP27" s="671" t="s">
        <v>287</v>
      </c>
      <c r="AQ27" s="672"/>
      <c r="AR27" s="672"/>
      <c r="AS27" s="672"/>
      <c r="AT27" s="672"/>
      <c r="AU27" s="672"/>
      <c r="AV27" s="672"/>
      <c r="AW27" s="672"/>
      <c r="AX27" s="672"/>
      <c r="AY27" s="672"/>
      <c r="AZ27" s="672"/>
      <c r="BA27" s="672"/>
      <c r="BB27" s="672"/>
      <c r="BC27" s="672"/>
      <c r="BD27" s="672"/>
      <c r="BE27" s="672"/>
      <c r="BF27" s="673"/>
      <c r="BG27" s="674">
        <v>10066114</v>
      </c>
      <c r="BH27" s="675"/>
      <c r="BI27" s="675"/>
      <c r="BJ27" s="675"/>
      <c r="BK27" s="675"/>
      <c r="BL27" s="675"/>
      <c r="BM27" s="675"/>
      <c r="BN27" s="676"/>
      <c r="BO27" s="723">
        <v>100</v>
      </c>
      <c r="BP27" s="723"/>
      <c r="BQ27" s="723"/>
      <c r="BR27" s="723"/>
      <c r="BS27" s="680">
        <v>374807</v>
      </c>
      <c r="BT27" s="675"/>
      <c r="BU27" s="675"/>
      <c r="BV27" s="675"/>
      <c r="BW27" s="675"/>
      <c r="BX27" s="675"/>
      <c r="BY27" s="675"/>
      <c r="BZ27" s="675"/>
      <c r="CA27" s="675"/>
      <c r="CB27" s="713"/>
      <c r="CD27" s="706" t="s">
        <v>288</v>
      </c>
      <c r="CE27" s="707"/>
      <c r="CF27" s="707"/>
      <c r="CG27" s="707"/>
      <c r="CH27" s="707"/>
      <c r="CI27" s="707"/>
      <c r="CJ27" s="707"/>
      <c r="CK27" s="707"/>
      <c r="CL27" s="707"/>
      <c r="CM27" s="707"/>
      <c r="CN27" s="707"/>
      <c r="CO27" s="707"/>
      <c r="CP27" s="707"/>
      <c r="CQ27" s="708"/>
      <c r="CR27" s="674">
        <v>5360779</v>
      </c>
      <c r="CS27" s="687"/>
      <c r="CT27" s="687"/>
      <c r="CU27" s="687"/>
      <c r="CV27" s="687"/>
      <c r="CW27" s="687"/>
      <c r="CX27" s="687"/>
      <c r="CY27" s="688"/>
      <c r="CZ27" s="677">
        <v>25.3</v>
      </c>
      <c r="DA27" s="689"/>
      <c r="DB27" s="689"/>
      <c r="DC27" s="690"/>
      <c r="DD27" s="680">
        <v>1695214</v>
      </c>
      <c r="DE27" s="687"/>
      <c r="DF27" s="687"/>
      <c r="DG27" s="687"/>
      <c r="DH27" s="687"/>
      <c r="DI27" s="687"/>
      <c r="DJ27" s="687"/>
      <c r="DK27" s="688"/>
      <c r="DL27" s="680">
        <v>1695214</v>
      </c>
      <c r="DM27" s="687"/>
      <c r="DN27" s="687"/>
      <c r="DO27" s="687"/>
      <c r="DP27" s="687"/>
      <c r="DQ27" s="687"/>
      <c r="DR27" s="687"/>
      <c r="DS27" s="687"/>
      <c r="DT27" s="687"/>
      <c r="DU27" s="687"/>
      <c r="DV27" s="688"/>
      <c r="DW27" s="677">
        <v>12.8</v>
      </c>
      <c r="DX27" s="689"/>
      <c r="DY27" s="689"/>
      <c r="DZ27" s="689"/>
      <c r="EA27" s="689"/>
      <c r="EB27" s="689"/>
      <c r="EC27" s="697"/>
    </row>
    <row r="28" spans="2:133" ht="11.25" customHeight="1">
      <c r="B28" s="766" t="s">
        <v>289</v>
      </c>
      <c r="C28" s="767"/>
      <c r="D28" s="767"/>
      <c r="E28" s="767"/>
      <c r="F28" s="767"/>
      <c r="G28" s="767"/>
      <c r="H28" s="767"/>
      <c r="I28" s="767"/>
      <c r="J28" s="767"/>
      <c r="K28" s="767"/>
      <c r="L28" s="767"/>
      <c r="M28" s="767"/>
      <c r="N28" s="767"/>
      <c r="O28" s="767"/>
      <c r="P28" s="767"/>
      <c r="Q28" s="768"/>
      <c r="R28" s="674" t="s">
        <v>124</v>
      </c>
      <c r="S28" s="675"/>
      <c r="T28" s="675"/>
      <c r="U28" s="675"/>
      <c r="V28" s="675"/>
      <c r="W28" s="675"/>
      <c r="X28" s="675"/>
      <c r="Y28" s="676"/>
      <c r="Z28" s="723" t="s">
        <v>124</v>
      </c>
      <c r="AA28" s="723"/>
      <c r="AB28" s="723"/>
      <c r="AC28" s="723"/>
      <c r="AD28" s="724" t="s">
        <v>124</v>
      </c>
      <c r="AE28" s="724"/>
      <c r="AF28" s="724"/>
      <c r="AG28" s="724"/>
      <c r="AH28" s="724"/>
      <c r="AI28" s="724"/>
      <c r="AJ28" s="724"/>
      <c r="AK28" s="724"/>
      <c r="AL28" s="677" t="s">
        <v>124</v>
      </c>
      <c r="AM28" s="678"/>
      <c r="AN28" s="678"/>
      <c r="AO28" s="725"/>
      <c r="AP28" s="655"/>
      <c r="AQ28" s="656"/>
      <c r="AR28" s="656"/>
      <c r="AS28" s="656"/>
      <c r="AT28" s="656"/>
      <c r="AU28" s="656"/>
      <c r="AV28" s="656"/>
      <c r="AW28" s="656"/>
      <c r="AX28" s="656"/>
      <c r="AY28" s="656"/>
      <c r="AZ28" s="656"/>
      <c r="BA28" s="656"/>
      <c r="BB28" s="656"/>
      <c r="BC28" s="656"/>
      <c r="BD28" s="656"/>
      <c r="BE28" s="656"/>
      <c r="BF28" s="657"/>
      <c r="BG28" s="674"/>
      <c r="BH28" s="675"/>
      <c r="BI28" s="675"/>
      <c r="BJ28" s="675"/>
      <c r="BK28" s="675"/>
      <c r="BL28" s="675"/>
      <c r="BM28" s="675"/>
      <c r="BN28" s="676"/>
      <c r="BO28" s="723"/>
      <c r="BP28" s="723"/>
      <c r="BQ28" s="723"/>
      <c r="BR28" s="723"/>
      <c r="BS28" s="724"/>
      <c r="BT28" s="724"/>
      <c r="BU28" s="724"/>
      <c r="BV28" s="724"/>
      <c r="BW28" s="724"/>
      <c r="BX28" s="724"/>
      <c r="BY28" s="724"/>
      <c r="BZ28" s="724"/>
      <c r="CA28" s="724"/>
      <c r="CB28" s="765"/>
      <c r="CD28" s="706" t="s">
        <v>290</v>
      </c>
      <c r="CE28" s="707"/>
      <c r="CF28" s="707"/>
      <c r="CG28" s="707"/>
      <c r="CH28" s="707"/>
      <c r="CI28" s="707"/>
      <c r="CJ28" s="707"/>
      <c r="CK28" s="707"/>
      <c r="CL28" s="707"/>
      <c r="CM28" s="707"/>
      <c r="CN28" s="707"/>
      <c r="CO28" s="707"/>
      <c r="CP28" s="707"/>
      <c r="CQ28" s="708"/>
      <c r="CR28" s="674">
        <v>1744513</v>
      </c>
      <c r="CS28" s="675"/>
      <c r="CT28" s="675"/>
      <c r="CU28" s="675"/>
      <c r="CV28" s="675"/>
      <c r="CW28" s="675"/>
      <c r="CX28" s="675"/>
      <c r="CY28" s="676"/>
      <c r="CZ28" s="677">
        <v>8.1999999999999993</v>
      </c>
      <c r="DA28" s="689"/>
      <c r="DB28" s="689"/>
      <c r="DC28" s="690"/>
      <c r="DD28" s="680">
        <v>1744513</v>
      </c>
      <c r="DE28" s="675"/>
      <c r="DF28" s="675"/>
      <c r="DG28" s="675"/>
      <c r="DH28" s="675"/>
      <c r="DI28" s="675"/>
      <c r="DJ28" s="675"/>
      <c r="DK28" s="676"/>
      <c r="DL28" s="680">
        <v>1744513</v>
      </c>
      <c r="DM28" s="675"/>
      <c r="DN28" s="675"/>
      <c r="DO28" s="675"/>
      <c r="DP28" s="675"/>
      <c r="DQ28" s="675"/>
      <c r="DR28" s="675"/>
      <c r="DS28" s="675"/>
      <c r="DT28" s="675"/>
      <c r="DU28" s="675"/>
      <c r="DV28" s="676"/>
      <c r="DW28" s="677">
        <v>13.2</v>
      </c>
      <c r="DX28" s="689"/>
      <c r="DY28" s="689"/>
      <c r="DZ28" s="689"/>
      <c r="EA28" s="689"/>
      <c r="EB28" s="689"/>
      <c r="EC28" s="697"/>
    </row>
    <row r="29" spans="2:133" ht="11.25" customHeight="1">
      <c r="B29" s="671" t="s">
        <v>291</v>
      </c>
      <c r="C29" s="672"/>
      <c r="D29" s="672"/>
      <c r="E29" s="672"/>
      <c r="F29" s="672"/>
      <c r="G29" s="672"/>
      <c r="H29" s="672"/>
      <c r="I29" s="672"/>
      <c r="J29" s="672"/>
      <c r="K29" s="672"/>
      <c r="L29" s="672"/>
      <c r="M29" s="672"/>
      <c r="N29" s="672"/>
      <c r="O29" s="672"/>
      <c r="P29" s="672"/>
      <c r="Q29" s="673"/>
      <c r="R29" s="674">
        <v>1276070</v>
      </c>
      <c r="S29" s="675"/>
      <c r="T29" s="675"/>
      <c r="U29" s="675"/>
      <c r="V29" s="675"/>
      <c r="W29" s="675"/>
      <c r="X29" s="675"/>
      <c r="Y29" s="676"/>
      <c r="Z29" s="723">
        <v>5.8</v>
      </c>
      <c r="AA29" s="723"/>
      <c r="AB29" s="723"/>
      <c r="AC29" s="723"/>
      <c r="AD29" s="724" t="s">
        <v>124</v>
      </c>
      <c r="AE29" s="724"/>
      <c r="AF29" s="724"/>
      <c r="AG29" s="724"/>
      <c r="AH29" s="724"/>
      <c r="AI29" s="724"/>
      <c r="AJ29" s="724"/>
      <c r="AK29" s="724"/>
      <c r="AL29" s="677" t="s">
        <v>124</v>
      </c>
      <c r="AM29" s="678"/>
      <c r="AN29" s="678"/>
      <c r="AO29" s="725"/>
      <c r="AP29" s="735" t="s">
        <v>211</v>
      </c>
      <c r="AQ29" s="736"/>
      <c r="AR29" s="736"/>
      <c r="AS29" s="736"/>
      <c r="AT29" s="736"/>
      <c r="AU29" s="736"/>
      <c r="AV29" s="736"/>
      <c r="AW29" s="736"/>
      <c r="AX29" s="736"/>
      <c r="AY29" s="736"/>
      <c r="AZ29" s="736"/>
      <c r="BA29" s="736"/>
      <c r="BB29" s="736"/>
      <c r="BC29" s="736"/>
      <c r="BD29" s="736"/>
      <c r="BE29" s="736"/>
      <c r="BF29" s="737"/>
      <c r="BG29" s="735" t="s">
        <v>292</v>
      </c>
      <c r="BH29" s="757"/>
      <c r="BI29" s="757"/>
      <c r="BJ29" s="757"/>
      <c r="BK29" s="757"/>
      <c r="BL29" s="757"/>
      <c r="BM29" s="757"/>
      <c r="BN29" s="757"/>
      <c r="BO29" s="757"/>
      <c r="BP29" s="757"/>
      <c r="BQ29" s="758"/>
      <c r="BR29" s="735" t="s">
        <v>293</v>
      </c>
      <c r="BS29" s="757"/>
      <c r="BT29" s="757"/>
      <c r="BU29" s="757"/>
      <c r="BV29" s="757"/>
      <c r="BW29" s="757"/>
      <c r="BX29" s="757"/>
      <c r="BY29" s="757"/>
      <c r="BZ29" s="757"/>
      <c r="CA29" s="757"/>
      <c r="CB29" s="758"/>
      <c r="CD29" s="759" t="s">
        <v>294</v>
      </c>
      <c r="CE29" s="760"/>
      <c r="CF29" s="706" t="s">
        <v>68</v>
      </c>
      <c r="CG29" s="707"/>
      <c r="CH29" s="707"/>
      <c r="CI29" s="707"/>
      <c r="CJ29" s="707"/>
      <c r="CK29" s="707"/>
      <c r="CL29" s="707"/>
      <c r="CM29" s="707"/>
      <c r="CN29" s="707"/>
      <c r="CO29" s="707"/>
      <c r="CP29" s="707"/>
      <c r="CQ29" s="708"/>
      <c r="CR29" s="674">
        <v>1744513</v>
      </c>
      <c r="CS29" s="687"/>
      <c r="CT29" s="687"/>
      <c r="CU29" s="687"/>
      <c r="CV29" s="687"/>
      <c r="CW29" s="687"/>
      <c r="CX29" s="687"/>
      <c r="CY29" s="688"/>
      <c r="CZ29" s="677">
        <v>8.1999999999999993</v>
      </c>
      <c r="DA29" s="689"/>
      <c r="DB29" s="689"/>
      <c r="DC29" s="690"/>
      <c r="DD29" s="680">
        <v>1744513</v>
      </c>
      <c r="DE29" s="687"/>
      <c r="DF29" s="687"/>
      <c r="DG29" s="687"/>
      <c r="DH29" s="687"/>
      <c r="DI29" s="687"/>
      <c r="DJ29" s="687"/>
      <c r="DK29" s="688"/>
      <c r="DL29" s="680">
        <v>1744513</v>
      </c>
      <c r="DM29" s="687"/>
      <c r="DN29" s="687"/>
      <c r="DO29" s="687"/>
      <c r="DP29" s="687"/>
      <c r="DQ29" s="687"/>
      <c r="DR29" s="687"/>
      <c r="DS29" s="687"/>
      <c r="DT29" s="687"/>
      <c r="DU29" s="687"/>
      <c r="DV29" s="688"/>
      <c r="DW29" s="677">
        <v>13.2</v>
      </c>
      <c r="DX29" s="689"/>
      <c r="DY29" s="689"/>
      <c r="DZ29" s="689"/>
      <c r="EA29" s="689"/>
      <c r="EB29" s="689"/>
      <c r="EC29" s="697"/>
    </row>
    <row r="30" spans="2:133" ht="11.25" customHeight="1">
      <c r="B30" s="671" t="s">
        <v>295</v>
      </c>
      <c r="C30" s="672"/>
      <c r="D30" s="672"/>
      <c r="E30" s="672"/>
      <c r="F30" s="672"/>
      <c r="G30" s="672"/>
      <c r="H30" s="672"/>
      <c r="I30" s="672"/>
      <c r="J30" s="672"/>
      <c r="K30" s="672"/>
      <c r="L30" s="672"/>
      <c r="M30" s="672"/>
      <c r="N30" s="672"/>
      <c r="O30" s="672"/>
      <c r="P30" s="672"/>
      <c r="Q30" s="673"/>
      <c r="R30" s="674">
        <v>111572</v>
      </c>
      <c r="S30" s="675"/>
      <c r="T30" s="675"/>
      <c r="U30" s="675"/>
      <c r="V30" s="675"/>
      <c r="W30" s="675"/>
      <c r="X30" s="675"/>
      <c r="Y30" s="676"/>
      <c r="Z30" s="723">
        <v>0.5</v>
      </c>
      <c r="AA30" s="723"/>
      <c r="AB30" s="723"/>
      <c r="AC30" s="723"/>
      <c r="AD30" s="724">
        <v>34213</v>
      </c>
      <c r="AE30" s="724"/>
      <c r="AF30" s="724"/>
      <c r="AG30" s="724"/>
      <c r="AH30" s="724"/>
      <c r="AI30" s="724"/>
      <c r="AJ30" s="724"/>
      <c r="AK30" s="724"/>
      <c r="AL30" s="677">
        <v>0.3</v>
      </c>
      <c r="AM30" s="678"/>
      <c r="AN30" s="678"/>
      <c r="AO30" s="725"/>
      <c r="AP30" s="745" t="s">
        <v>296</v>
      </c>
      <c r="AQ30" s="746"/>
      <c r="AR30" s="746"/>
      <c r="AS30" s="746"/>
      <c r="AT30" s="751" t="s">
        <v>297</v>
      </c>
      <c r="AU30" s="413"/>
      <c r="AV30" s="413"/>
      <c r="AW30" s="413"/>
      <c r="AX30" s="754" t="s">
        <v>178</v>
      </c>
      <c r="AY30" s="755"/>
      <c r="AZ30" s="755"/>
      <c r="BA30" s="755"/>
      <c r="BB30" s="755"/>
      <c r="BC30" s="755"/>
      <c r="BD30" s="755"/>
      <c r="BE30" s="755"/>
      <c r="BF30" s="756"/>
      <c r="BG30" s="741">
        <v>99.6</v>
      </c>
      <c r="BH30" s="742"/>
      <c r="BI30" s="742"/>
      <c r="BJ30" s="742"/>
      <c r="BK30" s="742"/>
      <c r="BL30" s="742"/>
      <c r="BM30" s="743">
        <v>97.8</v>
      </c>
      <c r="BN30" s="742"/>
      <c r="BO30" s="742"/>
      <c r="BP30" s="742"/>
      <c r="BQ30" s="744"/>
      <c r="BR30" s="741">
        <v>99.2</v>
      </c>
      <c r="BS30" s="742"/>
      <c r="BT30" s="742"/>
      <c r="BU30" s="742"/>
      <c r="BV30" s="742"/>
      <c r="BW30" s="742"/>
      <c r="BX30" s="743">
        <v>96.9</v>
      </c>
      <c r="BY30" s="742"/>
      <c r="BZ30" s="742"/>
      <c r="CA30" s="742"/>
      <c r="CB30" s="744"/>
      <c r="CD30" s="761"/>
      <c r="CE30" s="762"/>
      <c r="CF30" s="706" t="s">
        <v>298</v>
      </c>
      <c r="CG30" s="707"/>
      <c r="CH30" s="707"/>
      <c r="CI30" s="707"/>
      <c r="CJ30" s="707"/>
      <c r="CK30" s="707"/>
      <c r="CL30" s="707"/>
      <c r="CM30" s="707"/>
      <c r="CN30" s="707"/>
      <c r="CO30" s="707"/>
      <c r="CP30" s="707"/>
      <c r="CQ30" s="708"/>
      <c r="CR30" s="674">
        <v>1642128</v>
      </c>
      <c r="CS30" s="675"/>
      <c r="CT30" s="675"/>
      <c r="CU30" s="675"/>
      <c r="CV30" s="675"/>
      <c r="CW30" s="675"/>
      <c r="CX30" s="675"/>
      <c r="CY30" s="676"/>
      <c r="CZ30" s="677">
        <v>7.7</v>
      </c>
      <c r="DA30" s="689"/>
      <c r="DB30" s="689"/>
      <c r="DC30" s="690"/>
      <c r="DD30" s="680">
        <v>1642128</v>
      </c>
      <c r="DE30" s="675"/>
      <c r="DF30" s="675"/>
      <c r="DG30" s="675"/>
      <c r="DH30" s="675"/>
      <c r="DI30" s="675"/>
      <c r="DJ30" s="675"/>
      <c r="DK30" s="676"/>
      <c r="DL30" s="680">
        <v>1642128</v>
      </c>
      <c r="DM30" s="675"/>
      <c r="DN30" s="675"/>
      <c r="DO30" s="675"/>
      <c r="DP30" s="675"/>
      <c r="DQ30" s="675"/>
      <c r="DR30" s="675"/>
      <c r="DS30" s="675"/>
      <c r="DT30" s="675"/>
      <c r="DU30" s="675"/>
      <c r="DV30" s="676"/>
      <c r="DW30" s="677">
        <v>12.4</v>
      </c>
      <c r="DX30" s="689"/>
      <c r="DY30" s="689"/>
      <c r="DZ30" s="689"/>
      <c r="EA30" s="689"/>
      <c r="EB30" s="689"/>
      <c r="EC30" s="697"/>
    </row>
    <row r="31" spans="2:133" ht="11.25" customHeight="1">
      <c r="B31" s="671" t="s">
        <v>299</v>
      </c>
      <c r="C31" s="672"/>
      <c r="D31" s="672"/>
      <c r="E31" s="672"/>
      <c r="F31" s="672"/>
      <c r="G31" s="672"/>
      <c r="H31" s="672"/>
      <c r="I31" s="672"/>
      <c r="J31" s="672"/>
      <c r="K31" s="672"/>
      <c r="L31" s="672"/>
      <c r="M31" s="672"/>
      <c r="N31" s="672"/>
      <c r="O31" s="672"/>
      <c r="P31" s="672"/>
      <c r="Q31" s="673"/>
      <c r="R31" s="674">
        <v>140316</v>
      </c>
      <c r="S31" s="675"/>
      <c r="T31" s="675"/>
      <c r="U31" s="675"/>
      <c r="V31" s="675"/>
      <c r="W31" s="675"/>
      <c r="X31" s="675"/>
      <c r="Y31" s="676"/>
      <c r="Z31" s="723">
        <v>0.6</v>
      </c>
      <c r="AA31" s="723"/>
      <c r="AB31" s="723"/>
      <c r="AC31" s="723"/>
      <c r="AD31" s="724" t="s">
        <v>124</v>
      </c>
      <c r="AE31" s="724"/>
      <c r="AF31" s="724"/>
      <c r="AG31" s="724"/>
      <c r="AH31" s="724"/>
      <c r="AI31" s="724"/>
      <c r="AJ31" s="724"/>
      <c r="AK31" s="724"/>
      <c r="AL31" s="677" t="s">
        <v>124</v>
      </c>
      <c r="AM31" s="678"/>
      <c r="AN31" s="678"/>
      <c r="AO31" s="725"/>
      <c r="AP31" s="747"/>
      <c r="AQ31" s="748"/>
      <c r="AR31" s="748"/>
      <c r="AS31" s="748"/>
      <c r="AT31" s="752"/>
      <c r="AU31" s="414" t="s">
        <v>300</v>
      </c>
      <c r="AV31" s="414"/>
      <c r="AW31" s="414"/>
      <c r="AX31" s="671" t="s">
        <v>301</v>
      </c>
      <c r="AY31" s="672"/>
      <c r="AZ31" s="672"/>
      <c r="BA31" s="672"/>
      <c r="BB31" s="672"/>
      <c r="BC31" s="672"/>
      <c r="BD31" s="672"/>
      <c r="BE31" s="672"/>
      <c r="BF31" s="673"/>
      <c r="BG31" s="739">
        <v>99.4</v>
      </c>
      <c r="BH31" s="687"/>
      <c r="BI31" s="687"/>
      <c r="BJ31" s="687"/>
      <c r="BK31" s="687"/>
      <c r="BL31" s="687"/>
      <c r="BM31" s="678">
        <v>97</v>
      </c>
      <c r="BN31" s="740"/>
      <c r="BO31" s="740"/>
      <c r="BP31" s="740"/>
      <c r="BQ31" s="712"/>
      <c r="BR31" s="739">
        <v>98.9</v>
      </c>
      <c r="BS31" s="687"/>
      <c r="BT31" s="687"/>
      <c r="BU31" s="687"/>
      <c r="BV31" s="687"/>
      <c r="BW31" s="687"/>
      <c r="BX31" s="678">
        <v>95.6</v>
      </c>
      <c r="BY31" s="740"/>
      <c r="BZ31" s="740"/>
      <c r="CA31" s="740"/>
      <c r="CB31" s="712"/>
      <c r="CD31" s="761"/>
      <c r="CE31" s="762"/>
      <c r="CF31" s="706" t="s">
        <v>302</v>
      </c>
      <c r="CG31" s="707"/>
      <c r="CH31" s="707"/>
      <c r="CI31" s="707"/>
      <c r="CJ31" s="707"/>
      <c r="CK31" s="707"/>
      <c r="CL31" s="707"/>
      <c r="CM31" s="707"/>
      <c r="CN31" s="707"/>
      <c r="CO31" s="707"/>
      <c r="CP31" s="707"/>
      <c r="CQ31" s="708"/>
      <c r="CR31" s="674">
        <v>102385</v>
      </c>
      <c r="CS31" s="687"/>
      <c r="CT31" s="687"/>
      <c r="CU31" s="687"/>
      <c r="CV31" s="687"/>
      <c r="CW31" s="687"/>
      <c r="CX31" s="687"/>
      <c r="CY31" s="688"/>
      <c r="CZ31" s="677">
        <v>0.5</v>
      </c>
      <c r="DA31" s="689"/>
      <c r="DB31" s="689"/>
      <c r="DC31" s="690"/>
      <c r="DD31" s="680">
        <v>102385</v>
      </c>
      <c r="DE31" s="687"/>
      <c r="DF31" s="687"/>
      <c r="DG31" s="687"/>
      <c r="DH31" s="687"/>
      <c r="DI31" s="687"/>
      <c r="DJ31" s="687"/>
      <c r="DK31" s="688"/>
      <c r="DL31" s="680">
        <v>102385</v>
      </c>
      <c r="DM31" s="687"/>
      <c r="DN31" s="687"/>
      <c r="DO31" s="687"/>
      <c r="DP31" s="687"/>
      <c r="DQ31" s="687"/>
      <c r="DR31" s="687"/>
      <c r="DS31" s="687"/>
      <c r="DT31" s="687"/>
      <c r="DU31" s="687"/>
      <c r="DV31" s="688"/>
      <c r="DW31" s="677">
        <v>0.8</v>
      </c>
      <c r="DX31" s="689"/>
      <c r="DY31" s="689"/>
      <c r="DZ31" s="689"/>
      <c r="EA31" s="689"/>
      <c r="EB31" s="689"/>
      <c r="EC31" s="697"/>
    </row>
    <row r="32" spans="2:133" ht="11.25" customHeight="1">
      <c r="B32" s="671" t="s">
        <v>303</v>
      </c>
      <c r="C32" s="672"/>
      <c r="D32" s="672"/>
      <c r="E32" s="672"/>
      <c r="F32" s="672"/>
      <c r="G32" s="672"/>
      <c r="H32" s="672"/>
      <c r="I32" s="672"/>
      <c r="J32" s="672"/>
      <c r="K32" s="672"/>
      <c r="L32" s="672"/>
      <c r="M32" s="672"/>
      <c r="N32" s="672"/>
      <c r="O32" s="672"/>
      <c r="P32" s="672"/>
      <c r="Q32" s="673"/>
      <c r="R32" s="674">
        <v>962223</v>
      </c>
      <c r="S32" s="675"/>
      <c r="T32" s="675"/>
      <c r="U32" s="675"/>
      <c r="V32" s="675"/>
      <c r="W32" s="675"/>
      <c r="X32" s="675"/>
      <c r="Y32" s="676"/>
      <c r="Z32" s="723">
        <v>4.3</v>
      </c>
      <c r="AA32" s="723"/>
      <c r="AB32" s="723"/>
      <c r="AC32" s="723"/>
      <c r="AD32" s="724" t="s">
        <v>124</v>
      </c>
      <c r="AE32" s="724"/>
      <c r="AF32" s="724"/>
      <c r="AG32" s="724"/>
      <c r="AH32" s="724"/>
      <c r="AI32" s="724"/>
      <c r="AJ32" s="724"/>
      <c r="AK32" s="724"/>
      <c r="AL32" s="677" t="s">
        <v>124</v>
      </c>
      <c r="AM32" s="678"/>
      <c r="AN32" s="678"/>
      <c r="AO32" s="725"/>
      <c r="AP32" s="749"/>
      <c r="AQ32" s="750"/>
      <c r="AR32" s="750"/>
      <c r="AS32" s="750"/>
      <c r="AT32" s="753"/>
      <c r="AU32" s="415"/>
      <c r="AV32" s="415"/>
      <c r="AW32" s="415"/>
      <c r="AX32" s="655" t="s">
        <v>304</v>
      </c>
      <c r="AY32" s="656"/>
      <c r="AZ32" s="656"/>
      <c r="BA32" s="656"/>
      <c r="BB32" s="656"/>
      <c r="BC32" s="656"/>
      <c r="BD32" s="656"/>
      <c r="BE32" s="656"/>
      <c r="BF32" s="657"/>
      <c r="BG32" s="738">
        <v>99.7</v>
      </c>
      <c r="BH32" s="659"/>
      <c r="BI32" s="659"/>
      <c r="BJ32" s="659"/>
      <c r="BK32" s="659"/>
      <c r="BL32" s="659"/>
      <c r="BM32" s="721">
        <v>98.5</v>
      </c>
      <c r="BN32" s="659"/>
      <c r="BO32" s="659"/>
      <c r="BP32" s="659"/>
      <c r="BQ32" s="702"/>
      <c r="BR32" s="738">
        <v>99.5</v>
      </c>
      <c r="BS32" s="659"/>
      <c r="BT32" s="659"/>
      <c r="BU32" s="659"/>
      <c r="BV32" s="659"/>
      <c r="BW32" s="659"/>
      <c r="BX32" s="721">
        <v>97.9</v>
      </c>
      <c r="BY32" s="659"/>
      <c r="BZ32" s="659"/>
      <c r="CA32" s="659"/>
      <c r="CB32" s="702"/>
      <c r="CD32" s="763"/>
      <c r="CE32" s="764"/>
      <c r="CF32" s="706" t="s">
        <v>305</v>
      </c>
      <c r="CG32" s="707"/>
      <c r="CH32" s="707"/>
      <c r="CI32" s="707"/>
      <c r="CJ32" s="707"/>
      <c r="CK32" s="707"/>
      <c r="CL32" s="707"/>
      <c r="CM32" s="707"/>
      <c r="CN32" s="707"/>
      <c r="CO32" s="707"/>
      <c r="CP32" s="707"/>
      <c r="CQ32" s="708"/>
      <c r="CR32" s="674" t="s">
        <v>124</v>
      </c>
      <c r="CS32" s="675"/>
      <c r="CT32" s="675"/>
      <c r="CU32" s="675"/>
      <c r="CV32" s="675"/>
      <c r="CW32" s="675"/>
      <c r="CX32" s="675"/>
      <c r="CY32" s="676"/>
      <c r="CZ32" s="677" t="s">
        <v>124</v>
      </c>
      <c r="DA32" s="689"/>
      <c r="DB32" s="689"/>
      <c r="DC32" s="690"/>
      <c r="DD32" s="680" t="s">
        <v>124</v>
      </c>
      <c r="DE32" s="675"/>
      <c r="DF32" s="675"/>
      <c r="DG32" s="675"/>
      <c r="DH32" s="675"/>
      <c r="DI32" s="675"/>
      <c r="DJ32" s="675"/>
      <c r="DK32" s="676"/>
      <c r="DL32" s="680" t="s">
        <v>124</v>
      </c>
      <c r="DM32" s="675"/>
      <c r="DN32" s="675"/>
      <c r="DO32" s="675"/>
      <c r="DP32" s="675"/>
      <c r="DQ32" s="675"/>
      <c r="DR32" s="675"/>
      <c r="DS32" s="675"/>
      <c r="DT32" s="675"/>
      <c r="DU32" s="675"/>
      <c r="DV32" s="676"/>
      <c r="DW32" s="677" t="s">
        <v>124</v>
      </c>
      <c r="DX32" s="689"/>
      <c r="DY32" s="689"/>
      <c r="DZ32" s="689"/>
      <c r="EA32" s="689"/>
      <c r="EB32" s="689"/>
      <c r="EC32" s="697"/>
    </row>
    <row r="33" spans="2:133" ht="11.25" customHeight="1">
      <c r="B33" s="671" t="s">
        <v>306</v>
      </c>
      <c r="C33" s="672"/>
      <c r="D33" s="672"/>
      <c r="E33" s="672"/>
      <c r="F33" s="672"/>
      <c r="G33" s="672"/>
      <c r="H33" s="672"/>
      <c r="I33" s="672"/>
      <c r="J33" s="672"/>
      <c r="K33" s="672"/>
      <c r="L33" s="672"/>
      <c r="M33" s="672"/>
      <c r="N33" s="672"/>
      <c r="O33" s="672"/>
      <c r="P33" s="672"/>
      <c r="Q33" s="673"/>
      <c r="R33" s="674">
        <v>1005033</v>
      </c>
      <c r="S33" s="675"/>
      <c r="T33" s="675"/>
      <c r="U33" s="675"/>
      <c r="V33" s="675"/>
      <c r="W33" s="675"/>
      <c r="X33" s="675"/>
      <c r="Y33" s="676"/>
      <c r="Z33" s="723">
        <v>4.5</v>
      </c>
      <c r="AA33" s="723"/>
      <c r="AB33" s="723"/>
      <c r="AC33" s="723"/>
      <c r="AD33" s="724" t="s">
        <v>124</v>
      </c>
      <c r="AE33" s="724"/>
      <c r="AF33" s="724"/>
      <c r="AG33" s="724"/>
      <c r="AH33" s="724"/>
      <c r="AI33" s="724"/>
      <c r="AJ33" s="724"/>
      <c r="AK33" s="724"/>
      <c r="AL33" s="677" t="s">
        <v>124</v>
      </c>
      <c r="AM33" s="678"/>
      <c r="AN33" s="678"/>
      <c r="AO33" s="725"/>
      <c r="AP33" s="220"/>
      <c r="AQ33" s="221"/>
      <c r="AR33" s="414"/>
      <c r="AS33" s="413"/>
      <c r="AT33" s="413"/>
      <c r="AU33" s="413"/>
      <c r="AV33" s="413"/>
      <c r="AW33" s="413"/>
      <c r="AX33" s="413"/>
      <c r="AY33" s="413"/>
      <c r="AZ33" s="413"/>
      <c r="BA33" s="413"/>
      <c r="BB33" s="413"/>
      <c r="BC33" s="413"/>
      <c r="BD33" s="413"/>
      <c r="BE33" s="413"/>
      <c r="BF33" s="413"/>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D33" s="706" t="s">
        <v>307</v>
      </c>
      <c r="CE33" s="707"/>
      <c r="CF33" s="707"/>
      <c r="CG33" s="707"/>
      <c r="CH33" s="707"/>
      <c r="CI33" s="707"/>
      <c r="CJ33" s="707"/>
      <c r="CK33" s="707"/>
      <c r="CL33" s="707"/>
      <c r="CM33" s="707"/>
      <c r="CN33" s="707"/>
      <c r="CO33" s="707"/>
      <c r="CP33" s="707"/>
      <c r="CQ33" s="708"/>
      <c r="CR33" s="674">
        <v>9023616</v>
      </c>
      <c r="CS33" s="687"/>
      <c r="CT33" s="687"/>
      <c r="CU33" s="687"/>
      <c r="CV33" s="687"/>
      <c r="CW33" s="687"/>
      <c r="CX33" s="687"/>
      <c r="CY33" s="688"/>
      <c r="CZ33" s="677">
        <v>42.6</v>
      </c>
      <c r="DA33" s="689"/>
      <c r="DB33" s="689"/>
      <c r="DC33" s="690"/>
      <c r="DD33" s="680">
        <v>7697431</v>
      </c>
      <c r="DE33" s="687"/>
      <c r="DF33" s="687"/>
      <c r="DG33" s="687"/>
      <c r="DH33" s="687"/>
      <c r="DI33" s="687"/>
      <c r="DJ33" s="687"/>
      <c r="DK33" s="688"/>
      <c r="DL33" s="680">
        <v>5640901</v>
      </c>
      <c r="DM33" s="687"/>
      <c r="DN33" s="687"/>
      <c r="DO33" s="687"/>
      <c r="DP33" s="687"/>
      <c r="DQ33" s="687"/>
      <c r="DR33" s="687"/>
      <c r="DS33" s="687"/>
      <c r="DT33" s="687"/>
      <c r="DU33" s="687"/>
      <c r="DV33" s="688"/>
      <c r="DW33" s="677">
        <v>42.6</v>
      </c>
      <c r="DX33" s="689"/>
      <c r="DY33" s="689"/>
      <c r="DZ33" s="689"/>
      <c r="EA33" s="689"/>
      <c r="EB33" s="689"/>
      <c r="EC33" s="697"/>
    </row>
    <row r="34" spans="2:133" ht="11.25" customHeight="1">
      <c r="B34" s="671" t="s">
        <v>308</v>
      </c>
      <c r="C34" s="672"/>
      <c r="D34" s="672"/>
      <c r="E34" s="672"/>
      <c r="F34" s="672"/>
      <c r="G34" s="672"/>
      <c r="H34" s="672"/>
      <c r="I34" s="672"/>
      <c r="J34" s="672"/>
      <c r="K34" s="672"/>
      <c r="L34" s="672"/>
      <c r="M34" s="672"/>
      <c r="N34" s="672"/>
      <c r="O34" s="672"/>
      <c r="P34" s="672"/>
      <c r="Q34" s="673"/>
      <c r="R34" s="674">
        <v>500299</v>
      </c>
      <c r="S34" s="675"/>
      <c r="T34" s="675"/>
      <c r="U34" s="675"/>
      <c r="V34" s="675"/>
      <c r="W34" s="675"/>
      <c r="X34" s="675"/>
      <c r="Y34" s="676"/>
      <c r="Z34" s="723">
        <v>2.2999999999999998</v>
      </c>
      <c r="AA34" s="723"/>
      <c r="AB34" s="723"/>
      <c r="AC34" s="723"/>
      <c r="AD34" s="724">
        <v>5594</v>
      </c>
      <c r="AE34" s="724"/>
      <c r="AF34" s="724"/>
      <c r="AG34" s="724"/>
      <c r="AH34" s="724"/>
      <c r="AI34" s="724"/>
      <c r="AJ34" s="724"/>
      <c r="AK34" s="724"/>
      <c r="AL34" s="677">
        <v>0</v>
      </c>
      <c r="AM34" s="678"/>
      <c r="AN34" s="678"/>
      <c r="AO34" s="725"/>
      <c r="AP34" s="222"/>
      <c r="AQ34" s="735" t="s">
        <v>309</v>
      </c>
      <c r="AR34" s="736"/>
      <c r="AS34" s="736"/>
      <c r="AT34" s="736"/>
      <c r="AU34" s="736"/>
      <c r="AV34" s="736"/>
      <c r="AW34" s="736"/>
      <c r="AX34" s="736"/>
      <c r="AY34" s="736"/>
      <c r="AZ34" s="736"/>
      <c r="BA34" s="736"/>
      <c r="BB34" s="736"/>
      <c r="BC34" s="736"/>
      <c r="BD34" s="736"/>
      <c r="BE34" s="736"/>
      <c r="BF34" s="737"/>
      <c r="BG34" s="735" t="s">
        <v>310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6" t="s">
        <v>311</v>
      </c>
      <c r="CE34" s="707"/>
      <c r="CF34" s="707"/>
      <c r="CG34" s="707"/>
      <c r="CH34" s="707"/>
      <c r="CI34" s="707"/>
      <c r="CJ34" s="707"/>
      <c r="CK34" s="707"/>
      <c r="CL34" s="707"/>
      <c r="CM34" s="707"/>
      <c r="CN34" s="707"/>
      <c r="CO34" s="707"/>
      <c r="CP34" s="707"/>
      <c r="CQ34" s="708"/>
      <c r="CR34" s="674">
        <v>2591602</v>
      </c>
      <c r="CS34" s="675"/>
      <c r="CT34" s="675"/>
      <c r="CU34" s="675"/>
      <c r="CV34" s="675"/>
      <c r="CW34" s="675"/>
      <c r="CX34" s="675"/>
      <c r="CY34" s="676"/>
      <c r="CZ34" s="677">
        <v>12.2</v>
      </c>
      <c r="DA34" s="689"/>
      <c r="DB34" s="689"/>
      <c r="DC34" s="690"/>
      <c r="DD34" s="680">
        <v>2049555</v>
      </c>
      <c r="DE34" s="675"/>
      <c r="DF34" s="675"/>
      <c r="DG34" s="675"/>
      <c r="DH34" s="675"/>
      <c r="DI34" s="675"/>
      <c r="DJ34" s="675"/>
      <c r="DK34" s="676"/>
      <c r="DL34" s="680">
        <v>1819171</v>
      </c>
      <c r="DM34" s="675"/>
      <c r="DN34" s="675"/>
      <c r="DO34" s="675"/>
      <c r="DP34" s="675"/>
      <c r="DQ34" s="675"/>
      <c r="DR34" s="675"/>
      <c r="DS34" s="675"/>
      <c r="DT34" s="675"/>
      <c r="DU34" s="675"/>
      <c r="DV34" s="676"/>
      <c r="DW34" s="677">
        <v>13.7</v>
      </c>
      <c r="DX34" s="689"/>
      <c r="DY34" s="689"/>
      <c r="DZ34" s="689"/>
      <c r="EA34" s="689"/>
      <c r="EB34" s="689"/>
      <c r="EC34" s="697"/>
    </row>
    <row r="35" spans="2:133" ht="11.25" customHeight="1">
      <c r="B35" s="671" t="s">
        <v>312</v>
      </c>
      <c r="C35" s="672"/>
      <c r="D35" s="672"/>
      <c r="E35" s="672"/>
      <c r="F35" s="672"/>
      <c r="G35" s="672"/>
      <c r="H35" s="672"/>
      <c r="I35" s="672"/>
      <c r="J35" s="672"/>
      <c r="K35" s="672"/>
      <c r="L35" s="672"/>
      <c r="M35" s="672"/>
      <c r="N35" s="672"/>
      <c r="O35" s="672"/>
      <c r="P35" s="672"/>
      <c r="Q35" s="673"/>
      <c r="R35" s="674">
        <v>1582011</v>
      </c>
      <c r="S35" s="675"/>
      <c r="T35" s="675"/>
      <c r="U35" s="675"/>
      <c r="V35" s="675"/>
      <c r="W35" s="675"/>
      <c r="X35" s="675"/>
      <c r="Y35" s="676"/>
      <c r="Z35" s="723">
        <v>7.1</v>
      </c>
      <c r="AA35" s="723"/>
      <c r="AB35" s="723"/>
      <c r="AC35" s="723"/>
      <c r="AD35" s="724" t="s">
        <v>124</v>
      </c>
      <c r="AE35" s="724"/>
      <c r="AF35" s="724"/>
      <c r="AG35" s="724"/>
      <c r="AH35" s="724"/>
      <c r="AI35" s="724"/>
      <c r="AJ35" s="724"/>
      <c r="AK35" s="724"/>
      <c r="AL35" s="677" t="s">
        <v>124</v>
      </c>
      <c r="AM35" s="678"/>
      <c r="AN35" s="678"/>
      <c r="AO35" s="725"/>
      <c r="AP35" s="222"/>
      <c r="AQ35" s="729" t="s">
        <v>313</v>
      </c>
      <c r="AR35" s="730"/>
      <c r="AS35" s="730"/>
      <c r="AT35" s="730"/>
      <c r="AU35" s="730"/>
      <c r="AV35" s="730"/>
      <c r="AW35" s="730"/>
      <c r="AX35" s="730"/>
      <c r="AY35" s="731"/>
      <c r="AZ35" s="726">
        <v>2398595</v>
      </c>
      <c r="BA35" s="727"/>
      <c r="BB35" s="727"/>
      <c r="BC35" s="727"/>
      <c r="BD35" s="727"/>
      <c r="BE35" s="727"/>
      <c r="BF35" s="728"/>
      <c r="BG35" s="732" t="s">
        <v>314</v>
      </c>
      <c r="BH35" s="733"/>
      <c r="BI35" s="733"/>
      <c r="BJ35" s="733"/>
      <c r="BK35" s="733"/>
      <c r="BL35" s="733"/>
      <c r="BM35" s="733"/>
      <c r="BN35" s="733"/>
      <c r="BO35" s="733"/>
      <c r="BP35" s="733"/>
      <c r="BQ35" s="733"/>
      <c r="BR35" s="733"/>
      <c r="BS35" s="733"/>
      <c r="BT35" s="733"/>
      <c r="BU35" s="734"/>
      <c r="BV35" s="726">
        <v>136196</v>
      </c>
      <c r="BW35" s="727"/>
      <c r="BX35" s="727"/>
      <c r="BY35" s="727"/>
      <c r="BZ35" s="727"/>
      <c r="CA35" s="727"/>
      <c r="CB35" s="728"/>
      <c r="CD35" s="706" t="s">
        <v>315</v>
      </c>
      <c r="CE35" s="707"/>
      <c r="CF35" s="707"/>
      <c r="CG35" s="707"/>
      <c r="CH35" s="707"/>
      <c r="CI35" s="707"/>
      <c r="CJ35" s="707"/>
      <c r="CK35" s="707"/>
      <c r="CL35" s="707"/>
      <c r="CM35" s="707"/>
      <c r="CN35" s="707"/>
      <c r="CO35" s="707"/>
      <c r="CP35" s="707"/>
      <c r="CQ35" s="708"/>
      <c r="CR35" s="674">
        <v>262596</v>
      </c>
      <c r="CS35" s="687"/>
      <c r="CT35" s="687"/>
      <c r="CU35" s="687"/>
      <c r="CV35" s="687"/>
      <c r="CW35" s="687"/>
      <c r="CX35" s="687"/>
      <c r="CY35" s="688"/>
      <c r="CZ35" s="677">
        <v>1.2</v>
      </c>
      <c r="DA35" s="689"/>
      <c r="DB35" s="689"/>
      <c r="DC35" s="690"/>
      <c r="DD35" s="680">
        <v>217128</v>
      </c>
      <c r="DE35" s="687"/>
      <c r="DF35" s="687"/>
      <c r="DG35" s="687"/>
      <c r="DH35" s="687"/>
      <c r="DI35" s="687"/>
      <c r="DJ35" s="687"/>
      <c r="DK35" s="688"/>
      <c r="DL35" s="680">
        <v>215107</v>
      </c>
      <c r="DM35" s="687"/>
      <c r="DN35" s="687"/>
      <c r="DO35" s="687"/>
      <c r="DP35" s="687"/>
      <c r="DQ35" s="687"/>
      <c r="DR35" s="687"/>
      <c r="DS35" s="687"/>
      <c r="DT35" s="687"/>
      <c r="DU35" s="687"/>
      <c r="DV35" s="688"/>
      <c r="DW35" s="677">
        <v>1.6</v>
      </c>
      <c r="DX35" s="689"/>
      <c r="DY35" s="689"/>
      <c r="DZ35" s="689"/>
      <c r="EA35" s="689"/>
      <c r="EB35" s="689"/>
      <c r="EC35" s="697"/>
    </row>
    <row r="36" spans="2:133" ht="11.25" customHeight="1">
      <c r="B36" s="671" t="s">
        <v>316</v>
      </c>
      <c r="C36" s="672"/>
      <c r="D36" s="672"/>
      <c r="E36" s="672"/>
      <c r="F36" s="672"/>
      <c r="G36" s="672"/>
      <c r="H36" s="672"/>
      <c r="I36" s="672"/>
      <c r="J36" s="672"/>
      <c r="K36" s="672"/>
      <c r="L36" s="672"/>
      <c r="M36" s="672"/>
      <c r="N36" s="672"/>
      <c r="O36" s="672"/>
      <c r="P36" s="672"/>
      <c r="Q36" s="673"/>
      <c r="R36" s="674" t="s">
        <v>124</v>
      </c>
      <c r="S36" s="675"/>
      <c r="T36" s="675"/>
      <c r="U36" s="675"/>
      <c r="V36" s="675"/>
      <c r="W36" s="675"/>
      <c r="X36" s="675"/>
      <c r="Y36" s="676"/>
      <c r="Z36" s="723" t="s">
        <v>124</v>
      </c>
      <c r="AA36" s="723"/>
      <c r="AB36" s="723"/>
      <c r="AC36" s="723"/>
      <c r="AD36" s="724" t="s">
        <v>124</v>
      </c>
      <c r="AE36" s="724"/>
      <c r="AF36" s="724"/>
      <c r="AG36" s="724"/>
      <c r="AH36" s="724"/>
      <c r="AI36" s="724"/>
      <c r="AJ36" s="724"/>
      <c r="AK36" s="724"/>
      <c r="AL36" s="677" t="s">
        <v>124</v>
      </c>
      <c r="AM36" s="678"/>
      <c r="AN36" s="678"/>
      <c r="AO36" s="725"/>
      <c r="AQ36" s="709" t="s">
        <v>317</v>
      </c>
      <c r="AR36" s="710"/>
      <c r="AS36" s="710"/>
      <c r="AT36" s="710"/>
      <c r="AU36" s="710"/>
      <c r="AV36" s="710"/>
      <c r="AW36" s="710"/>
      <c r="AX36" s="710"/>
      <c r="AY36" s="711"/>
      <c r="AZ36" s="674">
        <v>470878</v>
      </c>
      <c r="BA36" s="675"/>
      <c r="BB36" s="675"/>
      <c r="BC36" s="675"/>
      <c r="BD36" s="687"/>
      <c r="BE36" s="687"/>
      <c r="BF36" s="712"/>
      <c r="BG36" s="706" t="s">
        <v>318</v>
      </c>
      <c r="BH36" s="707"/>
      <c r="BI36" s="707"/>
      <c r="BJ36" s="707"/>
      <c r="BK36" s="707"/>
      <c r="BL36" s="707"/>
      <c r="BM36" s="707"/>
      <c r="BN36" s="707"/>
      <c r="BO36" s="707"/>
      <c r="BP36" s="707"/>
      <c r="BQ36" s="707"/>
      <c r="BR36" s="707"/>
      <c r="BS36" s="707"/>
      <c r="BT36" s="707"/>
      <c r="BU36" s="708"/>
      <c r="BV36" s="674">
        <v>115984</v>
      </c>
      <c r="BW36" s="675"/>
      <c r="BX36" s="675"/>
      <c r="BY36" s="675"/>
      <c r="BZ36" s="675"/>
      <c r="CA36" s="675"/>
      <c r="CB36" s="713"/>
      <c r="CD36" s="706" t="s">
        <v>319</v>
      </c>
      <c r="CE36" s="707"/>
      <c r="CF36" s="707"/>
      <c r="CG36" s="707"/>
      <c r="CH36" s="707"/>
      <c r="CI36" s="707"/>
      <c r="CJ36" s="707"/>
      <c r="CK36" s="707"/>
      <c r="CL36" s="707"/>
      <c r="CM36" s="707"/>
      <c r="CN36" s="707"/>
      <c r="CO36" s="707"/>
      <c r="CP36" s="707"/>
      <c r="CQ36" s="708"/>
      <c r="CR36" s="674">
        <v>2718875</v>
      </c>
      <c r="CS36" s="675"/>
      <c r="CT36" s="675"/>
      <c r="CU36" s="675"/>
      <c r="CV36" s="675"/>
      <c r="CW36" s="675"/>
      <c r="CX36" s="675"/>
      <c r="CY36" s="676"/>
      <c r="CZ36" s="677">
        <v>12.8</v>
      </c>
      <c r="DA36" s="689"/>
      <c r="DB36" s="689"/>
      <c r="DC36" s="690"/>
      <c r="DD36" s="680">
        <v>2477617</v>
      </c>
      <c r="DE36" s="675"/>
      <c r="DF36" s="675"/>
      <c r="DG36" s="675"/>
      <c r="DH36" s="675"/>
      <c r="DI36" s="675"/>
      <c r="DJ36" s="675"/>
      <c r="DK36" s="676"/>
      <c r="DL36" s="680">
        <v>1889693</v>
      </c>
      <c r="DM36" s="675"/>
      <c r="DN36" s="675"/>
      <c r="DO36" s="675"/>
      <c r="DP36" s="675"/>
      <c r="DQ36" s="675"/>
      <c r="DR36" s="675"/>
      <c r="DS36" s="675"/>
      <c r="DT36" s="675"/>
      <c r="DU36" s="675"/>
      <c r="DV36" s="676"/>
      <c r="DW36" s="677">
        <v>14.3</v>
      </c>
      <c r="DX36" s="689"/>
      <c r="DY36" s="689"/>
      <c r="DZ36" s="689"/>
      <c r="EA36" s="689"/>
      <c r="EB36" s="689"/>
      <c r="EC36" s="697"/>
    </row>
    <row r="37" spans="2:133" ht="11.25" customHeight="1">
      <c r="B37" s="671" t="s">
        <v>320</v>
      </c>
      <c r="C37" s="672"/>
      <c r="D37" s="672"/>
      <c r="E37" s="672"/>
      <c r="F37" s="672"/>
      <c r="G37" s="672"/>
      <c r="H37" s="672"/>
      <c r="I37" s="672"/>
      <c r="J37" s="672"/>
      <c r="K37" s="672"/>
      <c r="L37" s="672"/>
      <c r="M37" s="672"/>
      <c r="N37" s="672"/>
      <c r="O37" s="672"/>
      <c r="P37" s="672"/>
      <c r="Q37" s="673"/>
      <c r="R37" s="674">
        <v>945211</v>
      </c>
      <c r="S37" s="675"/>
      <c r="T37" s="675"/>
      <c r="U37" s="675"/>
      <c r="V37" s="675"/>
      <c r="W37" s="675"/>
      <c r="X37" s="675"/>
      <c r="Y37" s="676"/>
      <c r="Z37" s="723">
        <v>4.3</v>
      </c>
      <c r="AA37" s="723"/>
      <c r="AB37" s="723"/>
      <c r="AC37" s="723"/>
      <c r="AD37" s="724" t="s">
        <v>124</v>
      </c>
      <c r="AE37" s="724"/>
      <c r="AF37" s="724"/>
      <c r="AG37" s="724"/>
      <c r="AH37" s="724"/>
      <c r="AI37" s="724"/>
      <c r="AJ37" s="724"/>
      <c r="AK37" s="724"/>
      <c r="AL37" s="677" t="s">
        <v>124</v>
      </c>
      <c r="AM37" s="678"/>
      <c r="AN37" s="678"/>
      <c r="AO37" s="725"/>
      <c r="AQ37" s="709" t="s">
        <v>321</v>
      </c>
      <c r="AR37" s="710"/>
      <c r="AS37" s="710"/>
      <c r="AT37" s="710"/>
      <c r="AU37" s="710"/>
      <c r="AV37" s="710"/>
      <c r="AW37" s="710"/>
      <c r="AX37" s="710"/>
      <c r="AY37" s="711"/>
      <c r="AZ37" s="674">
        <v>1270</v>
      </c>
      <c r="BA37" s="675"/>
      <c r="BB37" s="675"/>
      <c r="BC37" s="675"/>
      <c r="BD37" s="687"/>
      <c r="BE37" s="687"/>
      <c r="BF37" s="712"/>
      <c r="BG37" s="706" t="s">
        <v>322</v>
      </c>
      <c r="BH37" s="707"/>
      <c r="BI37" s="707"/>
      <c r="BJ37" s="707"/>
      <c r="BK37" s="707"/>
      <c r="BL37" s="707"/>
      <c r="BM37" s="707"/>
      <c r="BN37" s="707"/>
      <c r="BO37" s="707"/>
      <c r="BP37" s="707"/>
      <c r="BQ37" s="707"/>
      <c r="BR37" s="707"/>
      <c r="BS37" s="707"/>
      <c r="BT37" s="707"/>
      <c r="BU37" s="708"/>
      <c r="BV37" s="674">
        <v>10640</v>
      </c>
      <c r="BW37" s="675"/>
      <c r="BX37" s="675"/>
      <c r="BY37" s="675"/>
      <c r="BZ37" s="675"/>
      <c r="CA37" s="675"/>
      <c r="CB37" s="713"/>
      <c r="CD37" s="706" t="s">
        <v>323</v>
      </c>
      <c r="CE37" s="707"/>
      <c r="CF37" s="707"/>
      <c r="CG37" s="707"/>
      <c r="CH37" s="707"/>
      <c r="CI37" s="707"/>
      <c r="CJ37" s="707"/>
      <c r="CK37" s="707"/>
      <c r="CL37" s="707"/>
      <c r="CM37" s="707"/>
      <c r="CN37" s="707"/>
      <c r="CO37" s="707"/>
      <c r="CP37" s="707"/>
      <c r="CQ37" s="708"/>
      <c r="CR37" s="674">
        <v>1774192</v>
      </c>
      <c r="CS37" s="687"/>
      <c r="CT37" s="687"/>
      <c r="CU37" s="687"/>
      <c r="CV37" s="687"/>
      <c r="CW37" s="687"/>
      <c r="CX37" s="687"/>
      <c r="CY37" s="688"/>
      <c r="CZ37" s="677">
        <v>8.4</v>
      </c>
      <c r="DA37" s="689"/>
      <c r="DB37" s="689"/>
      <c r="DC37" s="690"/>
      <c r="DD37" s="680">
        <v>1774192</v>
      </c>
      <c r="DE37" s="687"/>
      <c r="DF37" s="687"/>
      <c r="DG37" s="687"/>
      <c r="DH37" s="687"/>
      <c r="DI37" s="687"/>
      <c r="DJ37" s="687"/>
      <c r="DK37" s="688"/>
      <c r="DL37" s="680">
        <v>1607782</v>
      </c>
      <c r="DM37" s="687"/>
      <c r="DN37" s="687"/>
      <c r="DO37" s="687"/>
      <c r="DP37" s="687"/>
      <c r="DQ37" s="687"/>
      <c r="DR37" s="687"/>
      <c r="DS37" s="687"/>
      <c r="DT37" s="687"/>
      <c r="DU37" s="687"/>
      <c r="DV37" s="688"/>
      <c r="DW37" s="677">
        <v>12.1</v>
      </c>
      <c r="DX37" s="689"/>
      <c r="DY37" s="689"/>
      <c r="DZ37" s="689"/>
      <c r="EA37" s="689"/>
      <c r="EB37" s="689"/>
      <c r="EC37" s="697"/>
    </row>
    <row r="38" spans="2:133" ht="11.25" customHeight="1">
      <c r="B38" s="655" t="s">
        <v>324</v>
      </c>
      <c r="C38" s="656"/>
      <c r="D38" s="656"/>
      <c r="E38" s="656"/>
      <c r="F38" s="656"/>
      <c r="G38" s="656"/>
      <c r="H38" s="656"/>
      <c r="I38" s="656"/>
      <c r="J38" s="656"/>
      <c r="K38" s="656"/>
      <c r="L38" s="656"/>
      <c r="M38" s="656"/>
      <c r="N38" s="656"/>
      <c r="O38" s="656"/>
      <c r="P38" s="656"/>
      <c r="Q38" s="657"/>
      <c r="R38" s="658">
        <v>22182829</v>
      </c>
      <c r="S38" s="701"/>
      <c r="T38" s="701"/>
      <c r="U38" s="701"/>
      <c r="V38" s="701"/>
      <c r="W38" s="701"/>
      <c r="X38" s="701"/>
      <c r="Y38" s="718"/>
      <c r="Z38" s="719">
        <v>100</v>
      </c>
      <c r="AA38" s="719"/>
      <c r="AB38" s="719"/>
      <c r="AC38" s="719"/>
      <c r="AD38" s="720">
        <v>12303691</v>
      </c>
      <c r="AE38" s="720"/>
      <c r="AF38" s="720"/>
      <c r="AG38" s="720"/>
      <c r="AH38" s="720"/>
      <c r="AI38" s="720"/>
      <c r="AJ38" s="720"/>
      <c r="AK38" s="720"/>
      <c r="AL38" s="661">
        <v>100</v>
      </c>
      <c r="AM38" s="721"/>
      <c r="AN38" s="721"/>
      <c r="AO38" s="722"/>
      <c r="AQ38" s="709" t="s">
        <v>325</v>
      </c>
      <c r="AR38" s="710"/>
      <c r="AS38" s="710"/>
      <c r="AT38" s="710"/>
      <c r="AU38" s="710"/>
      <c r="AV38" s="710"/>
      <c r="AW38" s="710"/>
      <c r="AX38" s="710"/>
      <c r="AY38" s="711"/>
      <c r="AZ38" s="674" t="s">
        <v>124</v>
      </c>
      <c r="BA38" s="675"/>
      <c r="BB38" s="675"/>
      <c r="BC38" s="675"/>
      <c r="BD38" s="687"/>
      <c r="BE38" s="687"/>
      <c r="BF38" s="712"/>
      <c r="BG38" s="706" t="s">
        <v>326</v>
      </c>
      <c r="BH38" s="707"/>
      <c r="BI38" s="707"/>
      <c r="BJ38" s="707"/>
      <c r="BK38" s="707"/>
      <c r="BL38" s="707"/>
      <c r="BM38" s="707"/>
      <c r="BN38" s="707"/>
      <c r="BO38" s="707"/>
      <c r="BP38" s="707"/>
      <c r="BQ38" s="707"/>
      <c r="BR38" s="707"/>
      <c r="BS38" s="707"/>
      <c r="BT38" s="707"/>
      <c r="BU38" s="708"/>
      <c r="BV38" s="674">
        <v>16757</v>
      </c>
      <c r="BW38" s="675"/>
      <c r="BX38" s="675"/>
      <c r="BY38" s="675"/>
      <c r="BZ38" s="675"/>
      <c r="CA38" s="675"/>
      <c r="CB38" s="713"/>
      <c r="CD38" s="706" t="s">
        <v>327</v>
      </c>
      <c r="CE38" s="707"/>
      <c r="CF38" s="707"/>
      <c r="CG38" s="707"/>
      <c r="CH38" s="707"/>
      <c r="CI38" s="707"/>
      <c r="CJ38" s="707"/>
      <c r="CK38" s="707"/>
      <c r="CL38" s="707"/>
      <c r="CM38" s="707"/>
      <c r="CN38" s="707"/>
      <c r="CO38" s="707"/>
      <c r="CP38" s="707"/>
      <c r="CQ38" s="708"/>
      <c r="CR38" s="674">
        <v>2397325</v>
      </c>
      <c r="CS38" s="675"/>
      <c r="CT38" s="675"/>
      <c r="CU38" s="675"/>
      <c r="CV38" s="675"/>
      <c r="CW38" s="675"/>
      <c r="CX38" s="675"/>
      <c r="CY38" s="676"/>
      <c r="CZ38" s="677">
        <v>11.3</v>
      </c>
      <c r="DA38" s="689"/>
      <c r="DB38" s="689"/>
      <c r="DC38" s="690"/>
      <c r="DD38" s="680">
        <v>2088885</v>
      </c>
      <c r="DE38" s="675"/>
      <c r="DF38" s="675"/>
      <c r="DG38" s="675"/>
      <c r="DH38" s="675"/>
      <c r="DI38" s="675"/>
      <c r="DJ38" s="675"/>
      <c r="DK38" s="676"/>
      <c r="DL38" s="680">
        <v>1716930</v>
      </c>
      <c r="DM38" s="675"/>
      <c r="DN38" s="675"/>
      <c r="DO38" s="675"/>
      <c r="DP38" s="675"/>
      <c r="DQ38" s="675"/>
      <c r="DR38" s="675"/>
      <c r="DS38" s="675"/>
      <c r="DT38" s="675"/>
      <c r="DU38" s="675"/>
      <c r="DV38" s="676"/>
      <c r="DW38" s="677">
        <v>13</v>
      </c>
      <c r="DX38" s="689"/>
      <c r="DY38" s="689"/>
      <c r="DZ38" s="689"/>
      <c r="EA38" s="689"/>
      <c r="EB38" s="689"/>
      <c r="EC38" s="697"/>
    </row>
    <row r="39" spans="2:133" ht="11.25" customHeight="1">
      <c r="AQ39" s="709" t="s">
        <v>328</v>
      </c>
      <c r="AR39" s="710"/>
      <c r="AS39" s="710"/>
      <c r="AT39" s="710"/>
      <c r="AU39" s="710"/>
      <c r="AV39" s="710"/>
      <c r="AW39" s="710"/>
      <c r="AX39" s="710"/>
      <c r="AY39" s="711"/>
      <c r="AZ39" s="674" t="s">
        <v>124</v>
      </c>
      <c r="BA39" s="675"/>
      <c r="BB39" s="675"/>
      <c r="BC39" s="675"/>
      <c r="BD39" s="687"/>
      <c r="BE39" s="687"/>
      <c r="BF39" s="712"/>
      <c r="BG39" s="714" t="s">
        <v>329</v>
      </c>
      <c r="BH39" s="715"/>
      <c r="BI39" s="715"/>
      <c r="BJ39" s="715"/>
      <c r="BK39" s="715"/>
      <c r="BL39" s="416"/>
      <c r="BM39" s="707" t="s">
        <v>330</v>
      </c>
      <c r="BN39" s="707"/>
      <c r="BO39" s="707"/>
      <c r="BP39" s="707"/>
      <c r="BQ39" s="707"/>
      <c r="BR39" s="707"/>
      <c r="BS39" s="707"/>
      <c r="BT39" s="707"/>
      <c r="BU39" s="708"/>
      <c r="BV39" s="674">
        <v>84</v>
      </c>
      <c r="BW39" s="675"/>
      <c r="BX39" s="675"/>
      <c r="BY39" s="675"/>
      <c r="BZ39" s="675"/>
      <c r="CA39" s="675"/>
      <c r="CB39" s="713"/>
      <c r="CD39" s="706" t="s">
        <v>331</v>
      </c>
      <c r="CE39" s="707"/>
      <c r="CF39" s="707"/>
      <c r="CG39" s="707"/>
      <c r="CH39" s="707"/>
      <c r="CI39" s="707"/>
      <c r="CJ39" s="707"/>
      <c r="CK39" s="707"/>
      <c r="CL39" s="707"/>
      <c r="CM39" s="707"/>
      <c r="CN39" s="707"/>
      <c r="CO39" s="707"/>
      <c r="CP39" s="707"/>
      <c r="CQ39" s="708"/>
      <c r="CR39" s="674">
        <v>1033337</v>
      </c>
      <c r="CS39" s="687"/>
      <c r="CT39" s="687"/>
      <c r="CU39" s="687"/>
      <c r="CV39" s="687"/>
      <c r="CW39" s="687"/>
      <c r="CX39" s="687"/>
      <c r="CY39" s="688"/>
      <c r="CZ39" s="677">
        <v>4.9000000000000004</v>
      </c>
      <c r="DA39" s="689"/>
      <c r="DB39" s="689"/>
      <c r="DC39" s="690"/>
      <c r="DD39" s="680">
        <v>844365</v>
      </c>
      <c r="DE39" s="687"/>
      <c r="DF39" s="687"/>
      <c r="DG39" s="687"/>
      <c r="DH39" s="687"/>
      <c r="DI39" s="687"/>
      <c r="DJ39" s="687"/>
      <c r="DK39" s="688"/>
      <c r="DL39" s="680" t="s">
        <v>124</v>
      </c>
      <c r="DM39" s="687"/>
      <c r="DN39" s="687"/>
      <c r="DO39" s="687"/>
      <c r="DP39" s="687"/>
      <c r="DQ39" s="687"/>
      <c r="DR39" s="687"/>
      <c r="DS39" s="687"/>
      <c r="DT39" s="687"/>
      <c r="DU39" s="687"/>
      <c r="DV39" s="688"/>
      <c r="DW39" s="677" t="s">
        <v>124</v>
      </c>
      <c r="DX39" s="689"/>
      <c r="DY39" s="689"/>
      <c r="DZ39" s="689"/>
      <c r="EA39" s="689"/>
      <c r="EB39" s="689"/>
      <c r="EC39" s="697"/>
    </row>
    <row r="40" spans="2:133" ht="11.25" customHeight="1">
      <c r="AQ40" s="709" t="s">
        <v>332</v>
      </c>
      <c r="AR40" s="710"/>
      <c r="AS40" s="710"/>
      <c r="AT40" s="710"/>
      <c r="AU40" s="710"/>
      <c r="AV40" s="710"/>
      <c r="AW40" s="710"/>
      <c r="AX40" s="710"/>
      <c r="AY40" s="711"/>
      <c r="AZ40" s="674">
        <v>520951</v>
      </c>
      <c r="BA40" s="675"/>
      <c r="BB40" s="675"/>
      <c r="BC40" s="675"/>
      <c r="BD40" s="687"/>
      <c r="BE40" s="687"/>
      <c r="BF40" s="712"/>
      <c r="BG40" s="714"/>
      <c r="BH40" s="715"/>
      <c r="BI40" s="715"/>
      <c r="BJ40" s="715"/>
      <c r="BK40" s="715"/>
      <c r="BL40" s="416"/>
      <c r="BM40" s="707" t="s">
        <v>333</v>
      </c>
      <c r="BN40" s="707"/>
      <c r="BO40" s="707"/>
      <c r="BP40" s="707"/>
      <c r="BQ40" s="707"/>
      <c r="BR40" s="707"/>
      <c r="BS40" s="707"/>
      <c r="BT40" s="707"/>
      <c r="BU40" s="708"/>
      <c r="BV40" s="674" t="s">
        <v>124</v>
      </c>
      <c r="BW40" s="675"/>
      <c r="BX40" s="675"/>
      <c r="BY40" s="675"/>
      <c r="BZ40" s="675"/>
      <c r="CA40" s="675"/>
      <c r="CB40" s="713"/>
      <c r="CD40" s="706" t="s">
        <v>334</v>
      </c>
      <c r="CE40" s="707"/>
      <c r="CF40" s="707"/>
      <c r="CG40" s="707"/>
      <c r="CH40" s="707"/>
      <c r="CI40" s="707"/>
      <c r="CJ40" s="707"/>
      <c r="CK40" s="707"/>
      <c r="CL40" s="707"/>
      <c r="CM40" s="707"/>
      <c r="CN40" s="707"/>
      <c r="CO40" s="707"/>
      <c r="CP40" s="707"/>
      <c r="CQ40" s="708"/>
      <c r="CR40" s="674">
        <v>19881</v>
      </c>
      <c r="CS40" s="675"/>
      <c r="CT40" s="675"/>
      <c r="CU40" s="675"/>
      <c r="CV40" s="675"/>
      <c r="CW40" s="675"/>
      <c r="CX40" s="675"/>
      <c r="CY40" s="676"/>
      <c r="CZ40" s="677">
        <v>0.1</v>
      </c>
      <c r="DA40" s="689"/>
      <c r="DB40" s="689"/>
      <c r="DC40" s="690"/>
      <c r="DD40" s="680">
        <v>19881</v>
      </c>
      <c r="DE40" s="675"/>
      <c r="DF40" s="675"/>
      <c r="DG40" s="675"/>
      <c r="DH40" s="675"/>
      <c r="DI40" s="675"/>
      <c r="DJ40" s="675"/>
      <c r="DK40" s="676"/>
      <c r="DL40" s="680" t="s">
        <v>124</v>
      </c>
      <c r="DM40" s="675"/>
      <c r="DN40" s="675"/>
      <c r="DO40" s="675"/>
      <c r="DP40" s="675"/>
      <c r="DQ40" s="675"/>
      <c r="DR40" s="675"/>
      <c r="DS40" s="675"/>
      <c r="DT40" s="675"/>
      <c r="DU40" s="675"/>
      <c r="DV40" s="676"/>
      <c r="DW40" s="677" t="s">
        <v>124</v>
      </c>
      <c r="DX40" s="689"/>
      <c r="DY40" s="689"/>
      <c r="DZ40" s="689"/>
      <c r="EA40" s="689"/>
      <c r="EB40" s="689"/>
      <c r="EC40" s="697"/>
    </row>
    <row r="41" spans="2:133" ht="11.25" customHeight="1">
      <c r="AQ41" s="698" t="s">
        <v>335</v>
      </c>
      <c r="AR41" s="699"/>
      <c r="AS41" s="699"/>
      <c r="AT41" s="699"/>
      <c r="AU41" s="699"/>
      <c r="AV41" s="699"/>
      <c r="AW41" s="699"/>
      <c r="AX41" s="699"/>
      <c r="AY41" s="700"/>
      <c r="AZ41" s="658">
        <v>1405496</v>
      </c>
      <c r="BA41" s="701"/>
      <c r="BB41" s="701"/>
      <c r="BC41" s="701"/>
      <c r="BD41" s="659"/>
      <c r="BE41" s="659"/>
      <c r="BF41" s="702"/>
      <c r="BG41" s="716"/>
      <c r="BH41" s="717"/>
      <c r="BI41" s="717"/>
      <c r="BJ41" s="717"/>
      <c r="BK41" s="717"/>
      <c r="BL41" s="417"/>
      <c r="BM41" s="703" t="s">
        <v>336</v>
      </c>
      <c r="BN41" s="703"/>
      <c r="BO41" s="703"/>
      <c r="BP41" s="703"/>
      <c r="BQ41" s="703"/>
      <c r="BR41" s="703"/>
      <c r="BS41" s="703"/>
      <c r="BT41" s="703"/>
      <c r="BU41" s="704"/>
      <c r="BV41" s="658">
        <v>282</v>
      </c>
      <c r="BW41" s="701"/>
      <c r="BX41" s="701"/>
      <c r="BY41" s="701"/>
      <c r="BZ41" s="701"/>
      <c r="CA41" s="701"/>
      <c r="CB41" s="705"/>
      <c r="CD41" s="706" t="s">
        <v>337</v>
      </c>
      <c r="CE41" s="707"/>
      <c r="CF41" s="707"/>
      <c r="CG41" s="707"/>
      <c r="CH41" s="707"/>
      <c r="CI41" s="707"/>
      <c r="CJ41" s="707"/>
      <c r="CK41" s="707"/>
      <c r="CL41" s="707"/>
      <c r="CM41" s="707"/>
      <c r="CN41" s="707"/>
      <c r="CO41" s="707"/>
      <c r="CP41" s="707"/>
      <c r="CQ41" s="708"/>
      <c r="CR41" s="674" t="s">
        <v>124</v>
      </c>
      <c r="CS41" s="687"/>
      <c r="CT41" s="687"/>
      <c r="CU41" s="687"/>
      <c r="CV41" s="687"/>
      <c r="CW41" s="687"/>
      <c r="CX41" s="687"/>
      <c r="CY41" s="688"/>
      <c r="CZ41" s="677" t="s">
        <v>124</v>
      </c>
      <c r="DA41" s="689"/>
      <c r="DB41" s="689"/>
      <c r="DC41" s="690"/>
      <c r="DD41" s="680" t="s">
        <v>124</v>
      </c>
      <c r="DE41" s="687"/>
      <c r="DF41" s="687"/>
      <c r="DG41" s="687"/>
      <c r="DH41" s="687"/>
      <c r="DI41" s="687"/>
      <c r="DJ41" s="687"/>
      <c r="DK41" s="688"/>
      <c r="DL41" s="681"/>
      <c r="DM41" s="682"/>
      <c r="DN41" s="682"/>
      <c r="DO41" s="682"/>
      <c r="DP41" s="682"/>
      <c r="DQ41" s="682"/>
      <c r="DR41" s="682"/>
      <c r="DS41" s="682"/>
      <c r="DT41" s="682"/>
      <c r="DU41" s="682"/>
      <c r="DV41" s="683"/>
      <c r="DW41" s="684"/>
      <c r="DX41" s="685"/>
      <c r="DY41" s="685"/>
      <c r="DZ41" s="685"/>
      <c r="EA41" s="685"/>
      <c r="EB41" s="685"/>
      <c r="EC41" s="686"/>
    </row>
    <row r="42" spans="2:133" ht="11.25" customHeight="1">
      <c r="B42" s="414" t="s">
        <v>338</v>
      </c>
      <c r="C42" s="414"/>
      <c r="D42" s="414"/>
      <c r="E42" s="414"/>
      <c r="F42" s="414"/>
      <c r="G42" s="414"/>
      <c r="H42" s="414"/>
      <c r="I42" s="414"/>
      <c r="J42" s="414"/>
      <c r="K42" s="414"/>
      <c r="L42" s="414"/>
      <c r="M42" s="414"/>
      <c r="N42" s="414"/>
      <c r="O42" s="414"/>
      <c r="P42" s="414"/>
      <c r="Q42" s="414"/>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BV42" s="224"/>
      <c r="BW42" s="224"/>
      <c r="BX42" s="224"/>
      <c r="BY42" s="224"/>
      <c r="BZ42" s="224"/>
      <c r="CA42" s="224"/>
      <c r="CB42" s="224"/>
      <c r="CD42" s="671" t="s">
        <v>339</v>
      </c>
      <c r="CE42" s="672"/>
      <c r="CF42" s="672"/>
      <c r="CG42" s="672"/>
      <c r="CH42" s="672"/>
      <c r="CI42" s="672"/>
      <c r="CJ42" s="672"/>
      <c r="CK42" s="672"/>
      <c r="CL42" s="672"/>
      <c r="CM42" s="672"/>
      <c r="CN42" s="672"/>
      <c r="CO42" s="672"/>
      <c r="CP42" s="672"/>
      <c r="CQ42" s="673"/>
      <c r="CR42" s="674">
        <v>1420088</v>
      </c>
      <c r="CS42" s="675"/>
      <c r="CT42" s="675"/>
      <c r="CU42" s="675"/>
      <c r="CV42" s="675"/>
      <c r="CW42" s="675"/>
      <c r="CX42" s="675"/>
      <c r="CY42" s="676"/>
      <c r="CZ42" s="677">
        <v>6.7</v>
      </c>
      <c r="DA42" s="678"/>
      <c r="DB42" s="678"/>
      <c r="DC42" s="679"/>
      <c r="DD42" s="680">
        <v>548871</v>
      </c>
      <c r="DE42" s="675"/>
      <c r="DF42" s="675"/>
      <c r="DG42" s="675"/>
      <c r="DH42" s="675"/>
      <c r="DI42" s="675"/>
      <c r="DJ42" s="675"/>
      <c r="DK42" s="676"/>
      <c r="DL42" s="681"/>
      <c r="DM42" s="682"/>
      <c r="DN42" s="682"/>
      <c r="DO42" s="682"/>
      <c r="DP42" s="682"/>
      <c r="DQ42" s="682"/>
      <c r="DR42" s="682"/>
      <c r="DS42" s="682"/>
      <c r="DT42" s="682"/>
      <c r="DU42" s="682"/>
      <c r="DV42" s="683"/>
      <c r="DW42" s="684"/>
      <c r="DX42" s="685"/>
      <c r="DY42" s="685"/>
      <c r="DZ42" s="685"/>
      <c r="EA42" s="685"/>
      <c r="EB42" s="685"/>
      <c r="EC42" s="686"/>
    </row>
    <row r="43" spans="2:133" ht="11.25" customHeight="1">
      <c r="B43" s="225" t="s">
        <v>340</v>
      </c>
      <c r="C43" s="414"/>
      <c r="D43" s="414"/>
      <c r="E43" s="414"/>
      <c r="F43" s="414"/>
      <c r="G43" s="414"/>
      <c r="H43" s="414"/>
      <c r="I43" s="414"/>
      <c r="J43" s="414"/>
      <c r="K43" s="414"/>
      <c r="L43" s="414"/>
      <c r="M43" s="414"/>
      <c r="N43" s="414"/>
      <c r="O43" s="414"/>
      <c r="P43" s="414"/>
      <c r="Q43" s="414"/>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CD43" s="671" t="s">
        <v>341</v>
      </c>
      <c r="CE43" s="672"/>
      <c r="CF43" s="672"/>
      <c r="CG43" s="672"/>
      <c r="CH43" s="672"/>
      <c r="CI43" s="672"/>
      <c r="CJ43" s="672"/>
      <c r="CK43" s="672"/>
      <c r="CL43" s="672"/>
      <c r="CM43" s="672"/>
      <c r="CN43" s="672"/>
      <c r="CO43" s="672"/>
      <c r="CP43" s="672"/>
      <c r="CQ43" s="673"/>
      <c r="CR43" s="674">
        <v>106158</v>
      </c>
      <c r="CS43" s="687"/>
      <c r="CT43" s="687"/>
      <c r="CU43" s="687"/>
      <c r="CV43" s="687"/>
      <c r="CW43" s="687"/>
      <c r="CX43" s="687"/>
      <c r="CY43" s="688"/>
      <c r="CZ43" s="677">
        <v>0.5</v>
      </c>
      <c r="DA43" s="689"/>
      <c r="DB43" s="689"/>
      <c r="DC43" s="690"/>
      <c r="DD43" s="680">
        <v>106158</v>
      </c>
      <c r="DE43" s="687"/>
      <c r="DF43" s="687"/>
      <c r="DG43" s="687"/>
      <c r="DH43" s="687"/>
      <c r="DI43" s="687"/>
      <c r="DJ43" s="687"/>
      <c r="DK43" s="688"/>
      <c r="DL43" s="681"/>
      <c r="DM43" s="682"/>
      <c r="DN43" s="682"/>
      <c r="DO43" s="682"/>
      <c r="DP43" s="682"/>
      <c r="DQ43" s="682"/>
      <c r="DR43" s="682"/>
      <c r="DS43" s="682"/>
      <c r="DT43" s="682"/>
      <c r="DU43" s="682"/>
      <c r="DV43" s="683"/>
      <c r="DW43" s="684"/>
      <c r="DX43" s="685"/>
      <c r="DY43" s="685"/>
      <c r="DZ43" s="685"/>
      <c r="EA43" s="685"/>
      <c r="EB43" s="685"/>
      <c r="EC43" s="686"/>
    </row>
    <row r="44" spans="2:133" ht="11.25" customHeight="1">
      <c r="B44" s="226" t="s">
        <v>342</v>
      </c>
      <c r="CD44" s="691" t="s">
        <v>294</v>
      </c>
      <c r="CE44" s="692"/>
      <c r="CF44" s="671" t="s">
        <v>343</v>
      </c>
      <c r="CG44" s="672"/>
      <c r="CH44" s="672"/>
      <c r="CI44" s="672"/>
      <c r="CJ44" s="672"/>
      <c r="CK44" s="672"/>
      <c r="CL44" s="672"/>
      <c r="CM44" s="672"/>
      <c r="CN44" s="672"/>
      <c r="CO44" s="672"/>
      <c r="CP44" s="672"/>
      <c r="CQ44" s="673"/>
      <c r="CR44" s="674">
        <v>1420088</v>
      </c>
      <c r="CS44" s="675"/>
      <c r="CT44" s="675"/>
      <c r="CU44" s="675"/>
      <c r="CV44" s="675"/>
      <c r="CW44" s="675"/>
      <c r="CX44" s="675"/>
      <c r="CY44" s="676"/>
      <c r="CZ44" s="677">
        <v>6.7</v>
      </c>
      <c r="DA44" s="678"/>
      <c r="DB44" s="678"/>
      <c r="DC44" s="679"/>
      <c r="DD44" s="680">
        <v>548871</v>
      </c>
      <c r="DE44" s="675"/>
      <c r="DF44" s="675"/>
      <c r="DG44" s="675"/>
      <c r="DH44" s="675"/>
      <c r="DI44" s="675"/>
      <c r="DJ44" s="675"/>
      <c r="DK44" s="676"/>
      <c r="DL44" s="681"/>
      <c r="DM44" s="682"/>
      <c r="DN44" s="682"/>
      <c r="DO44" s="682"/>
      <c r="DP44" s="682"/>
      <c r="DQ44" s="682"/>
      <c r="DR44" s="682"/>
      <c r="DS44" s="682"/>
      <c r="DT44" s="682"/>
      <c r="DU44" s="682"/>
      <c r="DV44" s="683"/>
      <c r="DW44" s="684"/>
      <c r="DX44" s="685"/>
      <c r="DY44" s="685"/>
      <c r="DZ44" s="685"/>
      <c r="EA44" s="685"/>
      <c r="EB44" s="685"/>
      <c r="EC44" s="686"/>
    </row>
    <row r="45" spans="2:133" ht="11.25" customHeight="1">
      <c r="CD45" s="693"/>
      <c r="CE45" s="694"/>
      <c r="CF45" s="671" t="s">
        <v>344</v>
      </c>
      <c r="CG45" s="672"/>
      <c r="CH45" s="672"/>
      <c r="CI45" s="672"/>
      <c r="CJ45" s="672"/>
      <c r="CK45" s="672"/>
      <c r="CL45" s="672"/>
      <c r="CM45" s="672"/>
      <c r="CN45" s="672"/>
      <c r="CO45" s="672"/>
      <c r="CP45" s="672"/>
      <c r="CQ45" s="673"/>
      <c r="CR45" s="674">
        <v>427941</v>
      </c>
      <c r="CS45" s="687"/>
      <c r="CT45" s="687"/>
      <c r="CU45" s="687"/>
      <c r="CV45" s="687"/>
      <c r="CW45" s="687"/>
      <c r="CX45" s="687"/>
      <c r="CY45" s="688"/>
      <c r="CZ45" s="677">
        <v>2</v>
      </c>
      <c r="DA45" s="689"/>
      <c r="DB45" s="689"/>
      <c r="DC45" s="690"/>
      <c r="DD45" s="680">
        <v>25258</v>
      </c>
      <c r="DE45" s="687"/>
      <c r="DF45" s="687"/>
      <c r="DG45" s="687"/>
      <c r="DH45" s="687"/>
      <c r="DI45" s="687"/>
      <c r="DJ45" s="687"/>
      <c r="DK45" s="688"/>
      <c r="DL45" s="681"/>
      <c r="DM45" s="682"/>
      <c r="DN45" s="682"/>
      <c r="DO45" s="682"/>
      <c r="DP45" s="682"/>
      <c r="DQ45" s="682"/>
      <c r="DR45" s="682"/>
      <c r="DS45" s="682"/>
      <c r="DT45" s="682"/>
      <c r="DU45" s="682"/>
      <c r="DV45" s="683"/>
      <c r="DW45" s="684"/>
      <c r="DX45" s="685"/>
      <c r="DY45" s="685"/>
      <c r="DZ45" s="685"/>
      <c r="EA45" s="685"/>
      <c r="EB45" s="685"/>
      <c r="EC45" s="686"/>
    </row>
    <row r="46" spans="2:133" ht="11.25" customHeight="1">
      <c r="CD46" s="693"/>
      <c r="CE46" s="694"/>
      <c r="CF46" s="671" t="s">
        <v>345</v>
      </c>
      <c r="CG46" s="672"/>
      <c r="CH46" s="672"/>
      <c r="CI46" s="672"/>
      <c r="CJ46" s="672"/>
      <c r="CK46" s="672"/>
      <c r="CL46" s="672"/>
      <c r="CM46" s="672"/>
      <c r="CN46" s="672"/>
      <c r="CO46" s="672"/>
      <c r="CP46" s="672"/>
      <c r="CQ46" s="673"/>
      <c r="CR46" s="674">
        <v>992147</v>
      </c>
      <c r="CS46" s="675"/>
      <c r="CT46" s="675"/>
      <c r="CU46" s="675"/>
      <c r="CV46" s="675"/>
      <c r="CW46" s="675"/>
      <c r="CX46" s="675"/>
      <c r="CY46" s="676"/>
      <c r="CZ46" s="677">
        <v>4.7</v>
      </c>
      <c r="DA46" s="678"/>
      <c r="DB46" s="678"/>
      <c r="DC46" s="679"/>
      <c r="DD46" s="680">
        <v>523613</v>
      </c>
      <c r="DE46" s="675"/>
      <c r="DF46" s="675"/>
      <c r="DG46" s="675"/>
      <c r="DH46" s="675"/>
      <c r="DI46" s="675"/>
      <c r="DJ46" s="675"/>
      <c r="DK46" s="676"/>
      <c r="DL46" s="681"/>
      <c r="DM46" s="682"/>
      <c r="DN46" s="682"/>
      <c r="DO46" s="682"/>
      <c r="DP46" s="682"/>
      <c r="DQ46" s="682"/>
      <c r="DR46" s="682"/>
      <c r="DS46" s="682"/>
      <c r="DT46" s="682"/>
      <c r="DU46" s="682"/>
      <c r="DV46" s="683"/>
      <c r="DW46" s="684"/>
      <c r="DX46" s="685"/>
      <c r="DY46" s="685"/>
      <c r="DZ46" s="685"/>
      <c r="EA46" s="685"/>
      <c r="EB46" s="685"/>
      <c r="EC46" s="686"/>
    </row>
    <row r="47" spans="2:133" ht="11.25" customHeight="1">
      <c r="CD47" s="693"/>
      <c r="CE47" s="694"/>
      <c r="CF47" s="671" t="s">
        <v>346</v>
      </c>
      <c r="CG47" s="672"/>
      <c r="CH47" s="672"/>
      <c r="CI47" s="672"/>
      <c r="CJ47" s="672"/>
      <c r="CK47" s="672"/>
      <c r="CL47" s="672"/>
      <c r="CM47" s="672"/>
      <c r="CN47" s="672"/>
      <c r="CO47" s="672"/>
      <c r="CP47" s="672"/>
      <c r="CQ47" s="673"/>
      <c r="CR47" s="674" t="s">
        <v>124</v>
      </c>
      <c r="CS47" s="687"/>
      <c r="CT47" s="687"/>
      <c r="CU47" s="687"/>
      <c r="CV47" s="687"/>
      <c r="CW47" s="687"/>
      <c r="CX47" s="687"/>
      <c r="CY47" s="688"/>
      <c r="CZ47" s="677" t="s">
        <v>124</v>
      </c>
      <c r="DA47" s="689"/>
      <c r="DB47" s="689"/>
      <c r="DC47" s="690"/>
      <c r="DD47" s="680" t="s">
        <v>124</v>
      </c>
      <c r="DE47" s="687"/>
      <c r="DF47" s="687"/>
      <c r="DG47" s="687"/>
      <c r="DH47" s="687"/>
      <c r="DI47" s="687"/>
      <c r="DJ47" s="687"/>
      <c r="DK47" s="688"/>
      <c r="DL47" s="681"/>
      <c r="DM47" s="682"/>
      <c r="DN47" s="682"/>
      <c r="DO47" s="682"/>
      <c r="DP47" s="682"/>
      <c r="DQ47" s="682"/>
      <c r="DR47" s="682"/>
      <c r="DS47" s="682"/>
      <c r="DT47" s="682"/>
      <c r="DU47" s="682"/>
      <c r="DV47" s="683"/>
      <c r="DW47" s="684"/>
      <c r="DX47" s="685"/>
      <c r="DY47" s="685"/>
      <c r="DZ47" s="685"/>
      <c r="EA47" s="685"/>
      <c r="EB47" s="685"/>
      <c r="EC47" s="686"/>
    </row>
    <row r="48" spans="2:133">
      <c r="CD48" s="695"/>
      <c r="CE48" s="696"/>
      <c r="CF48" s="671" t="s">
        <v>347</v>
      </c>
      <c r="CG48" s="672"/>
      <c r="CH48" s="672"/>
      <c r="CI48" s="672"/>
      <c r="CJ48" s="672"/>
      <c r="CK48" s="672"/>
      <c r="CL48" s="672"/>
      <c r="CM48" s="672"/>
      <c r="CN48" s="672"/>
      <c r="CO48" s="672"/>
      <c r="CP48" s="672"/>
      <c r="CQ48" s="673"/>
      <c r="CR48" s="674" t="s">
        <v>124</v>
      </c>
      <c r="CS48" s="675"/>
      <c r="CT48" s="675"/>
      <c r="CU48" s="675"/>
      <c r="CV48" s="675"/>
      <c r="CW48" s="675"/>
      <c r="CX48" s="675"/>
      <c r="CY48" s="676"/>
      <c r="CZ48" s="677" t="s">
        <v>124</v>
      </c>
      <c r="DA48" s="678"/>
      <c r="DB48" s="678"/>
      <c r="DC48" s="679"/>
      <c r="DD48" s="680" t="s">
        <v>124</v>
      </c>
      <c r="DE48" s="675"/>
      <c r="DF48" s="675"/>
      <c r="DG48" s="675"/>
      <c r="DH48" s="675"/>
      <c r="DI48" s="675"/>
      <c r="DJ48" s="675"/>
      <c r="DK48" s="676"/>
      <c r="DL48" s="681"/>
      <c r="DM48" s="682"/>
      <c r="DN48" s="682"/>
      <c r="DO48" s="682"/>
      <c r="DP48" s="682"/>
      <c r="DQ48" s="682"/>
      <c r="DR48" s="682"/>
      <c r="DS48" s="682"/>
      <c r="DT48" s="682"/>
      <c r="DU48" s="682"/>
      <c r="DV48" s="683"/>
      <c r="DW48" s="684"/>
      <c r="DX48" s="685"/>
      <c r="DY48" s="685"/>
      <c r="DZ48" s="685"/>
      <c r="EA48" s="685"/>
      <c r="EB48" s="685"/>
      <c r="EC48" s="686"/>
    </row>
    <row r="49" spans="82:133" ht="11.25" customHeight="1">
      <c r="CD49" s="655" t="s">
        <v>348</v>
      </c>
      <c r="CE49" s="656"/>
      <c r="CF49" s="656"/>
      <c r="CG49" s="656"/>
      <c r="CH49" s="656"/>
      <c r="CI49" s="656"/>
      <c r="CJ49" s="656"/>
      <c r="CK49" s="656"/>
      <c r="CL49" s="656"/>
      <c r="CM49" s="656"/>
      <c r="CN49" s="656"/>
      <c r="CO49" s="656"/>
      <c r="CP49" s="656"/>
      <c r="CQ49" s="657"/>
      <c r="CR49" s="658">
        <v>21206780</v>
      </c>
      <c r="CS49" s="659"/>
      <c r="CT49" s="659"/>
      <c r="CU49" s="659"/>
      <c r="CV49" s="659"/>
      <c r="CW49" s="659"/>
      <c r="CX49" s="659"/>
      <c r="CY49" s="660"/>
      <c r="CZ49" s="661">
        <v>100</v>
      </c>
      <c r="DA49" s="662"/>
      <c r="DB49" s="662"/>
      <c r="DC49" s="663"/>
      <c r="DD49" s="664">
        <v>14997461</v>
      </c>
      <c r="DE49" s="659"/>
      <c r="DF49" s="659"/>
      <c r="DG49" s="659"/>
      <c r="DH49" s="659"/>
      <c r="DI49" s="659"/>
      <c r="DJ49" s="659"/>
      <c r="DK49" s="660"/>
      <c r="DL49" s="665"/>
      <c r="DM49" s="666"/>
      <c r="DN49" s="666"/>
      <c r="DO49" s="666"/>
      <c r="DP49" s="666"/>
      <c r="DQ49" s="666"/>
      <c r="DR49" s="666"/>
      <c r="DS49" s="666"/>
      <c r="DT49" s="666"/>
      <c r="DU49" s="666"/>
      <c r="DV49" s="667"/>
      <c r="DW49" s="668"/>
      <c r="DX49" s="669"/>
      <c r="DY49" s="669"/>
      <c r="DZ49" s="669"/>
      <c r="EA49" s="669"/>
      <c r="EB49" s="669"/>
      <c r="EC49" s="670"/>
    </row>
    <row r="50" spans="82:133" hidden="1"/>
    <row r="51" spans="82:133" hidden="1"/>
    <row r="52" spans="82:133" hidden="1"/>
    <row r="53" spans="82:133" hidden="1"/>
  </sheetData>
  <sheetProtection algorithmName="SHA-512" hashValue="WwCd3OUdbvT9QQFbgKK46u5mPktHjrZwUCR9+NVlW7hQuQEIEZMxga1XtVstOOM2rQxluH0ps6+HUh5ihHQdEA==" saltValue="XKSzSDZCfhH7nEvc+uvS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56D8E-432D-421E-9FDE-77B1201EC1E8}">
  <sheetPr>
    <pageSetUpPr fitToPage="1"/>
  </sheetPr>
  <dimension ref="A1:EA136"/>
  <sheetViews>
    <sheetView zoomScale="70" zoomScaleNormal="70" zoomScaleSheetLayoutView="70" workbookViewId="0"/>
  </sheetViews>
  <sheetFormatPr defaultColWidth="0" defaultRowHeight="13.5" zeroHeight="1"/>
  <cols>
    <col min="1" max="130" width="2.75" style="270" customWidth="1"/>
    <col min="131" max="131" width="1.625" style="270" customWidth="1"/>
    <col min="132" max="16384" width="9" style="270" hidden="1"/>
  </cols>
  <sheetData>
    <row r="1" spans="1:131" s="233" customFormat="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30"/>
      <c r="DQ1" s="231"/>
      <c r="DR1" s="231"/>
      <c r="DS1" s="231"/>
      <c r="DT1" s="231"/>
      <c r="DU1" s="231"/>
      <c r="DV1" s="231"/>
      <c r="DW1" s="231"/>
      <c r="DX1" s="231"/>
      <c r="DY1" s="231"/>
      <c r="DZ1" s="231"/>
      <c r="EA1" s="232"/>
    </row>
    <row r="2" spans="1:131" s="237" customFormat="1" ht="26.25" customHeight="1" thickBot="1">
      <c r="A2" s="234" t="s">
        <v>349</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1202" t="s">
        <v>350</v>
      </c>
      <c r="DK2" s="1203"/>
      <c r="DL2" s="1203"/>
      <c r="DM2" s="1203"/>
      <c r="DN2" s="1203"/>
      <c r="DO2" s="1204"/>
      <c r="DP2" s="235"/>
      <c r="DQ2" s="1202" t="s">
        <v>351</v>
      </c>
      <c r="DR2" s="1203"/>
      <c r="DS2" s="1203"/>
      <c r="DT2" s="1203"/>
      <c r="DU2" s="1203"/>
      <c r="DV2" s="1203"/>
      <c r="DW2" s="1203"/>
      <c r="DX2" s="1203"/>
      <c r="DY2" s="1203"/>
      <c r="DZ2" s="1204"/>
      <c r="EA2" s="236"/>
    </row>
    <row r="3" spans="1:131" s="233" customFormat="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2"/>
    </row>
    <row r="4" spans="1:131" s="240" customFormat="1" ht="26.25" customHeight="1" thickBot="1">
      <c r="A4" s="1152" t="s">
        <v>352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421"/>
      <c r="BA4" s="421"/>
      <c r="BB4" s="421"/>
      <c r="BC4" s="421"/>
      <c r="BD4" s="421"/>
      <c r="BE4" s="238"/>
      <c r="BF4" s="238"/>
      <c r="BG4" s="238"/>
      <c r="BH4" s="238"/>
      <c r="BI4" s="238"/>
      <c r="BJ4" s="238"/>
      <c r="BK4" s="238"/>
      <c r="BL4" s="238"/>
      <c r="BM4" s="238"/>
      <c r="BN4" s="238"/>
      <c r="BO4" s="238"/>
      <c r="BP4" s="238"/>
      <c r="BQ4" s="421" t="s">
        <v>353</v>
      </c>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239"/>
    </row>
    <row r="5" spans="1:131" s="240" customFormat="1" ht="26.25" customHeight="1">
      <c r="A5" s="1092" t="s">
        <v>354</v>
      </c>
      <c r="B5" s="1093"/>
      <c r="C5" s="1093"/>
      <c r="D5" s="1093"/>
      <c r="E5" s="1093"/>
      <c r="F5" s="1093"/>
      <c r="G5" s="1093"/>
      <c r="H5" s="1093"/>
      <c r="I5" s="1093"/>
      <c r="J5" s="1093"/>
      <c r="K5" s="1093"/>
      <c r="L5" s="1093"/>
      <c r="M5" s="1093"/>
      <c r="N5" s="1093"/>
      <c r="O5" s="1093"/>
      <c r="P5" s="1094"/>
      <c r="Q5" s="1078" t="s">
        <v>355</v>
      </c>
      <c r="R5" s="1079"/>
      <c r="S5" s="1079"/>
      <c r="T5" s="1079"/>
      <c r="U5" s="1080"/>
      <c r="V5" s="1078" t="s">
        <v>356</v>
      </c>
      <c r="W5" s="1079"/>
      <c r="X5" s="1079"/>
      <c r="Y5" s="1079"/>
      <c r="Z5" s="1080"/>
      <c r="AA5" s="1078" t="s">
        <v>357</v>
      </c>
      <c r="AB5" s="1079"/>
      <c r="AC5" s="1079"/>
      <c r="AD5" s="1079"/>
      <c r="AE5" s="1079"/>
      <c r="AF5" s="1205" t="s">
        <v>358</v>
      </c>
      <c r="AG5" s="1079"/>
      <c r="AH5" s="1079"/>
      <c r="AI5" s="1079"/>
      <c r="AJ5" s="1084"/>
      <c r="AK5" s="1079" t="s">
        <v>359</v>
      </c>
      <c r="AL5" s="1079"/>
      <c r="AM5" s="1079"/>
      <c r="AN5" s="1079"/>
      <c r="AO5" s="1080"/>
      <c r="AP5" s="1078" t="s">
        <v>360</v>
      </c>
      <c r="AQ5" s="1079"/>
      <c r="AR5" s="1079"/>
      <c r="AS5" s="1079"/>
      <c r="AT5" s="1080"/>
      <c r="AU5" s="1078" t="s">
        <v>361</v>
      </c>
      <c r="AV5" s="1079"/>
      <c r="AW5" s="1079"/>
      <c r="AX5" s="1079"/>
      <c r="AY5" s="1084"/>
      <c r="AZ5" s="420"/>
      <c r="BA5" s="420"/>
      <c r="BB5" s="420"/>
      <c r="BC5" s="420"/>
      <c r="BD5" s="420"/>
      <c r="BE5" s="241"/>
      <c r="BF5" s="241"/>
      <c r="BG5" s="241"/>
      <c r="BH5" s="241"/>
      <c r="BI5" s="241"/>
      <c r="BJ5" s="241"/>
      <c r="BK5" s="241"/>
      <c r="BL5" s="241"/>
      <c r="BM5" s="241"/>
      <c r="BN5" s="241"/>
      <c r="BO5" s="241"/>
      <c r="BP5" s="241"/>
      <c r="BQ5" s="1092" t="s">
        <v>362</v>
      </c>
      <c r="BR5" s="1093"/>
      <c r="BS5" s="1093"/>
      <c r="BT5" s="1093"/>
      <c r="BU5" s="1093"/>
      <c r="BV5" s="1093"/>
      <c r="BW5" s="1093"/>
      <c r="BX5" s="1093"/>
      <c r="BY5" s="1093"/>
      <c r="BZ5" s="1093"/>
      <c r="CA5" s="1093"/>
      <c r="CB5" s="1093"/>
      <c r="CC5" s="1093"/>
      <c r="CD5" s="1093"/>
      <c r="CE5" s="1093"/>
      <c r="CF5" s="1093"/>
      <c r="CG5" s="1094"/>
      <c r="CH5" s="1078" t="s">
        <v>363</v>
      </c>
      <c r="CI5" s="1079"/>
      <c r="CJ5" s="1079"/>
      <c r="CK5" s="1079"/>
      <c r="CL5" s="1080"/>
      <c r="CM5" s="1078" t="s">
        <v>364</v>
      </c>
      <c r="CN5" s="1079"/>
      <c r="CO5" s="1079"/>
      <c r="CP5" s="1079"/>
      <c r="CQ5" s="1080"/>
      <c r="CR5" s="1078" t="s">
        <v>365</v>
      </c>
      <c r="CS5" s="1079"/>
      <c r="CT5" s="1079"/>
      <c r="CU5" s="1079"/>
      <c r="CV5" s="1080"/>
      <c r="CW5" s="1078" t="s">
        <v>366</v>
      </c>
      <c r="CX5" s="1079"/>
      <c r="CY5" s="1079"/>
      <c r="CZ5" s="1079"/>
      <c r="DA5" s="1080"/>
      <c r="DB5" s="1078" t="s">
        <v>367</v>
      </c>
      <c r="DC5" s="1079"/>
      <c r="DD5" s="1079"/>
      <c r="DE5" s="1079"/>
      <c r="DF5" s="1080"/>
      <c r="DG5" s="1190" t="s">
        <v>368</v>
      </c>
      <c r="DH5" s="1191"/>
      <c r="DI5" s="1191"/>
      <c r="DJ5" s="1191"/>
      <c r="DK5" s="1192"/>
      <c r="DL5" s="1190" t="s">
        <v>369</v>
      </c>
      <c r="DM5" s="1191"/>
      <c r="DN5" s="1191"/>
      <c r="DO5" s="1191"/>
      <c r="DP5" s="1192"/>
      <c r="DQ5" s="1078" t="s">
        <v>370</v>
      </c>
      <c r="DR5" s="1079"/>
      <c r="DS5" s="1079"/>
      <c r="DT5" s="1079"/>
      <c r="DU5" s="1080"/>
      <c r="DV5" s="1078" t="s">
        <v>361</v>
      </c>
      <c r="DW5" s="1079"/>
      <c r="DX5" s="1079"/>
      <c r="DY5" s="1079"/>
      <c r="DZ5" s="1084"/>
      <c r="EA5" s="239"/>
    </row>
    <row r="6" spans="1:131" s="240" customFormat="1" ht="26.25" customHeight="1" thickBot="1">
      <c r="A6" s="1095"/>
      <c r="B6" s="1096"/>
      <c r="C6" s="1096"/>
      <c r="D6" s="1096"/>
      <c r="E6" s="1096"/>
      <c r="F6" s="1096"/>
      <c r="G6" s="1096"/>
      <c r="H6" s="1096"/>
      <c r="I6" s="1096"/>
      <c r="J6" s="1096"/>
      <c r="K6" s="1096"/>
      <c r="L6" s="1096"/>
      <c r="M6" s="1096"/>
      <c r="N6" s="1096"/>
      <c r="O6" s="1096"/>
      <c r="P6" s="1097"/>
      <c r="Q6" s="1081"/>
      <c r="R6" s="1082"/>
      <c r="S6" s="1082"/>
      <c r="T6" s="1082"/>
      <c r="U6" s="1083"/>
      <c r="V6" s="1081"/>
      <c r="W6" s="1082"/>
      <c r="X6" s="1082"/>
      <c r="Y6" s="1082"/>
      <c r="Z6" s="1083"/>
      <c r="AA6" s="1081"/>
      <c r="AB6" s="1082"/>
      <c r="AC6" s="1082"/>
      <c r="AD6" s="1082"/>
      <c r="AE6" s="1082"/>
      <c r="AF6" s="1206"/>
      <c r="AG6" s="1082"/>
      <c r="AH6" s="1082"/>
      <c r="AI6" s="1082"/>
      <c r="AJ6" s="1085"/>
      <c r="AK6" s="1082"/>
      <c r="AL6" s="1082"/>
      <c r="AM6" s="1082"/>
      <c r="AN6" s="1082"/>
      <c r="AO6" s="1083"/>
      <c r="AP6" s="1081"/>
      <c r="AQ6" s="1082"/>
      <c r="AR6" s="1082"/>
      <c r="AS6" s="1082"/>
      <c r="AT6" s="1083"/>
      <c r="AU6" s="1081"/>
      <c r="AV6" s="1082"/>
      <c r="AW6" s="1082"/>
      <c r="AX6" s="1082"/>
      <c r="AY6" s="1085"/>
      <c r="AZ6" s="421"/>
      <c r="BA6" s="421"/>
      <c r="BB6" s="421"/>
      <c r="BC6" s="421"/>
      <c r="BD6" s="421"/>
      <c r="BE6" s="238"/>
      <c r="BF6" s="238"/>
      <c r="BG6" s="238"/>
      <c r="BH6" s="238"/>
      <c r="BI6" s="238"/>
      <c r="BJ6" s="238"/>
      <c r="BK6" s="238"/>
      <c r="BL6" s="238"/>
      <c r="BM6" s="238"/>
      <c r="BN6" s="238"/>
      <c r="BO6" s="238"/>
      <c r="BP6" s="238"/>
      <c r="BQ6" s="1095"/>
      <c r="BR6" s="1096"/>
      <c r="BS6" s="1096"/>
      <c r="BT6" s="1096"/>
      <c r="BU6" s="1096"/>
      <c r="BV6" s="1096"/>
      <c r="BW6" s="1096"/>
      <c r="BX6" s="1096"/>
      <c r="BY6" s="1096"/>
      <c r="BZ6" s="1096"/>
      <c r="CA6" s="1096"/>
      <c r="CB6" s="1096"/>
      <c r="CC6" s="1096"/>
      <c r="CD6" s="1096"/>
      <c r="CE6" s="1096"/>
      <c r="CF6" s="1096"/>
      <c r="CG6" s="1097"/>
      <c r="CH6" s="1081"/>
      <c r="CI6" s="1082"/>
      <c r="CJ6" s="1082"/>
      <c r="CK6" s="1082"/>
      <c r="CL6" s="1083"/>
      <c r="CM6" s="1081"/>
      <c r="CN6" s="1082"/>
      <c r="CO6" s="1082"/>
      <c r="CP6" s="1082"/>
      <c r="CQ6" s="1083"/>
      <c r="CR6" s="1081"/>
      <c r="CS6" s="1082"/>
      <c r="CT6" s="1082"/>
      <c r="CU6" s="1082"/>
      <c r="CV6" s="1083"/>
      <c r="CW6" s="1081"/>
      <c r="CX6" s="1082"/>
      <c r="CY6" s="1082"/>
      <c r="CZ6" s="1082"/>
      <c r="DA6" s="1083"/>
      <c r="DB6" s="1081"/>
      <c r="DC6" s="1082"/>
      <c r="DD6" s="1082"/>
      <c r="DE6" s="1082"/>
      <c r="DF6" s="1083"/>
      <c r="DG6" s="1193"/>
      <c r="DH6" s="1194"/>
      <c r="DI6" s="1194"/>
      <c r="DJ6" s="1194"/>
      <c r="DK6" s="1195"/>
      <c r="DL6" s="1193"/>
      <c r="DM6" s="1194"/>
      <c r="DN6" s="1194"/>
      <c r="DO6" s="1194"/>
      <c r="DP6" s="1195"/>
      <c r="DQ6" s="1081"/>
      <c r="DR6" s="1082"/>
      <c r="DS6" s="1082"/>
      <c r="DT6" s="1082"/>
      <c r="DU6" s="1083"/>
      <c r="DV6" s="1081"/>
      <c r="DW6" s="1082"/>
      <c r="DX6" s="1082"/>
      <c r="DY6" s="1082"/>
      <c r="DZ6" s="1085"/>
      <c r="EA6" s="239"/>
    </row>
    <row r="7" spans="1:131" s="240" customFormat="1" ht="26.25" customHeight="1" thickTop="1">
      <c r="A7" s="242">
        <v>1</v>
      </c>
      <c r="B7" s="1139" t="s">
        <v>371</v>
      </c>
      <c r="C7" s="1140"/>
      <c r="D7" s="1140"/>
      <c r="E7" s="1140"/>
      <c r="F7" s="1140"/>
      <c r="G7" s="1140"/>
      <c r="H7" s="1140"/>
      <c r="I7" s="1140"/>
      <c r="J7" s="1140"/>
      <c r="K7" s="1140"/>
      <c r="L7" s="1140"/>
      <c r="M7" s="1140"/>
      <c r="N7" s="1140"/>
      <c r="O7" s="1140"/>
      <c r="P7" s="1141"/>
      <c r="Q7" s="1196">
        <v>22015</v>
      </c>
      <c r="R7" s="1197"/>
      <c r="S7" s="1197"/>
      <c r="T7" s="1197"/>
      <c r="U7" s="1197"/>
      <c r="V7" s="1197">
        <v>21129</v>
      </c>
      <c r="W7" s="1197"/>
      <c r="X7" s="1197"/>
      <c r="Y7" s="1197"/>
      <c r="Z7" s="1197"/>
      <c r="AA7" s="1197">
        <v>885</v>
      </c>
      <c r="AB7" s="1197"/>
      <c r="AC7" s="1197"/>
      <c r="AD7" s="1197"/>
      <c r="AE7" s="1198"/>
      <c r="AF7" s="1199">
        <v>827</v>
      </c>
      <c r="AG7" s="1200"/>
      <c r="AH7" s="1200"/>
      <c r="AI7" s="1200"/>
      <c r="AJ7" s="1201"/>
      <c r="AK7" s="1183">
        <v>962</v>
      </c>
      <c r="AL7" s="1184"/>
      <c r="AM7" s="1184"/>
      <c r="AN7" s="1184"/>
      <c r="AO7" s="1184"/>
      <c r="AP7" s="1184">
        <v>16396</v>
      </c>
      <c r="AQ7" s="1184"/>
      <c r="AR7" s="1184"/>
      <c r="AS7" s="1184"/>
      <c r="AT7" s="1184"/>
      <c r="AU7" s="1185"/>
      <c r="AV7" s="1185"/>
      <c r="AW7" s="1185"/>
      <c r="AX7" s="1185"/>
      <c r="AY7" s="1186"/>
      <c r="AZ7" s="421"/>
      <c r="BA7" s="421"/>
      <c r="BB7" s="421"/>
      <c r="BC7" s="421"/>
      <c r="BD7" s="421"/>
      <c r="BE7" s="238"/>
      <c r="BF7" s="238"/>
      <c r="BG7" s="238"/>
      <c r="BH7" s="238"/>
      <c r="BI7" s="238"/>
      <c r="BJ7" s="238"/>
      <c r="BK7" s="238"/>
      <c r="BL7" s="238"/>
      <c r="BM7" s="238"/>
      <c r="BN7" s="238"/>
      <c r="BO7" s="238"/>
      <c r="BP7" s="238"/>
      <c r="BQ7" s="243">
        <v>1</v>
      </c>
      <c r="BR7" s="244"/>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177"/>
      <c r="DW7" s="1178"/>
      <c r="DX7" s="1178"/>
      <c r="DY7" s="1178"/>
      <c r="DZ7" s="1179"/>
      <c r="EA7" s="239"/>
    </row>
    <row r="8" spans="1:131" s="240" customFormat="1" ht="26.25" customHeight="1">
      <c r="A8" s="245">
        <v>2</v>
      </c>
      <c r="B8" s="1120" t="s">
        <v>372</v>
      </c>
      <c r="C8" s="1121"/>
      <c r="D8" s="1121"/>
      <c r="E8" s="1121"/>
      <c r="F8" s="1121"/>
      <c r="G8" s="1121"/>
      <c r="H8" s="1121"/>
      <c r="I8" s="1121"/>
      <c r="J8" s="1121"/>
      <c r="K8" s="1121"/>
      <c r="L8" s="1121"/>
      <c r="M8" s="1121"/>
      <c r="N8" s="1121"/>
      <c r="O8" s="1121"/>
      <c r="P8" s="1122"/>
      <c r="Q8" s="1132">
        <v>286</v>
      </c>
      <c r="R8" s="1133"/>
      <c r="S8" s="1133"/>
      <c r="T8" s="1133"/>
      <c r="U8" s="1133"/>
      <c r="V8" s="1133">
        <v>244</v>
      </c>
      <c r="W8" s="1133"/>
      <c r="X8" s="1133"/>
      <c r="Y8" s="1133"/>
      <c r="Z8" s="1133"/>
      <c r="AA8" s="1133">
        <v>42</v>
      </c>
      <c r="AB8" s="1133"/>
      <c r="AC8" s="1133"/>
      <c r="AD8" s="1133"/>
      <c r="AE8" s="1134"/>
      <c r="AF8" s="1126">
        <v>42</v>
      </c>
      <c r="AG8" s="1127"/>
      <c r="AH8" s="1127"/>
      <c r="AI8" s="1127"/>
      <c r="AJ8" s="1128"/>
      <c r="AK8" s="1175">
        <v>169</v>
      </c>
      <c r="AL8" s="1176"/>
      <c r="AM8" s="1176"/>
      <c r="AN8" s="1176"/>
      <c r="AO8" s="1176"/>
      <c r="AP8" s="1176">
        <v>127</v>
      </c>
      <c r="AQ8" s="1176"/>
      <c r="AR8" s="1176"/>
      <c r="AS8" s="1176"/>
      <c r="AT8" s="1176"/>
      <c r="AU8" s="1173"/>
      <c r="AV8" s="1173"/>
      <c r="AW8" s="1173"/>
      <c r="AX8" s="1173"/>
      <c r="AY8" s="1174"/>
      <c r="AZ8" s="421"/>
      <c r="BA8" s="421"/>
      <c r="BB8" s="421"/>
      <c r="BC8" s="421"/>
      <c r="BD8" s="421"/>
      <c r="BE8" s="238"/>
      <c r="BF8" s="238"/>
      <c r="BG8" s="238"/>
      <c r="BH8" s="238"/>
      <c r="BI8" s="238"/>
      <c r="BJ8" s="238"/>
      <c r="BK8" s="238"/>
      <c r="BL8" s="238"/>
      <c r="BM8" s="238"/>
      <c r="BN8" s="238"/>
      <c r="BO8" s="238"/>
      <c r="BP8" s="238"/>
      <c r="BQ8" s="246">
        <v>2</v>
      </c>
      <c r="BR8" s="247"/>
      <c r="BS8" s="1105"/>
      <c r="BT8" s="1106"/>
      <c r="BU8" s="1106"/>
      <c r="BV8" s="1106"/>
      <c r="BW8" s="1106"/>
      <c r="BX8" s="1106"/>
      <c r="BY8" s="1106"/>
      <c r="BZ8" s="1106"/>
      <c r="CA8" s="1106"/>
      <c r="CB8" s="1106"/>
      <c r="CC8" s="1106"/>
      <c r="CD8" s="1106"/>
      <c r="CE8" s="1106"/>
      <c r="CF8" s="1106"/>
      <c r="CG8" s="1107"/>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39"/>
    </row>
    <row r="9" spans="1:131" s="240" customFormat="1" ht="26.25" customHeight="1">
      <c r="A9" s="245">
        <v>3</v>
      </c>
      <c r="B9" s="1120" t="s">
        <v>373</v>
      </c>
      <c r="C9" s="1121"/>
      <c r="D9" s="1121"/>
      <c r="E9" s="1121"/>
      <c r="F9" s="1121"/>
      <c r="G9" s="1121"/>
      <c r="H9" s="1121"/>
      <c r="I9" s="1121"/>
      <c r="J9" s="1121"/>
      <c r="K9" s="1121"/>
      <c r="L9" s="1121"/>
      <c r="M9" s="1121"/>
      <c r="N9" s="1121"/>
      <c r="O9" s="1121"/>
      <c r="P9" s="1122"/>
      <c r="Q9" s="1132">
        <v>313</v>
      </c>
      <c r="R9" s="1133"/>
      <c r="S9" s="1133"/>
      <c r="T9" s="1133"/>
      <c r="U9" s="1133"/>
      <c r="V9" s="1133">
        <v>270</v>
      </c>
      <c r="W9" s="1133"/>
      <c r="X9" s="1133"/>
      <c r="Y9" s="1133"/>
      <c r="Z9" s="1133"/>
      <c r="AA9" s="1133">
        <v>43</v>
      </c>
      <c r="AB9" s="1133"/>
      <c r="AC9" s="1133"/>
      <c r="AD9" s="1133"/>
      <c r="AE9" s="1134"/>
      <c r="AF9" s="1126">
        <v>42</v>
      </c>
      <c r="AG9" s="1127"/>
      <c r="AH9" s="1127"/>
      <c r="AI9" s="1127"/>
      <c r="AJ9" s="1128"/>
      <c r="AK9" s="1175">
        <v>129</v>
      </c>
      <c r="AL9" s="1176"/>
      <c r="AM9" s="1176"/>
      <c r="AN9" s="1176"/>
      <c r="AO9" s="1176"/>
      <c r="AP9" s="1176">
        <v>932</v>
      </c>
      <c r="AQ9" s="1176"/>
      <c r="AR9" s="1176"/>
      <c r="AS9" s="1176"/>
      <c r="AT9" s="1176"/>
      <c r="AU9" s="1173"/>
      <c r="AV9" s="1173"/>
      <c r="AW9" s="1173"/>
      <c r="AX9" s="1173"/>
      <c r="AY9" s="1174"/>
      <c r="AZ9" s="421"/>
      <c r="BA9" s="421"/>
      <c r="BB9" s="421"/>
      <c r="BC9" s="421"/>
      <c r="BD9" s="421"/>
      <c r="BE9" s="238"/>
      <c r="BF9" s="238"/>
      <c r="BG9" s="238"/>
      <c r="BH9" s="238"/>
      <c r="BI9" s="238"/>
      <c r="BJ9" s="238"/>
      <c r="BK9" s="238"/>
      <c r="BL9" s="238"/>
      <c r="BM9" s="238"/>
      <c r="BN9" s="238"/>
      <c r="BO9" s="238"/>
      <c r="BP9" s="238"/>
      <c r="BQ9" s="246">
        <v>3</v>
      </c>
      <c r="BR9" s="247"/>
      <c r="BS9" s="1105"/>
      <c r="BT9" s="1106"/>
      <c r="BU9" s="1106"/>
      <c r="BV9" s="1106"/>
      <c r="BW9" s="1106"/>
      <c r="BX9" s="1106"/>
      <c r="BY9" s="1106"/>
      <c r="BZ9" s="1106"/>
      <c r="CA9" s="1106"/>
      <c r="CB9" s="1106"/>
      <c r="CC9" s="1106"/>
      <c r="CD9" s="1106"/>
      <c r="CE9" s="1106"/>
      <c r="CF9" s="1106"/>
      <c r="CG9" s="1107"/>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39"/>
    </row>
    <row r="10" spans="1:131" s="240" customFormat="1" ht="26.25" customHeight="1">
      <c r="A10" s="245">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421"/>
      <c r="BA10" s="421"/>
      <c r="BB10" s="421"/>
      <c r="BC10" s="421"/>
      <c r="BD10" s="421"/>
      <c r="BE10" s="238"/>
      <c r="BF10" s="238"/>
      <c r="BG10" s="238"/>
      <c r="BH10" s="238"/>
      <c r="BI10" s="238"/>
      <c r="BJ10" s="238"/>
      <c r="BK10" s="238"/>
      <c r="BL10" s="238"/>
      <c r="BM10" s="238"/>
      <c r="BN10" s="238"/>
      <c r="BO10" s="238"/>
      <c r="BP10" s="238"/>
      <c r="BQ10" s="246">
        <v>4</v>
      </c>
      <c r="BR10" s="247"/>
      <c r="BS10" s="1105"/>
      <c r="BT10" s="1106"/>
      <c r="BU10" s="1106"/>
      <c r="BV10" s="1106"/>
      <c r="BW10" s="1106"/>
      <c r="BX10" s="1106"/>
      <c r="BY10" s="1106"/>
      <c r="BZ10" s="1106"/>
      <c r="CA10" s="1106"/>
      <c r="CB10" s="1106"/>
      <c r="CC10" s="1106"/>
      <c r="CD10" s="1106"/>
      <c r="CE10" s="1106"/>
      <c r="CF10" s="1106"/>
      <c r="CG10" s="1107"/>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39"/>
    </row>
    <row r="11" spans="1:131" s="240" customFormat="1" ht="26.25" customHeight="1">
      <c r="A11" s="245">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421"/>
      <c r="BA11" s="421"/>
      <c r="BB11" s="421"/>
      <c r="BC11" s="421"/>
      <c r="BD11" s="421"/>
      <c r="BE11" s="238"/>
      <c r="BF11" s="238"/>
      <c r="BG11" s="238"/>
      <c r="BH11" s="238"/>
      <c r="BI11" s="238"/>
      <c r="BJ11" s="238"/>
      <c r="BK11" s="238"/>
      <c r="BL11" s="238"/>
      <c r="BM11" s="238"/>
      <c r="BN11" s="238"/>
      <c r="BO11" s="238"/>
      <c r="BP11" s="238"/>
      <c r="BQ11" s="246">
        <v>5</v>
      </c>
      <c r="BR11" s="247"/>
      <c r="BS11" s="1105"/>
      <c r="BT11" s="1106"/>
      <c r="BU11" s="1106"/>
      <c r="BV11" s="1106"/>
      <c r="BW11" s="1106"/>
      <c r="BX11" s="1106"/>
      <c r="BY11" s="1106"/>
      <c r="BZ11" s="1106"/>
      <c r="CA11" s="1106"/>
      <c r="CB11" s="1106"/>
      <c r="CC11" s="1106"/>
      <c r="CD11" s="1106"/>
      <c r="CE11" s="1106"/>
      <c r="CF11" s="1106"/>
      <c r="CG11" s="1107"/>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39"/>
    </row>
    <row r="12" spans="1:131" s="240" customFormat="1" ht="26.25" customHeight="1">
      <c r="A12" s="245">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421"/>
      <c r="BA12" s="421"/>
      <c r="BB12" s="421"/>
      <c r="BC12" s="421"/>
      <c r="BD12" s="421"/>
      <c r="BE12" s="238"/>
      <c r="BF12" s="238"/>
      <c r="BG12" s="238"/>
      <c r="BH12" s="238"/>
      <c r="BI12" s="238"/>
      <c r="BJ12" s="238"/>
      <c r="BK12" s="238"/>
      <c r="BL12" s="238"/>
      <c r="BM12" s="238"/>
      <c r="BN12" s="238"/>
      <c r="BO12" s="238"/>
      <c r="BP12" s="238"/>
      <c r="BQ12" s="246">
        <v>6</v>
      </c>
      <c r="BR12" s="247"/>
      <c r="BS12" s="1105"/>
      <c r="BT12" s="1106"/>
      <c r="BU12" s="1106"/>
      <c r="BV12" s="1106"/>
      <c r="BW12" s="1106"/>
      <c r="BX12" s="1106"/>
      <c r="BY12" s="1106"/>
      <c r="BZ12" s="1106"/>
      <c r="CA12" s="1106"/>
      <c r="CB12" s="1106"/>
      <c r="CC12" s="1106"/>
      <c r="CD12" s="1106"/>
      <c r="CE12" s="1106"/>
      <c r="CF12" s="1106"/>
      <c r="CG12" s="1107"/>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39"/>
    </row>
    <row r="13" spans="1:131" s="240" customFormat="1" ht="26.25" customHeight="1">
      <c r="A13" s="245">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421"/>
      <c r="BA13" s="421"/>
      <c r="BB13" s="421"/>
      <c r="BC13" s="421"/>
      <c r="BD13" s="421"/>
      <c r="BE13" s="238"/>
      <c r="BF13" s="238"/>
      <c r="BG13" s="238"/>
      <c r="BH13" s="238"/>
      <c r="BI13" s="238"/>
      <c r="BJ13" s="238"/>
      <c r="BK13" s="238"/>
      <c r="BL13" s="238"/>
      <c r="BM13" s="238"/>
      <c r="BN13" s="238"/>
      <c r="BO13" s="238"/>
      <c r="BP13" s="238"/>
      <c r="BQ13" s="246">
        <v>7</v>
      </c>
      <c r="BR13" s="247"/>
      <c r="BS13" s="1105"/>
      <c r="BT13" s="1106"/>
      <c r="BU13" s="1106"/>
      <c r="BV13" s="1106"/>
      <c r="BW13" s="1106"/>
      <c r="BX13" s="1106"/>
      <c r="BY13" s="1106"/>
      <c r="BZ13" s="1106"/>
      <c r="CA13" s="1106"/>
      <c r="CB13" s="1106"/>
      <c r="CC13" s="1106"/>
      <c r="CD13" s="1106"/>
      <c r="CE13" s="1106"/>
      <c r="CF13" s="1106"/>
      <c r="CG13" s="1107"/>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39"/>
    </row>
    <row r="14" spans="1:131" s="240" customFormat="1" ht="26.25" customHeight="1">
      <c r="A14" s="245">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421"/>
      <c r="BA14" s="421"/>
      <c r="BB14" s="421"/>
      <c r="BC14" s="421"/>
      <c r="BD14" s="421"/>
      <c r="BE14" s="238"/>
      <c r="BF14" s="238"/>
      <c r="BG14" s="238"/>
      <c r="BH14" s="238"/>
      <c r="BI14" s="238"/>
      <c r="BJ14" s="238"/>
      <c r="BK14" s="238"/>
      <c r="BL14" s="238"/>
      <c r="BM14" s="238"/>
      <c r="BN14" s="238"/>
      <c r="BO14" s="238"/>
      <c r="BP14" s="238"/>
      <c r="BQ14" s="246">
        <v>8</v>
      </c>
      <c r="BR14" s="247"/>
      <c r="BS14" s="1105"/>
      <c r="BT14" s="1106"/>
      <c r="BU14" s="1106"/>
      <c r="BV14" s="1106"/>
      <c r="BW14" s="1106"/>
      <c r="BX14" s="1106"/>
      <c r="BY14" s="1106"/>
      <c r="BZ14" s="1106"/>
      <c r="CA14" s="1106"/>
      <c r="CB14" s="1106"/>
      <c r="CC14" s="1106"/>
      <c r="CD14" s="1106"/>
      <c r="CE14" s="1106"/>
      <c r="CF14" s="1106"/>
      <c r="CG14" s="1107"/>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39"/>
    </row>
    <row r="15" spans="1:131" s="240" customFormat="1" ht="26.25" customHeight="1">
      <c r="A15" s="245">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421"/>
      <c r="BA15" s="421"/>
      <c r="BB15" s="421"/>
      <c r="BC15" s="421"/>
      <c r="BD15" s="421"/>
      <c r="BE15" s="238"/>
      <c r="BF15" s="238"/>
      <c r="BG15" s="238"/>
      <c r="BH15" s="238"/>
      <c r="BI15" s="238"/>
      <c r="BJ15" s="238"/>
      <c r="BK15" s="238"/>
      <c r="BL15" s="238"/>
      <c r="BM15" s="238"/>
      <c r="BN15" s="238"/>
      <c r="BO15" s="238"/>
      <c r="BP15" s="238"/>
      <c r="BQ15" s="246">
        <v>9</v>
      </c>
      <c r="BR15" s="247"/>
      <c r="BS15" s="1105"/>
      <c r="BT15" s="1106"/>
      <c r="BU15" s="1106"/>
      <c r="BV15" s="1106"/>
      <c r="BW15" s="1106"/>
      <c r="BX15" s="1106"/>
      <c r="BY15" s="1106"/>
      <c r="BZ15" s="1106"/>
      <c r="CA15" s="1106"/>
      <c r="CB15" s="1106"/>
      <c r="CC15" s="1106"/>
      <c r="CD15" s="1106"/>
      <c r="CE15" s="1106"/>
      <c r="CF15" s="1106"/>
      <c r="CG15" s="1107"/>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39"/>
    </row>
    <row r="16" spans="1:131" s="240" customFormat="1" ht="26.25" customHeight="1">
      <c r="A16" s="245">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421"/>
      <c r="BA16" s="421"/>
      <c r="BB16" s="421"/>
      <c r="BC16" s="421"/>
      <c r="BD16" s="421"/>
      <c r="BE16" s="238"/>
      <c r="BF16" s="238"/>
      <c r="BG16" s="238"/>
      <c r="BH16" s="238"/>
      <c r="BI16" s="238"/>
      <c r="BJ16" s="238"/>
      <c r="BK16" s="238"/>
      <c r="BL16" s="238"/>
      <c r="BM16" s="238"/>
      <c r="BN16" s="238"/>
      <c r="BO16" s="238"/>
      <c r="BP16" s="238"/>
      <c r="BQ16" s="246">
        <v>10</v>
      </c>
      <c r="BR16" s="247"/>
      <c r="BS16" s="1105"/>
      <c r="BT16" s="1106"/>
      <c r="BU16" s="1106"/>
      <c r="BV16" s="1106"/>
      <c r="BW16" s="1106"/>
      <c r="BX16" s="1106"/>
      <c r="BY16" s="1106"/>
      <c r="BZ16" s="1106"/>
      <c r="CA16" s="1106"/>
      <c r="CB16" s="1106"/>
      <c r="CC16" s="1106"/>
      <c r="CD16" s="1106"/>
      <c r="CE16" s="1106"/>
      <c r="CF16" s="1106"/>
      <c r="CG16" s="1107"/>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39"/>
    </row>
    <row r="17" spans="1:131" s="240" customFormat="1" ht="26.25" customHeight="1">
      <c r="A17" s="245">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421"/>
      <c r="BA17" s="421"/>
      <c r="BB17" s="421"/>
      <c r="BC17" s="421"/>
      <c r="BD17" s="421"/>
      <c r="BE17" s="238"/>
      <c r="BF17" s="238"/>
      <c r="BG17" s="238"/>
      <c r="BH17" s="238"/>
      <c r="BI17" s="238"/>
      <c r="BJ17" s="238"/>
      <c r="BK17" s="238"/>
      <c r="BL17" s="238"/>
      <c r="BM17" s="238"/>
      <c r="BN17" s="238"/>
      <c r="BO17" s="238"/>
      <c r="BP17" s="238"/>
      <c r="BQ17" s="246">
        <v>11</v>
      </c>
      <c r="BR17" s="247"/>
      <c r="BS17" s="1105"/>
      <c r="BT17" s="1106"/>
      <c r="BU17" s="1106"/>
      <c r="BV17" s="1106"/>
      <c r="BW17" s="1106"/>
      <c r="BX17" s="1106"/>
      <c r="BY17" s="1106"/>
      <c r="BZ17" s="1106"/>
      <c r="CA17" s="1106"/>
      <c r="CB17" s="1106"/>
      <c r="CC17" s="1106"/>
      <c r="CD17" s="1106"/>
      <c r="CE17" s="1106"/>
      <c r="CF17" s="1106"/>
      <c r="CG17" s="1107"/>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39"/>
    </row>
    <row r="18" spans="1:131" s="240" customFormat="1" ht="26.25" customHeight="1">
      <c r="A18" s="245">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421"/>
      <c r="BA18" s="421"/>
      <c r="BB18" s="421"/>
      <c r="BC18" s="421"/>
      <c r="BD18" s="421"/>
      <c r="BE18" s="238"/>
      <c r="BF18" s="238"/>
      <c r="BG18" s="238"/>
      <c r="BH18" s="238"/>
      <c r="BI18" s="238"/>
      <c r="BJ18" s="238"/>
      <c r="BK18" s="238"/>
      <c r="BL18" s="238"/>
      <c r="BM18" s="238"/>
      <c r="BN18" s="238"/>
      <c r="BO18" s="238"/>
      <c r="BP18" s="238"/>
      <c r="BQ18" s="246">
        <v>12</v>
      </c>
      <c r="BR18" s="247"/>
      <c r="BS18" s="1105"/>
      <c r="BT18" s="1106"/>
      <c r="BU18" s="1106"/>
      <c r="BV18" s="1106"/>
      <c r="BW18" s="1106"/>
      <c r="BX18" s="1106"/>
      <c r="BY18" s="1106"/>
      <c r="BZ18" s="1106"/>
      <c r="CA18" s="1106"/>
      <c r="CB18" s="1106"/>
      <c r="CC18" s="1106"/>
      <c r="CD18" s="1106"/>
      <c r="CE18" s="1106"/>
      <c r="CF18" s="1106"/>
      <c r="CG18" s="1107"/>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39"/>
    </row>
    <row r="19" spans="1:131" s="240" customFormat="1" ht="26.25" customHeight="1">
      <c r="A19" s="245">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421"/>
      <c r="BA19" s="421"/>
      <c r="BB19" s="421"/>
      <c r="BC19" s="421"/>
      <c r="BD19" s="421"/>
      <c r="BE19" s="238"/>
      <c r="BF19" s="238"/>
      <c r="BG19" s="238"/>
      <c r="BH19" s="238"/>
      <c r="BI19" s="238"/>
      <c r="BJ19" s="238"/>
      <c r="BK19" s="238"/>
      <c r="BL19" s="238"/>
      <c r="BM19" s="238"/>
      <c r="BN19" s="238"/>
      <c r="BO19" s="238"/>
      <c r="BP19" s="238"/>
      <c r="BQ19" s="246">
        <v>13</v>
      </c>
      <c r="BR19" s="247"/>
      <c r="BS19" s="1105"/>
      <c r="BT19" s="1106"/>
      <c r="BU19" s="1106"/>
      <c r="BV19" s="1106"/>
      <c r="BW19" s="1106"/>
      <c r="BX19" s="1106"/>
      <c r="BY19" s="1106"/>
      <c r="BZ19" s="1106"/>
      <c r="CA19" s="1106"/>
      <c r="CB19" s="1106"/>
      <c r="CC19" s="1106"/>
      <c r="CD19" s="1106"/>
      <c r="CE19" s="1106"/>
      <c r="CF19" s="1106"/>
      <c r="CG19" s="1107"/>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39"/>
    </row>
    <row r="20" spans="1:131" s="240" customFormat="1" ht="26.25" customHeight="1">
      <c r="A20" s="245">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421"/>
      <c r="BA20" s="421"/>
      <c r="BB20" s="421"/>
      <c r="BC20" s="421"/>
      <c r="BD20" s="421"/>
      <c r="BE20" s="238"/>
      <c r="BF20" s="238"/>
      <c r="BG20" s="238"/>
      <c r="BH20" s="238"/>
      <c r="BI20" s="238"/>
      <c r="BJ20" s="238"/>
      <c r="BK20" s="238"/>
      <c r="BL20" s="238"/>
      <c r="BM20" s="238"/>
      <c r="BN20" s="238"/>
      <c r="BO20" s="238"/>
      <c r="BP20" s="238"/>
      <c r="BQ20" s="246">
        <v>14</v>
      </c>
      <c r="BR20" s="247"/>
      <c r="BS20" s="1105"/>
      <c r="BT20" s="1106"/>
      <c r="BU20" s="1106"/>
      <c r="BV20" s="1106"/>
      <c r="BW20" s="1106"/>
      <c r="BX20" s="1106"/>
      <c r="BY20" s="1106"/>
      <c r="BZ20" s="1106"/>
      <c r="CA20" s="1106"/>
      <c r="CB20" s="1106"/>
      <c r="CC20" s="1106"/>
      <c r="CD20" s="1106"/>
      <c r="CE20" s="1106"/>
      <c r="CF20" s="1106"/>
      <c r="CG20" s="1107"/>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39"/>
    </row>
    <row r="21" spans="1:131" s="240" customFormat="1" ht="26.25" customHeight="1" thickBot="1">
      <c r="A21" s="245">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421"/>
      <c r="BA21" s="421"/>
      <c r="BB21" s="421"/>
      <c r="BC21" s="421"/>
      <c r="BD21" s="421"/>
      <c r="BE21" s="238"/>
      <c r="BF21" s="238"/>
      <c r="BG21" s="238"/>
      <c r="BH21" s="238"/>
      <c r="BI21" s="238"/>
      <c r="BJ21" s="238"/>
      <c r="BK21" s="238"/>
      <c r="BL21" s="238"/>
      <c r="BM21" s="238"/>
      <c r="BN21" s="238"/>
      <c r="BO21" s="238"/>
      <c r="BP21" s="238"/>
      <c r="BQ21" s="246">
        <v>15</v>
      </c>
      <c r="BR21" s="247"/>
      <c r="BS21" s="1105"/>
      <c r="BT21" s="1106"/>
      <c r="BU21" s="1106"/>
      <c r="BV21" s="1106"/>
      <c r="BW21" s="1106"/>
      <c r="BX21" s="1106"/>
      <c r="BY21" s="1106"/>
      <c r="BZ21" s="1106"/>
      <c r="CA21" s="1106"/>
      <c r="CB21" s="1106"/>
      <c r="CC21" s="1106"/>
      <c r="CD21" s="1106"/>
      <c r="CE21" s="1106"/>
      <c r="CF21" s="1106"/>
      <c r="CG21" s="1107"/>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39"/>
    </row>
    <row r="22" spans="1:131" s="240" customFormat="1" ht="26.25" customHeight="1">
      <c r="A22" s="245">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374</v>
      </c>
      <c r="BA22" s="1118"/>
      <c r="BB22" s="1118"/>
      <c r="BC22" s="1118"/>
      <c r="BD22" s="1119"/>
      <c r="BE22" s="238"/>
      <c r="BF22" s="238"/>
      <c r="BG22" s="238"/>
      <c r="BH22" s="238"/>
      <c r="BI22" s="238"/>
      <c r="BJ22" s="238"/>
      <c r="BK22" s="238"/>
      <c r="BL22" s="238"/>
      <c r="BM22" s="238"/>
      <c r="BN22" s="238"/>
      <c r="BO22" s="238"/>
      <c r="BP22" s="238"/>
      <c r="BQ22" s="246">
        <v>16</v>
      </c>
      <c r="BR22" s="247"/>
      <c r="BS22" s="1105"/>
      <c r="BT22" s="1106"/>
      <c r="BU22" s="1106"/>
      <c r="BV22" s="1106"/>
      <c r="BW22" s="1106"/>
      <c r="BX22" s="1106"/>
      <c r="BY22" s="1106"/>
      <c r="BZ22" s="1106"/>
      <c r="CA22" s="1106"/>
      <c r="CB22" s="1106"/>
      <c r="CC22" s="1106"/>
      <c r="CD22" s="1106"/>
      <c r="CE22" s="1106"/>
      <c r="CF22" s="1106"/>
      <c r="CG22" s="1107"/>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39"/>
    </row>
    <row r="23" spans="1:131" s="240" customFormat="1" ht="26.25" customHeight="1" thickBot="1">
      <c r="A23" s="248" t="s">
        <v>375</v>
      </c>
      <c r="B23" s="1033" t="s">
        <v>376</v>
      </c>
      <c r="C23" s="1034"/>
      <c r="D23" s="1034"/>
      <c r="E23" s="1034"/>
      <c r="F23" s="1034"/>
      <c r="G23" s="1034"/>
      <c r="H23" s="1034"/>
      <c r="I23" s="1034"/>
      <c r="J23" s="1034"/>
      <c r="K23" s="1034"/>
      <c r="L23" s="1034"/>
      <c r="M23" s="1034"/>
      <c r="N23" s="1034"/>
      <c r="O23" s="1034"/>
      <c r="P23" s="1035"/>
      <c r="Q23" s="1157">
        <v>22316</v>
      </c>
      <c r="R23" s="1158"/>
      <c r="S23" s="1158"/>
      <c r="T23" s="1158"/>
      <c r="U23" s="1158"/>
      <c r="V23" s="1158">
        <v>21345</v>
      </c>
      <c r="W23" s="1158"/>
      <c r="X23" s="1158"/>
      <c r="Y23" s="1158"/>
      <c r="Z23" s="1158"/>
      <c r="AA23" s="1158">
        <v>971</v>
      </c>
      <c r="AB23" s="1158"/>
      <c r="AC23" s="1158"/>
      <c r="AD23" s="1158"/>
      <c r="AE23" s="1159"/>
      <c r="AF23" s="1160">
        <v>910</v>
      </c>
      <c r="AG23" s="1158"/>
      <c r="AH23" s="1158"/>
      <c r="AI23" s="1158"/>
      <c r="AJ23" s="1161"/>
      <c r="AK23" s="1162"/>
      <c r="AL23" s="1163"/>
      <c r="AM23" s="1163"/>
      <c r="AN23" s="1163"/>
      <c r="AO23" s="1163"/>
      <c r="AP23" s="1158">
        <v>17455</v>
      </c>
      <c r="AQ23" s="1158"/>
      <c r="AR23" s="1158"/>
      <c r="AS23" s="1158"/>
      <c r="AT23" s="1158"/>
      <c r="AU23" s="1164"/>
      <c r="AV23" s="1164"/>
      <c r="AW23" s="1164"/>
      <c r="AX23" s="1164"/>
      <c r="AY23" s="1165"/>
      <c r="AZ23" s="1154" t="s">
        <v>124</v>
      </c>
      <c r="BA23" s="1155"/>
      <c r="BB23" s="1155"/>
      <c r="BC23" s="1155"/>
      <c r="BD23" s="1156"/>
      <c r="BE23" s="238"/>
      <c r="BF23" s="238"/>
      <c r="BG23" s="238"/>
      <c r="BH23" s="238"/>
      <c r="BI23" s="238"/>
      <c r="BJ23" s="238"/>
      <c r="BK23" s="238"/>
      <c r="BL23" s="238"/>
      <c r="BM23" s="238"/>
      <c r="BN23" s="238"/>
      <c r="BO23" s="238"/>
      <c r="BP23" s="238"/>
      <c r="BQ23" s="246">
        <v>17</v>
      </c>
      <c r="BR23" s="247"/>
      <c r="BS23" s="1105"/>
      <c r="BT23" s="1106"/>
      <c r="BU23" s="1106"/>
      <c r="BV23" s="1106"/>
      <c r="BW23" s="1106"/>
      <c r="BX23" s="1106"/>
      <c r="BY23" s="1106"/>
      <c r="BZ23" s="1106"/>
      <c r="CA23" s="1106"/>
      <c r="CB23" s="1106"/>
      <c r="CC23" s="1106"/>
      <c r="CD23" s="1106"/>
      <c r="CE23" s="1106"/>
      <c r="CF23" s="1106"/>
      <c r="CG23" s="1107"/>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39"/>
    </row>
    <row r="24" spans="1:131" s="240" customFormat="1" ht="26.25" customHeight="1">
      <c r="A24" s="1153" t="s">
        <v>377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421"/>
      <c r="BA24" s="421"/>
      <c r="BB24" s="421"/>
      <c r="BC24" s="421"/>
      <c r="BD24" s="421"/>
      <c r="BE24" s="238"/>
      <c r="BF24" s="238"/>
      <c r="BG24" s="238"/>
      <c r="BH24" s="238"/>
      <c r="BI24" s="238"/>
      <c r="BJ24" s="238"/>
      <c r="BK24" s="238"/>
      <c r="BL24" s="238"/>
      <c r="BM24" s="238"/>
      <c r="BN24" s="238"/>
      <c r="BO24" s="238"/>
      <c r="BP24" s="238"/>
      <c r="BQ24" s="246">
        <v>18</v>
      </c>
      <c r="BR24" s="247"/>
      <c r="BS24" s="1105"/>
      <c r="BT24" s="1106"/>
      <c r="BU24" s="1106"/>
      <c r="BV24" s="1106"/>
      <c r="BW24" s="1106"/>
      <c r="BX24" s="1106"/>
      <c r="BY24" s="1106"/>
      <c r="BZ24" s="1106"/>
      <c r="CA24" s="1106"/>
      <c r="CB24" s="1106"/>
      <c r="CC24" s="1106"/>
      <c r="CD24" s="1106"/>
      <c r="CE24" s="1106"/>
      <c r="CF24" s="1106"/>
      <c r="CG24" s="1107"/>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39"/>
    </row>
    <row r="25" spans="1:131" s="233" customFormat="1" ht="26.25" customHeight="1" thickBot="1">
      <c r="A25" s="1152" t="s">
        <v>378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421"/>
      <c r="BK25" s="421"/>
      <c r="BL25" s="421"/>
      <c r="BM25" s="421"/>
      <c r="BN25" s="421"/>
      <c r="BO25" s="249"/>
      <c r="BP25" s="249"/>
      <c r="BQ25" s="246">
        <v>19</v>
      </c>
      <c r="BR25" s="247"/>
      <c r="BS25" s="1105"/>
      <c r="BT25" s="1106"/>
      <c r="BU25" s="1106"/>
      <c r="BV25" s="1106"/>
      <c r="BW25" s="1106"/>
      <c r="BX25" s="1106"/>
      <c r="BY25" s="1106"/>
      <c r="BZ25" s="1106"/>
      <c r="CA25" s="1106"/>
      <c r="CB25" s="1106"/>
      <c r="CC25" s="1106"/>
      <c r="CD25" s="1106"/>
      <c r="CE25" s="1106"/>
      <c r="CF25" s="1106"/>
      <c r="CG25" s="1107"/>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32"/>
    </row>
    <row r="26" spans="1:131" s="233" customFormat="1" ht="26.25" customHeight="1">
      <c r="A26" s="1092" t="s">
        <v>354</v>
      </c>
      <c r="B26" s="1093"/>
      <c r="C26" s="1093"/>
      <c r="D26" s="1093"/>
      <c r="E26" s="1093"/>
      <c r="F26" s="1093"/>
      <c r="G26" s="1093"/>
      <c r="H26" s="1093"/>
      <c r="I26" s="1093"/>
      <c r="J26" s="1093"/>
      <c r="K26" s="1093"/>
      <c r="L26" s="1093"/>
      <c r="M26" s="1093"/>
      <c r="N26" s="1093"/>
      <c r="O26" s="1093"/>
      <c r="P26" s="1094"/>
      <c r="Q26" s="1078" t="s">
        <v>379</v>
      </c>
      <c r="R26" s="1079"/>
      <c r="S26" s="1079"/>
      <c r="T26" s="1079"/>
      <c r="U26" s="1080"/>
      <c r="V26" s="1078" t="s">
        <v>380</v>
      </c>
      <c r="W26" s="1079"/>
      <c r="X26" s="1079"/>
      <c r="Y26" s="1079"/>
      <c r="Z26" s="1080"/>
      <c r="AA26" s="1078" t="s">
        <v>381</v>
      </c>
      <c r="AB26" s="1079"/>
      <c r="AC26" s="1079"/>
      <c r="AD26" s="1079"/>
      <c r="AE26" s="1079"/>
      <c r="AF26" s="1148" t="s">
        <v>382</v>
      </c>
      <c r="AG26" s="1099"/>
      <c r="AH26" s="1099"/>
      <c r="AI26" s="1099"/>
      <c r="AJ26" s="1149"/>
      <c r="AK26" s="1079" t="s">
        <v>383</v>
      </c>
      <c r="AL26" s="1079"/>
      <c r="AM26" s="1079"/>
      <c r="AN26" s="1079"/>
      <c r="AO26" s="1080"/>
      <c r="AP26" s="1078" t="s">
        <v>384</v>
      </c>
      <c r="AQ26" s="1079"/>
      <c r="AR26" s="1079"/>
      <c r="AS26" s="1079"/>
      <c r="AT26" s="1080"/>
      <c r="AU26" s="1078" t="s">
        <v>385</v>
      </c>
      <c r="AV26" s="1079"/>
      <c r="AW26" s="1079"/>
      <c r="AX26" s="1079"/>
      <c r="AY26" s="1080"/>
      <c r="AZ26" s="1078" t="s">
        <v>386</v>
      </c>
      <c r="BA26" s="1079"/>
      <c r="BB26" s="1079"/>
      <c r="BC26" s="1079"/>
      <c r="BD26" s="1080"/>
      <c r="BE26" s="1078" t="s">
        <v>361</v>
      </c>
      <c r="BF26" s="1079"/>
      <c r="BG26" s="1079"/>
      <c r="BH26" s="1079"/>
      <c r="BI26" s="1084"/>
      <c r="BJ26" s="421"/>
      <c r="BK26" s="421"/>
      <c r="BL26" s="421"/>
      <c r="BM26" s="421"/>
      <c r="BN26" s="421"/>
      <c r="BO26" s="249"/>
      <c r="BP26" s="249"/>
      <c r="BQ26" s="246">
        <v>20</v>
      </c>
      <c r="BR26" s="247"/>
      <c r="BS26" s="1105"/>
      <c r="BT26" s="1106"/>
      <c r="BU26" s="1106"/>
      <c r="BV26" s="1106"/>
      <c r="BW26" s="1106"/>
      <c r="BX26" s="1106"/>
      <c r="BY26" s="1106"/>
      <c r="BZ26" s="1106"/>
      <c r="CA26" s="1106"/>
      <c r="CB26" s="1106"/>
      <c r="CC26" s="1106"/>
      <c r="CD26" s="1106"/>
      <c r="CE26" s="1106"/>
      <c r="CF26" s="1106"/>
      <c r="CG26" s="1107"/>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32"/>
    </row>
    <row r="27" spans="1:131" s="233" customFormat="1" ht="26.25" customHeight="1" thickBot="1">
      <c r="A27" s="1095"/>
      <c r="B27" s="1096"/>
      <c r="C27" s="1096"/>
      <c r="D27" s="1096"/>
      <c r="E27" s="1096"/>
      <c r="F27" s="1096"/>
      <c r="G27" s="1096"/>
      <c r="H27" s="1096"/>
      <c r="I27" s="1096"/>
      <c r="J27" s="1096"/>
      <c r="K27" s="1096"/>
      <c r="L27" s="1096"/>
      <c r="M27" s="1096"/>
      <c r="N27" s="1096"/>
      <c r="O27" s="1096"/>
      <c r="P27" s="1097"/>
      <c r="Q27" s="1081"/>
      <c r="R27" s="1082"/>
      <c r="S27" s="1082"/>
      <c r="T27" s="1082"/>
      <c r="U27" s="1083"/>
      <c r="V27" s="1081"/>
      <c r="W27" s="1082"/>
      <c r="X27" s="1082"/>
      <c r="Y27" s="1082"/>
      <c r="Z27" s="1083"/>
      <c r="AA27" s="1081"/>
      <c r="AB27" s="1082"/>
      <c r="AC27" s="1082"/>
      <c r="AD27" s="1082"/>
      <c r="AE27" s="1082"/>
      <c r="AF27" s="1150"/>
      <c r="AG27" s="1102"/>
      <c r="AH27" s="1102"/>
      <c r="AI27" s="1102"/>
      <c r="AJ27" s="1151"/>
      <c r="AK27" s="1082"/>
      <c r="AL27" s="1082"/>
      <c r="AM27" s="1082"/>
      <c r="AN27" s="1082"/>
      <c r="AO27" s="1083"/>
      <c r="AP27" s="1081"/>
      <c r="AQ27" s="1082"/>
      <c r="AR27" s="1082"/>
      <c r="AS27" s="1082"/>
      <c r="AT27" s="1083"/>
      <c r="AU27" s="1081"/>
      <c r="AV27" s="1082"/>
      <c r="AW27" s="1082"/>
      <c r="AX27" s="1082"/>
      <c r="AY27" s="1083"/>
      <c r="AZ27" s="1081"/>
      <c r="BA27" s="1082"/>
      <c r="BB27" s="1082"/>
      <c r="BC27" s="1082"/>
      <c r="BD27" s="1083"/>
      <c r="BE27" s="1081"/>
      <c r="BF27" s="1082"/>
      <c r="BG27" s="1082"/>
      <c r="BH27" s="1082"/>
      <c r="BI27" s="1085"/>
      <c r="BJ27" s="421"/>
      <c r="BK27" s="421"/>
      <c r="BL27" s="421"/>
      <c r="BM27" s="421"/>
      <c r="BN27" s="421"/>
      <c r="BO27" s="249"/>
      <c r="BP27" s="249"/>
      <c r="BQ27" s="246">
        <v>21</v>
      </c>
      <c r="BR27" s="247"/>
      <c r="BS27" s="1105"/>
      <c r="BT27" s="1106"/>
      <c r="BU27" s="1106"/>
      <c r="BV27" s="1106"/>
      <c r="BW27" s="1106"/>
      <c r="BX27" s="1106"/>
      <c r="BY27" s="1106"/>
      <c r="BZ27" s="1106"/>
      <c r="CA27" s="1106"/>
      <c r="CB27" s="1106"/>
      <c r="CC27" s="1106"/>
      <c r="CD27" s="1106"/>
      <c r="CE27" s="1106"/>
      <c r="CF27" s="1106"/>
      <c r="CG27" s="1107"/>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32"/>
    </row>
    <row r="28" spans="1:131" s="233" customFormat="1" ht="26.25" customHeight="1" thickTop="1">
      <c r="A28" s="250">
        <v>1</v>
      </c>
      <c r="B28" s="1139" t="s">
        <v>387</v>
      </c>
      <c r="C28" s="1140"/>
      <c r="D28" s="1140"/>
      <c r="E28" s="1140"/>
      <c r="F28" s="1140"/>
      <c r="G28" s="1140"/>
      <c r="H28" s="1140"/>
      <c r="I28" s="1140"/>
      <c r="J28" s="1140"/>
      <c r="K28" s="1140"/>
      <c r="L28" s="1140"/>
      <c r="M28" s="1140"/>
      <c r="N28" s="1140"/>
      <c r="O28" s="1140"/>
      <c r="P28" s="1141"/>
      <c r="Q28" s="1142">
        <v>7320</v>
      </c>
      <c r="R28" s="1143"/>
      <c r="S28" s="1143"/>
      <c r="T28" s="1143"/>
      <c r="U28" s="1143"/>
      <c r="V28" s="1143">
        <v>7184</v>
      </c>
      <c r="W28" s="1143"/>
      <c r="X28" s="1143"/>
      <c r="Y28" s="1143"/>
      <c r="Z28" s="1143"/>
      <c r="AA28" s="1143">
        <v>136</v>
      </c>
      <c r="AB28" s="1143"/>
      <c r="AC28" s="1143"/>
      <c r="AD28" s="1143"/>
      <c r="AE28" s="1144"/>
      <c r="AF28" s="1145">
        <v>136</v>
      </c>
      <c r="AG28" s="1143"/>
      <c r="AH28" s="1143"/>
      <c r="AI28" s="1143"/>
      <c r="AJ28" s="1146"/>
      <c r="AK28" s="1147">
        <v>587</v>
      </c>
      <c r="AL28" s="1135"/>
      <c r="AM28" s="1135"/>
      <c r="AN28" s="1135"/>
      <c r="AO28" s="1135"/>
      <c r="AP28" s="1135" t="s">
        <v>481</v>
      </c>
      <c r="AQ28" s="1135"/>
      <c r="AR28" s="1135"/>
      <c r="AS28" s="1135"/>
      <c r="AT28" s="1135"/>
      <c r="AU28" s="1135" t="s">
        <v>481</v>
      </c>
      <c r="AV28" s="1135"/>
      <c r="AW28" s="1135"/>
      <c r="AX28" s="1135"/>
      <c r="AY28" s="1135"/>
      <c r="AZ28" s="1136" t="s">
        <v>481</v>
      </c>
      <c r="BA28" s="1136"/>
      <c r="BB28" s="1136"/>
      <c r="BC28" s="1136"/>
      <c r="BD28" s="1136"/>
      <c r="BE28" s="1137"/>
      <c r="BF28" s="1137"/>
      <c r="BG28" s="1137"/>
      <c r="BH28" s="1137"/>
      <c r="BI28" s="1138"/>
      <c r="BJ28" s="421"/>
      <c r="BK28" s="421"/>
      <c r="BL28" s="421"/>
      <c r="BM28" s="421"/>
      <c r="BN28" s="421"/>
      <c r="BO28" s="249"/>
      <c r="BP28" s="249"/>
      <c r="BQ28" s="246">
        <v>22</v>
      </c>
      <c r="BR28" s="247"/>
      <c r="BS28" s="1105"/>
      <c r="BT28" s="1106"/>
      <c r="BU28" s="1106"/>
      <c r="BV28" s="1106"/>
      <c r="BW28" s="1106"/>
      <c r="BX28" s="1106"/>
      <c r="BY28" s="1106"/>
      <c r="BZ28" s="1106"/>
      <c r="CA28" s="1106"/>
      <c r="CB28" s="1106"/>
      <c r="CC28" s="1106"/>
      <c r="CD28" s="1106"/>
      <c r="CE28" s="1106"/>
      <c r="CF28" s="1106"/>
      <c r="CG28" s="1107"/>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32"/>
    </row>
    <row r="29" spans="1:131" s="233" customFormat="1" ht="26.25" customHeight="1">
      <c r="A29" s="250">
        <v>2</v>
      </c>
      <c r="B29" s="1120" t="s">
        <v>388</v>
      </c>
      <c r="C29" s="1121"/>
      <c r="D29" s="1121"/>
      <c r="E29" s="1121"/>
      <c r="F29" s="1121"/>
      <c r="G29" s="1121"/>
      <c r="H29" s="1121"/>
      <c r="I29" s="1121"/>
      <c r="J29" s="1121"/>
      <c r="K29" s="1121"/>
      <c r="L29" s="1121"/>
      <c r="M29" s="1121"/>
      <c r="N29" s="1121"/>
      <c r="O29" s="1121"/>
      <c r="P29" s="1122"/>
      <c r="Q29" s="1132">
        <v>713</v>
      </c>
      <c r="R29" s="1133"/>
      <c r="S29" s="1133"/>
      <c r="T29" s="1133"/>
      <c r="U29" s="1133"/>
      <c r="V29" s="1133">
        <v>710</v>
      </c>
      <c r="W29" s="1133"/>
      <c r="X29" s="1133"/>
      <c r="Y29" s="1133"/>
      <c r="Z29" s="1133"/>
      <c r="AA29" s="1133">
        <v>3</v>
      </c>
      <c r="AB29" s="1133"/>
      <c r="AC29" s="1133"/>
      <c r="AD29" s="1133"/>
      <c r="AE29" s="1134"/>
      <c r="AF29" s="1126">
        <v>3</v>
      </c>
      <c r="AG29" s="1127"/>
      <c r="AH29" s="1127"/>
      <c r="AI29" s="1127"/>
      <c r="AJ29" s="1128"/>
      <c r="AK29" s="1069">
        <v>102</v>
      </c>
      <c r="AL29" s="1060"/>
      <c r="AM29" s="1060"/>
      <c r="AN29" s="1060"/>
      <c r="AO29" s="1060"/>
      <c r="AP29" s="1060" t="s">
        <v>481</v>
      </c>
      <c r="AQ29" s="1060"/>
      <c r="AR29" s="1060"/>
      <c r="AS29" s="1060"/>
      <c r="AT29" s="1060"/>
      <c r="AU29" s="1060" t="s">
        <v>481</v>
      </c>
      <c r="AV29" s="1060"/>
      <c r="AW29" s="1060"/>
      <c r="AX29" s="1060"/>
      <c r="AY29" s="1060"/>
      <c r="AZ29" s="1131" t="s">
        <v>481</v>
      </c>
      <c r="BA29" s="1131"/>
      <c r="BB29" s="1131"/>
      <c r="BC29" s="1131"/>
      <c r="BD29" s="1131"/>
      <c r="BE29" s="1115"/>
      <c r="BF29" s="1115"/>
      <c r="BG29" s="1115"/>
      <c r="BH29" s="1115"/>
      <c r="BI29" s="1116"/>
      <c r="BJ29" s="421"/>
      <c r="BK29" s="421"/>
      <c r="BL29" s="421"/>
      <c r="BM29" s="421"/>
      <c r="BN29" s="421"/>
      <c r="BO29" s="249"/>
      <c r="BP29" s="249"/>
      <c r="BQ29" s="246">
        <v>23</v>
      </c>
      <c r="BR29" s="247"/>
      <c r="BS29" s="1105"/>
      <c r="BT29" s="1106"/>
      <c r="BU29" s="1106"/>
      <c r="BV29" s="1106"/>
      <c r="BW29" s="1106"/>
      <c r="BX29" s="1106"/>
      <c r="BY29" s="1106"/>
      <c r="BZ29" s="1106"/>
      <c r="CA29" s="1106"/>
      <c r="CB29" s="1106"/>
      <c r="CC29" s="1106"/>
      <c r="CD29" s="1106"/>
      <c r="CE29" s="1106"/>
      <c r="CF29" s="1106"/>
      <c r="CG29" s="1107"/>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32"/>
    </row>
    <row r="30" spans="1:131" s="233" customFormat="1" ht="26.25" customHeight="1">
      <c r="A30" s="250">
        <v>3</v>
      </c>
      <c r="B30" s="1120" t="s">
        <v>389</v>
      </c>
      <c r="C30" s="1121"/>
      <c r="D30" s="1121"/>
      <c r="E30" s="1121"/>
      <c r="F30" s="1121"/>
      <c r="G30" s="1121"/>
      <c r="H30" s="1121"/>
      <c r="I30" s="1121"/>
      <c r="J30" s="1121"/>
      <c r="K30" s="1121"/>
      <c r="L30" s="1121"/>
      <c r="M30" s="1121"/>
      <c r="N30" s="1121"/>
      <c r="O30" s="1121"/>
      <c r="P30" s="1122"/>
      <c r="Q30" s="1132">
        <v>4216</v>
      </c>
      <c r="R30" s="1133"/>
      <c r="S30" s="1133"/>
      <c r="T30" s="1133"/>
      <c r="U30" s="1133"/>
      <c r="V30" s="1133">
        <v>3999</v>
      </c>
      <c r="W30" s="1133"/>
      <c r="X30" s="1133"/>
      <c r="Y30" s="1133"/>
      <c r="Z30" s="1133"/>
      <c r="AA30" s="1133">
        <v>217</v>
      </c>
      <c r="AB30" s="1133"/>
      <c r="AC30" s="1133"/>
      <c r="AD30" s="1133"/>
      <c r="AE30" s="1134"/>
      <c r="AF30" s="1126">
        <v>217</v>
      </c>
      <c r="AG30" s="1127"/>
      <c r="AH30" s="1127"/>
      <c r="AI30" s="1127"/>
      <c r="AJ30" s="1128"/>
      <c r="AK30" s="1069">
        <v>569</v>
      </c>
      <c r="AL30" s="1060"/>
      <c r="AM30" s="1060"/>
      <c r="AN30" s="1060"/>
      <c r="AO30" s="1060"/>
      <c r="AP30" s="1060" t="s">
        <v>481</v>
      </c>
      <c r="AQ30" s="1060"/>
      <c r="AR30" s="1060"/>
      <c r="AS30" s="1060"/>
      <c r="AT30" s="1060"/>
      <c r="AU30" s="1060" t="s">
        <v>481</v>
      </c>
      <c r="AV30" s="1060"/>
      <c r="AW30" s="1060"/>
      <c r="AX30" s="1060"/>
      <c r="AY30" s="1060"/>
      <c r="AZ30" s="1131" t="s">
        <v>481</v>
      </c>
      <c r="BA30" s="1131"/>
      <c r="BB30" s="1131"/>
      <c r="BC30" s="1131"/>
      <c r="BD30" s="1131"/>
      <c r="BE30" s="1115"/>
      <c r="BF30" s="1115"/>
      <c r="BG30" s="1115"/>
      <c r="BH30" s="1115"/>
      <c r="BI30" s="1116"/>
      <c r="BJ30" s="421"/>
      <c r="BK30" s="421"/>
      <c r="BL30" s="421"/>
      <c r="BM30" s="421"/>
      <c r="BN30" s="421"/>
      <c r="BO30" s="249"/>
      <c r="BP30" s="249"/>
      <c r="BQ30" s="246">
        <v>24</v>
      </c>
      <c r="BR30" s="247"/>
      <c r="BS30" s="1105"/>
      <c r="BT30" s="1106"/>
      <c r="BU30" s="1106"/>
      <c r="BV30" s="1106"/>
      <c r="BW30" s="1106"/>
      <c r="BX30" s="1106"/>
      <c r="BY30" s="1106"/>
      <c r="BZ30" s="1106"/>
      <c r="CA30" s="1106"/>
      <c r="CB30" s="1106"/>
      <c r="CC30" s="1106"/>
      <c r="CD30" s="1106"/>
      <c r="CE30" s="1106"/>
      <c r="CF30" s="1106"/>
      <c r="CG30" s="1107"/>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32"/>
    </row>
    <row r="31" spans="1:131" s="233" customFormat="1" ht="26.25" customHeight="1">
      <c r="A31" s="250">
        <v>4</v>
      </c>
      <c r="B31" s="1120"/>
      <c r="C31" s="1121"/>
      <c r="D31" s="1121"/>
      <c r="E31" s="1121"/>
      <c r="F31" s="1121"/>
      <c r="G31" s="1121"/>
      <c r="H31" s="1121"/>
      <c r="I31" s="1121"/>
      <c r="J31" s="1121"/>
      <c r="K31" s="1121"/>
      <c r="L31" s="1121"/>
      <c r="M31" s="1121"/>
      <c r="N31" s="1121"/>
      <c r="O31" s="1121"/>
      <c r="P31" s="1122"/>
      <c r="Q31" s="1132"/>
      <c r="R31" s="1133"/>
      <c r="S31" s="1133"/>
      <c r="T31" s="1133"/>
      <c r="U31" s="1133"/>
      <c r="V31" s="1133"/>
      <c r="W31" s="1133"/>
      <c r="X31" s="1133"/>
      <c r="Y31" s="1133"/>
      <c r="Z31" s="1133"/>
      <c r="AA31" s="1133"/>
      <c r="AB31" s="1133"/>
      <c r="AC31" s="1133"/>
      <c r="AD31" s="1133"/>
      <c r="AE31" s="1134"/>
      <c r="AF31" s="1126"/>
      <c r="AG31" s="1127"/>
      <c r="AH31" s="1127"/>
      <c r="AI31" s="1127"/>
      <c r="AJ31" s="1128"/>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15"/>
      <c r="BF31" s="1115"/>
      <c r="BG31" s="1115"/>
      <c r="BH31" s="1115"/>
      <c r="BI31" s="1116"/>
      <c r="BJ31" s="421"/>
      <c r="BK31" s="421"/>
      <c r="BL31" s="421"/>
      <c r="BM31" s="421"/>
      <c r="BN31" s="421"/>
      <c r="BO31" s="249"/>
      <c r="BP31" s="249"/>
      <c r="BQ31" s="246">
        <v>25</v>
      </c>
      <c r="BR31" s="247"/>
      <c r="BS31" s="1105"/>
      <c r="BT31" s="1106"/>
      <c r="BU31" s="1106"/>
      <c r="BV31" s="1106"/>
      <c r="BW31" s="1106"/>
      <c r="BX31" s="1106"/>
      <c r="BY31" s="1106"/>
      <c r="BZ31" s="1106"/>
      <c r="CA31" s="1106"/>
      <c r="CB31" s="1106"/>
      <c r="CC31" s="1106"/>
      <c r="CD31" s="1106"/>
      <c r="CE31" s="1106"/>
      <c r="CF31" s="1106"/>
      <c r="CG31" s="1107"/>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32"/>
    </row>
    <row r="32" spans="1:131" s="233" customFormat="1" ht="26.25" customHeight="1">
      <c r="A32" s="250">
        <v>5</v>
      </c>
      <c r="B32" s="1120"/>
      <c r="C32" s="1121"/>
      <c r="D32" s="1121"/>
      <c r="E32" s="1121"/>
      <c r="F32" s="1121"/>
      <c r="G32" s="1121"/>
      <c r="H32" s="1121"/>
      <c r="I32" s="1121"/>
      <c r="J32" s="1121"/>
      <c r="K32" s="1121"/>
      <c r="L32" s="1121"/>
      <c r="M32" s="1121"/>
      <c r="N32" s="1121"/>
      <c r="O32" s="1121"/>
      <c r="P32" s="1122"/>
      <c r="Q32" s="1132"/>
      <c r="R32" s="1133"/>
      <c r="S32" s="1133"/>
      <c r="T32" s="1133"/>
      <c r="U32" s="1133"/>
      <c r="V32" s="1133"/>
      <c r="W32" s="1133"/>
      <c r="X32" s="1133"/>
      <c r="Y32" s="1133"/>
      <c r="Z32" s="1133"/>
      <c r="AA32" s="1133"/>
      <c r="AB32" s="1133"/>
      <c r="AC32" s="1133"/>
      <c r="AD32" s="1133"/>
      <c r="AE32" s="1134"/>
      <c r="AF32" s="1126"/>
      <c r="AG32" s="1127"/>
      <c r="AH32" s="1127"/>
      <c r="AI32" s="1127"/>
      <c r="AJ32" s="1128"/>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15"/>
      <c r="BF32" s="1115"/>
      <c r="BG32" s="1115"/>
      <c r="BH32" s="1115"/>
      <c r="BI32" s="1116"/>
      <c r="BJ32" s="421"/>
      <c r="BK32" s="421"/>
      <c r="BL32" s="421"/>
      <c r="BM32" s="421"/>
      <c r="BN32" s="421"/>
      <c r="BO32" s="249"/>
      <c r="BP32" s="249"/>
      <c r="BQ32" s="246">
        <v>26</v>
      </c>
      <c r="BR32" s="247"/>
      <c r="BS32" s="1105"/>
      <c r="BT32" s="1106"/>
      <c r="BU32" s="1106"/>
      <c r="BV32" s="1106"/>
      <c r="BW32" s="1106"/>
      <c r="BX32" s="1106"/>
      <c r="BY32" s="1106"/>
      <c r="BZ32" s="1106"/>
      <c r="CA32" s="1106"/>
      <c r="CB32" s="1106"/>
      <c r="CC32" s="1106"/>
      <c r="CD32" s="1106"/>
      <c r="CE32" s="1106"/>
      <c r="CF32" s="1106"/>
      <c r="CG32" s="1107"/>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32"/>
    </row>
    <row r="33" spans="1:131" s="233" customFormat="1" ht="26.25" customHeight="1">
      <c r="A33" s="250">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421"/>
      <c r="BK33" s="421"/>
      <c r="BL33" s="421"/>
      <c r="BM33" s="421"/>
      <c r="BN33" s="421"/>
      <c r="BO33" s="249"/>
      <c r="BP33" s="249"/>
      <c r="BQ33" s="246">
        <v>27</v>
      </c>
      <c r="BR33" s="247"/>
      <c r="BS33" s="1105"/>
      <c r="BT33" s="1106"/>
      <c r="BU33" s="1106"/>
      <c r="BV33" s="1106"/>
      <c r="BW33" s="1106"/>
      <c r="BX33" s="1106"/>
      <c r="BY33" s="1106"/>
      <c r="BZ33" s="1106"/>
      <c r="CA33" s="1106"/>
      <c r="CB33" s="1106"/>
      <c r="CC33" s="1106"/>
      <c r="CD33" s="1106"/>
      <c r="CE33" s="1106"/>
      <c r="CF33" s="1106"/>
      <c r="CG33" s="1107"/>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32"/>
    </row>
    <row r="34" spans="1:131" s="233" customFormat="1" ht="26.25" customHeight="1">
      <c r="A34" s="250">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421"/>
      <c r="BK34" s="421"/>
      <c r="BL34" s="421"/>
      <c r="BM34" s="421"/>
      <c r="BN34" s="421"/>
      <c r="BO34" s="249"/>
      <c r="BP34" s="249"/>
      <c r="BQ34" s="246">
        <v>28</v>
      </c>
      <c r="BR34" s="247"/>
      <c r="BS34" s="1105"/>
      <c r="BT34" s="1106"/>
      <c r="BU34" s="1106"/>
      <c r="BV34" s="1106"/>
      <c r="BW34" s="1106"/>
      <c r="BX34" s="1106"/>
      <c r="BY34" s="1106"/>
      <c r="BZ34" s="1106"/>
      <c r="CA34" s="1106"/>
      <c r="CB34" s="1106"/>
      <c r="CC34" s="1106"/>
      <c r="CD34" s="1106"/>
      <c r="CE34" s="1106"/>
      <c r="CF34" s="1106"/>
      <c r="CG34" s="1107"/>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32"/>
    </row>
    <row r="35" spans="1:131" s="233" customFormat="1" ht="26.25" customHeight="1">
      <c r="A35" s="250">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421"/>
      <c r="BK35" s="421"/>
      <c r="BL35" s="421"/>
      <c r="BM35" s="421"/>
      <c r="BN35" s="421"/>
      <c r="BO35" s="249"/>
      <c r="BP35" s="249"/>
      <c r="BQ35" s="246">
        <v>29</v>
      </c>
      <c r="BR35" s="247"/>
      <c r="BS35" s="1105"/>
      <c r="BT35" s="1106"/>
      <c r="BU35" s="1106"/>
      <c r="BV35" s="1106"/>
      <c r="BW35" s="1106"/>
      <c r="BX35" s="1106"/>
      <c r="BY35" s="1106"/>
      <c r="BZ35" s="1106"/>
      <c r="CA35" s="1106"/>
      <c r="CB35" s="1106"/>
      <c r="CC35" s="1106"/>
      <c r="CD35" s="1106"/>
      <c r="CE35" s="1106"/>
      <c r="CF35" s="1106"/>
      <c r="CG35" s="1107"/>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32"/>
    </row>
    <row r="36" spans="1:131" s="233" customFormat="1" ht="26.25" customHeight="1">
      <c r="A36" s="250">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421"/>
      <c r="BK36" s="421"/>
      <c r="BL36" s="421"/>
      <c r="BM36" s="421"/>
      <c r="BN36" s="421"/>
      <c r="BO36" s="249"/>
      <c r="BP36" s="249"/>
      <c r="BQ36" s="246">
        <v>30</v>
      </c>
      <c r="BR36" s="247"/>
      <c r="BS36" s="1105"/>
      <c r="BT36" s="1106"/>
      <c r="BU36" s="1106"/>
      <c r="BV36" s="1106"/>
      <c r="BW36" s="1106"/>
      <c r="BX36" s="1106"/>
      <c r="BY36" s="1106"/>
      <c r="BZ36" s="1106"/>
      <c r="CA36" s="1106"/>
      <c r="CB36" s="1106"/>
      <c r="CC36" s="1106"/>
      <c r="CD36" s="1106"/>
      <c r="CE36" s="1106"/>
      <c r="CF36" s="1106"/>
      <c r="CG36" s="1107"/>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32"/>
    </row>
    <row r="37" spans="1:131" s="233" customFormat="1" ht="26.25" customHeight="1">
      <c r="A37" s="250">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421"/>
      <c r="BK37" s="421"/>
      <c r="BL37" s="421"/>
      <c r="BM37" s="421"/>
      <c r="BN37" s="421"/>
      <c r="BO37" s="249"/>
      <c r="BP37" s="249"/>
      <c r="BQ37" s="246">
        <v>31</v>
      </c>
      <c r="BR37" s="247"/>
      <c r="BS37" s="1105"/>
      <c r="BT37" s="1106"/>
      <c r="BU37" s="1106"/>
      <c r="BV37" s="1106"/>
      <c r="BW37" s="1106"/>
      <c r="BX37" s="1106"/>
      <c r="BY37" s="1106"/>
      <c r="BZ37" s="1106"/>
      <c r="CA37" s="1106"/>
      <c r="CB37" s="1106"/>
      <c r="CC37" s="1106"/>
      <c r="CD37" s="1106"/>
      <c r="CE37" s="1106"/>
      <c r="CF37" s="1106"/>
      <c r="CG37" s="1107"/>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32"/>
    </row>
    <row r="38" spans="1:131" s="233" customFormat="1" ht="26.25" customHeight="1">
      <c r="A38" s="250">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421"/>
      <c r="BK38" s="421"/>
      <c r="BL38" s="421"/>
      <c r="BM38" s="421"/>
      <c r="BN38" s="421"/>
      <c r="BO38" s="249"/>
      <c r="BP38" s="249"/>
      <c r="BQ38" s="246">
        <v>32</v>
      </c>
      <c r="BR38" s="247"/>
      <c r="BS38" s="1105"/>
      <c r="BT38" s="1106"/>
      <c r="BU38" s="1106"/>
      <c r="BV38" s="1106"/>
      <c r="BW38" s="1106"/>
      <c r="BX38" s="1106"/>
      <c r="BY38" s="1106"/>
      <c r="BZ38" s="1106"/>
      <c r="CA38" s="1106"/>
      <c r="CB38" s="1106"/>
      <c r="CC38" s="1106"/>
      <c r="CD38" s="1106"/>
      <c r="CE38" s="1106"/>
      <c r="CF38" s="1106"/>
      <c r="CG38" s="1107"/>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32"/>
    </row>
    <row r="39" spans="1:131" s="233" customFormat="1" ht="26.25" customHeight="1">
      <c r="A39" s="250">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421"/>
      <c r="BK39" s="421"/>
      <c r="BL39" s="421"/>
      <c r="BM39" s="421"/>
      <c r="BN39" s="421"/>
      <c r="BO39" s="249"/>
      <c r="BP39" s="249"/>
      <c r="BQ39" s="246">
        <v>33</v>
      </c>
      <c r="BR39" s="247"/>
      <c r="BS39" s="1105"/>
      <c r="BT39" s="1106"/>
      <c r="BU39" s="1106"/>
      <c r="BV39" s="1106"/>
      <c r="BW39" s="1106"/>
      <c r="BX39" s="1106"/>
      <c r="BY39" s="1106"/>
      <c r="BZ39" s="1106"/>
      <c r="CA39" s="1106"/>
      <c r="CB39" s="1106"/>
      <c r="CC39" s="1106"/>
      <c r="CD39" s="1106"/>
      <c r="CE39" s="1106"/>
      <c r="CF39" s="1106"/>
      <c r="CG39" s="1107"/>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32"/>
    </row>
    <row r="40" spans="1:131" s="233" customFormat="1" ht="26.25" customHeight="1">
      <c r="A40" s="245">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421"/>
      <c r="BK40" s="421"/>
      <c r="BL40" s="421"/>
      <c r="BM40" s="421"/>
      <c r="BN40" s="421"/>
      <c r="BO40" s="249"/>
      <c r="BP40" s="249"/>
      <c r="BQ40" s="246">
        <v>34</v>
      </c>
      <c r="BR40" s="247"/>
      <c r="BS40" s="1105"/>
      <c r="BT40" s="1106"/>
      <c r="BU40" s="1106"/>
      <c r="BV40" s="1106"/>
      <c r="BW40" s="1106"/>
      <c r="BX40" s="1106"/>
      <c r="BY40" s="1106"/>
      <c r="BZ40" s="1106"/>
      <c r="CA40" s="1106"/>
      <c r="CB40" s="1106"/>
      <c r="CC40" s="1106"/>
      <c r="CD40" s="1106"/>
      <c r="CE40" s="1106"/>
      <c r="CF40" s="1106"/>
      <c r="CG40" s="1107"/>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32"/>
    </row>
    <row r="41" spans="1:131" s="233" customFormat="1" ht="26.25" customHeight="1">
      <c r="A41" s="245">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421"/>
      <c r="BK41" s="421"/>
      <c r="BL41" s="421"/>
      <c r="BM41" s="421"/>
      <c r="BN41" s="421"/>
      <c r="BO41" s="249"/>
      <c r="BP41" s="249"/>
      <c r="BQ41" s="246">
        <v>35</v>
      </c>
      <c r="BR41" s="247"/>
      <c r="BS41" s="1105"/>
      <c r="BT41" s="1106"/>
      <c r="BU41" s="1106"/>
      <c r="BV41" s="1106"/>
      <c r="BW41" s="1106"/>
      <c r="BX41" s="1106"/>
      <c r="BY41" s="1106"/>
      <c r="BZ41" s="1106"/>
      <c r="CA41" s="1106"/>
      <c r="CB41" s="1106"/>
      <c r="CC41" s="1106"/>
      <c r="CD41" s="1106"/>
      <c r="CE41" s="1106"/>
      <c r="CF41" s="1106"/>
      <c r="CG41" s="1107"/>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32"/>
    </row>
    <row r="42" spans="1:131" s="233" customFormat="1" ht="26.25" customHeight="1">
      <c r="A42" s="245">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421"/>
      <c r="BK42" s="421"/>
      <c r="BL42" s="421"/>
      <c r="BM42" s="421"/>
      <c r="BN42" s="421"/>
      <c r="BO42" s="249"/>
      <c r="BP42" s="249"/>
      <c r="BQ42" s="246">
        <v>36</v>
      </c>
      <c r="BR42" s="247"/>
      <c r="BS42" s="1105"/>
      <c r="BT42" s="1106"/>
      <c r="BU42" s="1106"/>
      <c r="BV42" s="1106"/>
      <c r="BW42" s="1106"/>
      <c r="BX42" s="1106"/>
      <c r="BY42" s="1106"/>
      <c r="BZ42" s="1106"/>
      <c r="CA42" s="1106"/>
      <c r="CB42" s="1106"/>
      <c r="CC42" s="1106"/>
      <c r="CD42" s="1106"/>
      <c r="CE42" s="1106"/>
      <c r="CF42" s="1106"/>
      <c r="CG42" s="1107"/>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32"/>
    </row>
    <row r="43" spans="1:131" s="233" customFormat="1" ht="26.25" customHeight="1">
      <c r="A43" s="245">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421"/>
      <c r="BK43" s="421"/>
      <c r="BL43" s="421"/>
      <c r="BM43" s="421"/>
      <c r="BN43" s="421"/>
      <c r="BO43" s="249"/>
      <c r="BP43" s="249"/>
      <c r="BQ43" s="246">
        <v>37</v>
      </c>
      <c r="BR43" s="247"/>
      <c r="BS43" s="1105"/>
      <c r="BT43" s="1106"/>
      <c r="BU43" s="1106"/>
      <c r="BV43" s="1106"/>
      <c r="BW43" s="1106"/>
      <c r="BX43" s="1106"/>
      <c r="BY43" s="1106"/>
      <c r="BZ43" s="1106"/>
      <c r="CA43" s="1106"/>
      <c r="CB43" s="1106"/>
      <c r="CC43" s="1106"/>
      <c r="CD43" s="1106"/>
      <c r="CE43" s="1106"/>
      <c r="CF43" s="1106"/>
      <c r="CG43" s="1107"/>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32"/>
    </row>
    <row r="44" spans="1:131" s="233" customFormat="1" ht="26.25" customHeight="1">
      <c r="A44" s="245">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421"/>
      <c r="BK44" s="421"/>
      <c r="BL44" s="421"/>
      <c r="BM44" s="421"/>
      <c r="BN44" s="421"/>
      <c r="BO44" s="249"/>
      <c r="BP44" s="249"/>
      <c r="BQ44" s="246">
        <v>38</v>
      </c>
      <c r="BR44" s="247"/>
      <c r="BS44" s="1105"/>
      <c r="BT44" s="1106"/>
      <c r="BU44" s="1106"/>
      <c r="BV44" s="1106"/>
      <c r="BW44" s="1106"/>
      <c r="BX44" s="1106"/>
      <c r="BY44" s="1106"/>
      <c r="BZ44" s="1106"/>
      <c r="CA44" s="1106"/>
      <c r="CB44" s="1106"/>
      <c r="CC44" s="1106"/>
      <c r="CD44" s="1106"/>
      <c r="CE44" s="1106"/>
      <c r="CF44" s="1106"/>
      <c r="CG44" s="1107"/>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32"/>
    </row>
    <row r="45" spans="1:131" s="233" customFormat="1" ht="26.25" customHeight="1">
      <c r="A45" s="245">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421"/>
      <c r="BK45" s="421"/>
      <c r="BL45" s="421"/>
      <c r="BM45" s="421"/>
      <c r="BN45" s="421"/>
      <c r="BO45" s="249"/>
      <c r="BP45" s="249"/>
      <c r="BQ45" s="246">
        <v>39</v>
      </c>
      <c r="BR45" s="247"/>
      <c r="BS45" s="1105"/>
      <c r="BT45" s="1106"/>
      <c r="BU45" s="1106"/>
      <c r="BV45" s="1106"/>
      <c r="BW45" s="1106"/>
      <c r="BX45" s="1106"/>
      <c r="BY45" s="1106"/>
      <c r="BZ45" s="1106"/>
      <c r="CA45" s="1106"/>
      <c r="CB45" s="1106"/>
      <c r="CC45" s="1106"/>
      <c r="CD45" s="1106"/>
      <c r="CE45" s="1106"/>
      <c r="CF45" s="1106"/>
      <c r="CG45" s="1107"/>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32"/>
    </row>
    <row r="46" spans="1:131" s="233" customFormat="1" ht="26.25" customHeight="1">
      <c r="A46" s="245">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421"/>
      <c r="BK46" s="421"/>
      <c r="BL46" s="421"/>
      <c r="BM46" s="421"/>
      <c r="BN46" s="421"/>
      <c r="BO46" s="249"/>
      <c r="BP46" s="249"/>
      <c r="BQ46" s="246">
        <v>40</v>
      </c>
      <c r="BR46" s="247"/>
      <c r="BS46" s="1105"/>
      <c r="BT46" s="1106"/>
      <c r="BU46" s="1106"/>
      <c r="BV46" s="1106"/>
      <c r="BW46" s="1106"/>
      <c r="BX46" s="1106"/>
      <c r="BY46" s="1106"/>
      <c r="BZ46" s="1106"/>
      <c r="CA46" s="1106"/>
      <c r="CB46" s="1106"/>
      <c r="CC46" s="1106"/>
      <c r="CD46" s="1106"/>
      <c r="CE46" s="1106"/>
      <c r="CF46" s="1106"/>
      <c r="CG46" s="1107"/>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32"/>
    </row>
    <row r="47" spans="1:131" s="233" customFormat="1" ht="26.25" customHeight="1">
      <c r="A47" s="245">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421"/>
      <c r="BK47" s="421"/>
      <c r="BL47" s="421"/>
      <c r="BM47" s="421"/>
      <c r="BN47" s="421"/>
      <c r="BO47" s="249"/>
      <c r="BP47" s="249"/>
      <c r="BQ47" s="246">
        <v>41</v>
      </c>
      <c r="BR47" s="247"/>
      <c r="BS47" s="1105"/>
      <c r="BT47" s="1106"/>
      <c r="BU47" s="1106"/>
      <c r="BV47" s="1106"/>
      <c r="BW47" s="1106"/>
      <c r="BX47" s="1106"/>
      <c r="BY47" s="1106"/>
      <c r="BZ47" s="1106"/>
      <c r="CA47" s="1106"/>
      <c r="CB47" s="1106"/>
      <c r="CC47" s="1106"/>
      <c r="CD47" s="1106"/>
      <c r="CE47" s="1106"/>
      <c r="CF47" s="1106"/>
      <c r="CG47" s="1107"/>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32"/>
    </row>
    <row r="48" spans="1:131" s="233" customFormat="1" ht="26.25" customHeight="1">
      <c r="A48" s="245">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421"/>
      <c r="BK48" s="421"/>
      <c r="BL48" s="421"/>
      <c r="BM48" s="421"/>
      <c r="BN48" s="421"/>
      <c r="BO48" s="249"/>
      <c r="BP48" s="249"/>
      <c r="BQ48" s="246">
        <v>42</v>
      </c>
      <c r="BR48" s="247"/>
      <c r="BS48" s="1105"/>
      <c r="BT48" s="1106"/>
      <c r="BU48" s="1106"/>
      <c r="BV48" s="1106"/>
      <c r="BW48" s="1106"/>
      <c r="BX48" s="1106"/>
      <c r="BY48" s="1106"/>
      <c r="BZ48" s="1106"/>
      <c r="CA48" s="1106"/>
      <c r="CB48" s="1106"/>
      <c r="CC48" s="1106"/>
      <c r="CD48" s="1106"/>
      <c r="CE48" s="1106"/>
      <c r="CF48" s="1106"/>
      <c r="CG48" s="1107"/>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32"/>
    </row>
    <row r="49" spans="1:131" s="233" customFormat="1" ht="26.25" customHeight="1">
      <c r="A49" s="245">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421"/>
      <c r="BK49" s="421"/>
      <c r="BL49" s="421"/>
      <c r="BM49" s="421"/>
      <c r="BN49" s="421"/>
      <c r="BO49" s="249"/>
      <c r="BP49" s="249"/>
      <c r="BQ49" s="246">
        <v>43</v>
      </c>
      <c r="BR49" s="247"/>
      <c r="BS49" s="1105"/>
      <c r="BT49" s="1106"/>
      <c r="BU49" s="1106"/>
      <c r="BV49" s="1106"/>
      <c r="BW49" s="1106"/>
      <c r="BX49" s="1106"/>
      <c r="BY49" s="1106"/>
      <c r="BZ49" s="1106"/>
      <c r="CA49" s="1106"/>
      <c r="CB49" s="1106"/>
      <c r="CC49" s="1106"/>
      <c r="CD49" s="1106"/>
      <c r="CE49" s="1106"/>
      <c r="CF49" s="1106"/>
      <c r="CG49" s="1107"/>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32"/>
    </row>
    <row r="50" spans="1:131" s="233" customFormat="1" ht="26.25" customHeight="1">
      <c r="A50" s="245">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421"/>
      <c r="BK50" s="421"/>
      <c r="BL50" s="421"/>
      <c r="BM50" s="421"/>
      <c r="BN50" s="421"/>
      <c r="BO50" s="249"/>
      <c r="BP50" s="249"/>
      <c r="BQ50" s="246">
        <v>44</v>
      </c>
      <c r="BR50" s="247"/>
      <c r="BS50" s="1105"/>
      <c r="BT50" s="1106"/>
      <c r="BU50" s="1106"/>
      <c r="BV50" s="1106"/>
      <c r="BW50" s="1106"/>
      <c r="BX50" s="1106"/>
      <c r="BY50" s="1106"/>
      <c r="BZ50" s="1106"/>
      <c r="CA50" s="1106"/>
      <c r="CB50" s="1106"/>
      <c r="CC50" s="1106"/>
      <c r="CD50" s="1106"/>
      <c r="CE50" s="1106"/>
      <c r="CF50" s="1106"/>
      <c r="CG50" s="1107"/>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32"/>
    </row>
    <row r="51" spans="1:131" s="233" customFormat="1" ht="26.25" customHeight="1">
      <c r="A51" s="245">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421"/>
      <c r="BK51" s="421"/>
      <c r="BL51" s="421"/>
      <c r="BM51" s="421"/>
      <c r="BN51" s="421"/>
      <c r="BO51" s="249"/>
      <c r="BP51" s="249"/>
      <c r="BQ51" s="246">
        <v>45</v>
      </c>
      <c r="BR51" s="247"/>
      <c r="BS51" s="1105"/>
      <c r="BT51" s="1106"/>
      <c r="BU51" s="1106"/>
      <c r="BV51" s="1106"/>
      <c r="BW51" s="1106"/>
      <c r="BX51" s="1106"/>
      <c r="BY51" s="1106"/>
      <c r="BZ51" s="1106"/>
      <c r="CA51" s="1106"/>
      <c r="CB51" s="1106"/>
      <c r="CC51" s="1106"/>
      <c r="CD51" s="1106"/>
      <c r="CE51" s="1106"/>
      <c r="CF51" s="1106"/>
      <c r="CG51" s="1107"/>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32"/>
    </row>
    <row r="52" spans="1:131" s="233" customFormat="1" ht="26.25" customHeight="1">
      <c r="A52" s="245">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421"/>
      <c r="BK52" s="421"/>
      <c r="BL52" s="421"/>
      <c r="BM52" s="421"/>
      <c r="BN52" s="421"/>
      <c r="BO52" s="249"/>
      <c r="BP52" s="249"/>
      <c r="BQ52" s="246">
        <v>46</v>
      </c>
      <c r="BR52" s="247"/>
      <c r="BS52" s="1105"/>
      <c r="BT52" s="1106"/>
      <c r="BU52" s="1106"/>
      <c r="BV52" s="1106"/>
      <c r="BW52" s="1106"/>
      <c r="BX52" s="1106"/>
      <c r="BY52" s="1106"/>
      <c r="BZ52" s="1106"/>
      <c r="CA52" s="1106"/>
      <c r="CB52" s="1106"/>
      <c r="CC52" s="1106"/>
      <c r="CD52" s="1106"/>
      <c r="CE52" s="1106"/>
      <c r="CF52" s="1106"/>
      <c r="CG52" s="1107"/>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32"/>
    </row>
    <row r="53" spans="1:131" s="233" customFormat="1" ht="26.25" customHeight="1">
      <c r="A53" s="245">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421"/>
      <c r="BK53" s="421"/>
      <c r="BL53" s="421"/>
      <c r="BM53" s="421"/>
      <c r="BN53" s="421"/>
      <c r="BO53" s="249"/>
      <c r="BP53" s="249"/>
      <c r="BQ53" s="246">
        <v>47</v>
      </c>
      <c r="BR53" s="247"/>
      <c r="BS53" s="1105"/>
      <c r="BT53" s="1106"/>
      <c r="BU53" s="1106"/>
      <c r="BV53" s="1106"/>
      <c r="BW53" s="1106"/>
      <c r="BX53" s="1106"/>
      <c r="BY53" s="1106"/>
      <c r="BZ53" s="1106"/>
      <c r="CA53" s="1106"/>
      <c r="CB53" s="1106"/>
      <c r="CC53" s="1106"/>
      <c r="CD53" s="1106"/>
      <c r="CE53" s="1106"/>
      <c r="CF53" s="1106"/>
      <c r="CG53" s="1107"/>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32"/>
    </row>
    <row r="54" spans="1:131" s="233" customFormat="1" ht="26.25" customHeight="1">
      <c r="A54" s="245">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421"/>
      <c r="BK54" s="421"/>
      <c r="BL54" s="421"/>
      <c r="BM54" s="421"/>
      <c r="BN54" s="421"/>
      <c r="BO54" s="249"/>
      <c r="BP54" s="249"/>
      <c r="BQ54" s="246">
        <v>48</v>
      </c>
      <c r="BR54" s="247"/>
      <c r="BS54" s="1105"/>
      <c r="BT54" s="1106"/>
      <c r="BU54" s="1106"/>
      <c r="BV54" s="1106"/>
      <c r="BW54" s="1106"/>
      <c r="BX54" s="1106"/>
      <c r="BY54" s="1106"/>
      <c r="BZ54" s="1106"/>
      <c r="CA54" s="1106"/>
      <c r="CB54" s="1106"/>
      <c r="CC54" s="1106"/>
      <c r="CD54" s="1106"/>
      <c r="CE54" s="1106"/>
      <c r="CF54" s="1106"/>
      <c r="CG54" s="1107"/>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32"/>
    </row>
    <row r="55" spans="1:131" s="233" customFormat="1" ht="26.25" customHeight="1">
      <c r="A55" s="245">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421"/>
      <c r="BK55" s="421"/>
      <c r="BL55" s="421"/>
      <c r="BM55" s="421"/>
      <c r="BN55" s="421"/>
      <c r="BO55" s="249"/>
      <c r="BP55" s="249"/>
      <c r="BQ55" s="246">
        <v>49</v>
      </c>
      <c r="BR55" s="247"/>
      <c r="BS55" s="1105"/>
      <c r="BT55" s="1106"/>
      <c r="BU55" s="1106"/>
      <c r="BV55" s="1106"/>
      <c r="BW55" s="1106"/>
      <c r="BX55" s="1106"/>
      <c r="BY55" s="1106"/>
      <c r="BZ55" s="1106"/>
      <c r="CA55" s="1106"/>
      <c r="CB55" s="1106"/>
      <c r="CC55" s="1106"/>
      <c r="CD55" s="1106"/>
      <c r="CE55" s="1106"/>
      <c r="CF55" s="1106"/>
      <c r="CG55" s="1107"/>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32"/>
    </row>
    <row r="56" spans="1:131" s="233" customFormat="1" ht="26.25" customHeight="1">
      <c r="A56" s="245">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421"/>
      <c r="BK56" s="421"/>
      <c r="BL56" s="421"/>
      <c r="BM56" s="421"/>
      <c r="BN56" s="421"/>
      <c r="BO56" s="249"/>
      <c r="BP56" s="249"/>
      <c r="BQ56" s="246">
        <v>50</v>
      </c>
      <c r="BR56" s="247"/>
      <c r="BS56" s="1105"/>
      <c r="BT56" s="1106"/>
      <c r="BU56" s="1106"/>
      <c r="BV56" s="1106"/>
      <c r="BW56" s="1106"/>
      <c r="BX56" s="1106"/>
      <c r="BY56" s="1106"/>
      <c r="BZ56" s="1106"/>
      <c r="CA56" s="1106"/>
      <c r="CB56" s="1106"/>
      <c r="CC56" s="1106"/>
      <c r="CD56" s="1106"/>
      <c r="CE56" s="1106"/>
      <c r="CF56" s="1106"/>
      <c r="CG56" s="1107"/>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32"/>
    </row>
    <row r="57" spans="1:131" s="233" customFormat="1" ht="26.25" customHeight="1">
      <c r="A57" s="245">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421"/>
      <c r="BK57" s="421"/>
      <c r="BL57" s="421"/>
      <c r="BM57" s="421"/>
      <c r="BN57" s="421"/>
      <c r="BO57" s="249"/>
      <c r="BP57" s="249"/>
      <c r="BQ57" s="246">
        <v>51</v>
      </c>
      <c r="BR57" s="247"/>
      <c r="BS57" s="1105"/>
      <c r="BT57" s="1106"/>
      <c r="BU57" s="1106"/>
      <c r="BV57" s="1106"/>
      <c r="BW57" s="1106"/>
      <c r="BX57" s="1106"/>
      <c r="BY57" s="1106"/>
      <c r="BZ57" s="1106"/>
      <c r="CA57" s="1106"/>
      <c r="CB57" s="1106"/>
      <c r="CC57" s="1106"/>
      <c r="CD57" s="1106"/>
      <c r="CE57" s="1106"/>
      <c r="CF57" s="1106"/>
      <c r="CG57" s="1107"/>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32"/>
    </row>
    <row r="58" spans="1:131" s="233" customFormat="1" ht="26.25" customHeight="1">
      <c r="A58" s="245">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421"/>
      <c r="BK58" s="421"/>
      <c r="BL58" s="421"/>
      <c r="BM58" s="421"/>
      <c r="BN58" s="421"/>
      <c r="BO58" s="249"/>
      <c r="BP58" s="249"/>
      <c r="BQ58" s="246">
        <v>52</v>
      </c>
      <c r="BR58" s="247"/>
      <c r="BS58" s="1105"/>
      <c r="BT58" s="1106"/>
      <c r="BU58" s="1106"/>
      <c r="BV58" s="1106"/>
      <c r="BW58" s="1106"/>
      <c r="BX58" s="1106"/>
      <c r="BY58" s="1106"/>
      <c r="BZ58" s="1106"/>
      <c r="CA58" s="1106"/>
      <c r="CB58" s="1106"/>
      <c r="CC58" s="1106"/>
      <c r="CD58" s="1106"/>
      <c r="CE58" s="1106"/>
      <c r="CF58" s="1106"/>
      <c r="CG58" s="1107"/>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32"/>
    </row>
    <row r="59" spans="1:131" s="233" customFormat="1" ht="26.25" customHeight="1">
      <c r="A59" s="245">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421"/>
      <c r="BK59" s="421"/>
      <c r="BL59" s="421"/>
      <c r="BM59" s="421"/>
      <c r="BN59" s="421"/>
      <c r="BO59" s="249"/>
      <c r="BP59" s="249"/>
      <c r="BQ59" s="246">
        <v>53</v>
      </c>
      <c r="BR59" s="247"/>
      <c r="BS59" s="1105"/>
      <c r="BT59" s="1106"/>
      <c r="BU59" s="1106"/>
      <c r="BV59" s="1106"/>
      <c r="BW59" s="1106"/>
      <c r="BX59" s="1106"/>
      <c r="BY59" s="1106"/>
      <c r="BZ59" s="1106"/>
      <c r="CA59" s="1106"/>
      <c r="CB59" s="1106"/>
      <c r="CC59" s="1106"/>
      <c r="CD59" s="1106"/>
      <c r="CE59" s="1106"/>
      <c r="CF59" s="1106"/>
      <c r="CG59" s="1107"/>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32"/>
    </row>
    <row r="60" spans="1:131" s="233" customFormat="1" ht="26.25" customHeight="1">
      <c r="A60" s="245">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421"/>
      <c r="BK60" s="421"/>
      <c r="BL60" s="421"/>
      <c r="BM60" s="421"/>
      <c r="BN60" s="421"/>
      <c r="BO60" s="249"/>
      <c r="BP60" s="249"/>
      <c r="BQ60" s="246">
        <v>54</v>
      </c>
      <c r="BR60" s="247"/>
      <c r="BS60" s="1105"/>
      <c r="BT60" s="1106"/>
      <c r="BU60" s="1106"/>
      <c r="BV60" s="1106"/>
      <c r="BW60" s="1106"/>
      <c r="BX60" s="1106"/>
      <c r="BY60" s="1106"/>
      <c r="BZ60" s="1106"/>
      <c r="CA60" s="1106"/>
      <c r="CB60" s="1106"/>
      <c r="CC60" s="1106"/>
      <c r="CD60" s="1106"/>
      <c r="CE60" s="1106"/>
      <c r="CF60" s="1106"/>
      <c r="CG60" s="1107"/>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32"/>
    </row>
    <row r="61" spans="1:131" s="233" customFormat="1" ht="26.25" customHeight="1" thickBot="1">
      <c r="A61" s="245">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421"/>
      <c r="BK61" s="421"/>
      <c r="BL61" s="421"/>
      <c r="BM61" s="421"/>
      <c r="BN61" s="421"/>
      <c r="BO61" s="249"/>
      <c r="BP61" s="249"/>
      <c r="BQ61" s="246">
        <v>55</v>
      </c>
      <c r="BR61" s="247"/>
      <c r="BS61" s="1105"/>
      <c r="BT61" s="1106"/>
      <c r="BU61" s="1106"/>
      <c r="BV61" s="1106"/>
      <c r="BW61" s="1106"/>
      <c r="BX61" s="1106"/>
      <c r="BY61" s="1106"/>
      <c r="BZ61" s="1106"/>
      <c r="CA61" s="1106"/>
      <c r="CB61" s="1106"/>
      <c r="CC61" s="1106"/>
      <c r="CD61" s="1106"/>
      <c r="CE61" s="1106"/>
      <c r="CF61" s="1106"/>
      <c r="CG61" s="1107"/>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32"/>
    </row>
    <row r="62" spans="1:131" s="233" customFormat="1" ht="26.25" customHeight="1">
      <c r="A62" s="245">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390</v>
      </c>
      <c r="BK62" s="1118"/>
      <c r="BL62" s="1118"/>
      <c r="BM62" s="1118"/>
      <c r="BN62" s="1119"/>
      <c r="BO62" s="249"/>
      <c r="BP62" s="249"/>
      <c r="BQ62" s="246">
        <v>56</v>
      </c>
      <c r="BR62" s="247"/>
      <c r="BS62" s="1105"/>
      <c r="BT62" s="1106"/>
      <c r="BU62" s="1106"/>
      <c r="BV62" s="1106"/>
      <c r="BW62" s="1106"/>
      <c r="BX62" s="1106"/>
      <c r="BY62" s="1106"/>
      <c r="BZ62" s="1106"/>
      <c r="CA62" s="1106"/>
      <c r="CB62" s="1106"/>
      <c r="CC62" s="1106"/>
      <c r="CD62" s="1106"/>
      <c r="CE62" s="1106"/>
      <c r="CF62" s="1106"/>
      <c r="CG62" s="1107"/>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32"/>
    </row>
    <row r="63" spans="1:131" s="233" customFormat="1" ht="26.25" customHeight="1" thickBot="1">
      <c r="A63" s="248" t="s">
        <v>375</v>
      </c>
      <c r="B63" s="1033" t="s">
        <v>391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355</v>
      </c>
      <c r="AG63" s="1048"/>
      <c r="AH63" s="1048"/>
      <c r="AI63" s="1048"/>
      <c r="AJ63" s="1113"/>
      <c r="AK63" s="1114"/>
      <c r="AL63" s="1052"/>
      <c r="AM63" s="1052"/>
      <c r="AN63" s="1052"/>
      <c r="AO63" s="1052"/>
      <c r="AP63" s="1048" t="s">
        <v>481</v>
      </c>
      <c r="AQ63" s="1048"/>
      <c r="AR63" s="1048"/>
      <c r="AS63" s="1048"/>
      <c r="AT63" s="1048"/>
      <c r="AU63" s="1048" t="s">
        <v>481</v>
      </c>
      <c r="AV63" s="1048"/>
      <c r="AW63" s="1048"/>
      <c r="AX63" s="1048"/>
      <c r="AY63" s="1048"/>
      <c r="AZ63" s="1108"/>
      <c r="BA63" s="1108"/>
      <c r="BB63" s="1108"/>
      <c r="BC63" s="1108"/>
      <c r="BD63" s="1108"/>
      <c r="BE63" s="1049"/>
      <c r="BF63" s="1049"/>
      <c r="BG63" s="1049"/>
      <c r="BH63" s="1049"/>
      <c r="BI63" s="1050"/>
      <c r="BJ63" s="1109" t="s">
        <v>124</v>
      </c>
      <c r="BK63" s="1040"/>
      <c r="BL63" s="1040"/>
      <c r="BM63" s="1040"/>
      <c r="BN63" s="1110"/>
      <c r="BO63" s="249"/>
      <c r="BP63" s="249"/>
      <c r="BQ63" s="246">
        <v>57</v>
      </c>
      <c r="BR63" s="247"/>
      <c r="BS63" s="1105"/>
      <c r="BT63" s="1106"/>
      <c r="BU63" s="1106"/>
      <c r="BV63" s="1106"/>
      <c r="BW63" s="1106"/>
      <c r="BX63" s="1106"/>
      <c r="BY63" s="1106"/>
      <c r="BZ63" s="1106"/>
      <c r="CA63" s="1106"/>
      <c r="CB63" s="1106"/>
      <c r="CC63" s="1106"/>
      <c r="CD63" s="1106"/>
      <c r="CE63" s="1106"/>
      <c r="CF63" s="1106"/>
      <c r="CG63" s="1107"/>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32"/>
    </row>
    <row r="64" spans="1:131" s="233" customFormat="1" ht="26.25" customHeight="1">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6">
        <v>58</v>
      </c>
      <c r="BR64" s="247"/>
      <c r="BS64" s="1105"/>
      <c r="BT64" s="1106"/>
      <c r="BU64" s="1106"/>
      <c r="BV64" s="1106"/>
      <c r="BW64" s="1106"/>
      <c r="BX64" s="1106"/>
      <c r="BY64" s="1106"/>
      <c r="BZ64" s="1106"/>
      <c r="CA64" s="1106"/>
      <c r="CB64" s="1106"/>
      <c r="CC64" s="1106"/>
      <c r="CD64" s="1106"/>
      <c r="CE64" s="1106"/>
      <c r="CF64" s="1106"/>
      <c r="CG64" s="1107"/>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32"/>
    </row>
    <row r="65" spans="1:131" s="233" customFormat="1" ht="26.25" customHeight="1" thickBot="1">
      <c r="A65" s="421" t="s">
        <v>392</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249"/>
      <c r="BF65" s="249"/>
      <c r="BG65" s="249"/>
      <c r="BH65" s="249"/>
      <c r="BI65" s="249"/>
      <c r="BJ65" s="249"/>
      <c r="BK65" s="249"/>
      <c r="BL65" s="249"/>
      <c r="BM65" s="249"/>
      <c r="BN65" s="249"/>
      <c r="BO65" s="249"/>
      <c r="BP65" s="249"/>
      <c r="BQ65" s="246">
        <v>59</v>
      </c>
      <c r="BR65" s="247"/>
      <c r="BS65" s="1105"/>
      <c r="BT65" s="1106"/>
      <c r="BU65" s="1106"/>
      <c r="BV65" s="1106"/>
      <c r="BW65" s="1106"/>
      <c r="BX65" s="1106"/>
      <c r="BY65" s="1106"/>
      <c r="BZ65" s="1106"/>
      <c r="CA65" s="1106"/>
      <c r="CB65" s="1106"/>
      <c r="CC65" s="1106"/>
      <c r="CD65" s="1106"/>
      <c r="CE65" s="1106"/>
      <c r="CF65" s="1106"/>
      <c r="CG65" s="1107"/>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32"/>
    </row>
    <row r="66" spans="1:131" s="233" customFormat="1" ht="26.25" customHeight="1">
      <c r="A66" s="1092" t="s">
        <v>393</v>
      </c>
      <c r="B66" s="1093"/>
      <c r="C66" s="1093"/>
      <c r="D66" s="1093"/>
      <c r="E66" s="1093"/>
      <c r="F66" s="1093"/>
      <c r="G66" s="1093"/>
      <c r="H66" s="1093"/>
      <c r="I66" s="1093"/>
      <c r="J66" s="1093"/>
      <c r="K66" s="1093"/>
      <c r="L66" s="1093"/>
      <c r="M66" s="1093"/>
      <c r="N66" s="1093"/>
      <c r="O66" s="1093"/>
      <c r="P66" s="1094"/>
      <c r="Q66" s="1078" t="s">
        <v>379</v>
      </c>
      <c r="R66" s="1079"/>
      <c r="S66" s="1079"/>
      <c r="T66" s="1079"/>
      <c r="U66" s="1080"/>
      <c r="V66" s="1078" t="s">
        <v>380</v>
      </c>
      <c r="W66" s="1079"/>
      <c r="X66" s="1079"/>
      <c r="Y66" s="1079"/>
      <c r="Z66" s="1080"/>
      <c r="AA66" s="1078" t="s">
        <v>381</v>
      </c>
      <c r="AB66" s="1079"/>
      <c r="AC66" s="1079"/>
      <c r="AD66" s="1079"/>
      <c r="AE66" s="1080"/>
      <c r="AF66" s="1098" t="s">
        <v>382</v>
      </c>
      <c r="AG66" s="1099"/>
      <c r="AH66" s="1099"/>
      <c r="AI66" s="1099"/>
      <c r="AJ66" s="1100"/>
      <c r="AK66" s="1078" t="s">
        <v>383</v>
      </c>
      <c r="AL66" s="1093"/>
      <c r="AM66" s="1093"/>
      <c r="AN66" s="1093"/>
      <c r="AO66" s="1094"/>
      <c r="AP66" s="1078" t="s">
        <v>384</v>
      </c>
      <c r="AQ66" s="1079"/>
      <c r="AR66" s="1079"/>
      <c r="AS66" s="1079"/>
      <c r="AT66" s="1080"/>
      <c r="AU66" s="1078" t="s">
        <v>394</v>
      </c>
      <c r="AV66" s="1079"/>
      <c r="AW66" s="1079"/>
      <c r="AX66" s="1079"/>
      <c r="AY66" s="1080"/>
      <c r="AZ66" s="1078" t="s">
        <v>361</v>
      </c>
      <c r="BA66" s="1079"/>
      <c r="BB66" s="1079"/>
      <c r="BC66" s="1079"/>
      <c r="BD66" s="1084"/>
      <c r="BE66" s="249"/>
      <c r="BF66" s="249"/>
      <c r="BG66" s="249"/>
      <c r="BH66" s="249"/>
      <c r="BI66" s="249"/>
      <c r="BJ66" s="249"/>
      <c r="BK66" s="249"/>
      <c r="BL66" s="249"/>
      <c r="BM66" s="249"/>
      <c r="BN66" s="249"/>
      <c r="BO66" s="249"/>
      <c r="BP66" s="249"/>
      <c r="BQ66" s="246">
        <v>60</v>
      </c>
      <c r="BR66" s="251"/>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32"/>
    </row>
    <row r="67" spans="1:131" s="233" customFormat="1" ht="26.25" customHeight="1" thickBot="1">
      <c r="A67" s="1095"/>
      <c r="B67" s="1096"/>
      <c r="C67" s="1096"/>
      <c r="D67" s="1096"/>
      <c r="E67" s="1096"/>
      <c r="F67" s="1096"/>
      <c r="G67" s="1096"/>
      <c r="H67" s="1096"/>
      <c r="I67" s="1096"/>
      <c r="J67" s="1096"/>
      <c r="K67" s="1096"/>
      <c r="L67" s="1096"/>
      <c r="M67" s="1096"/>
      <c r="N67" s="1096"/>
      <c r="O67" s="1096"/>
      <c r="P67" s="1097"/>
      <c r="Q67" s="1081"/>
      <c r="R67" s="1082"/>
      <c r="S67" s="1082"/>
      <c r="T67" s="1082"/>
      <c r="U67" s="1083"/>
      <c r="V67" s="1081"/>
      <c r="W67" s="1082"/>
      <c r="X67" s="1082"/>
      <c r="Y67" s="1082"/>
      <c r="Z67" s="1083"/>
      <c r="AA67" s="1081"/>
      <c r="AB67" s="1082"/>
      <c r="AC67" s="1082"/>
      <c r="AD67" s="1082"/>
      <c r="AE67" s="1083"/>
      <c r="AF67" s="1101"/>
      <c r="AG67" s="1102"/>
      <c r="AH67" s="1102"/>
      <c r="AI67" s="1102"/>
      <c r="AJ67" s="1103"/>
      <c r="AK67" s="1104"/>
      <c r="AL67" s="1096"/>
      <c r="AM67" s="1096"/>
      <c r="AN67" s="1096"/>
      <c r="AO67" s="1097"/>
      <c r="AP67" s="1081"/>
      <c r="AQ67" s="1082"/>
      <c r="AR67" s="1082"/>
      <c r="AS67" s="1082"/>
      <c r="AT67" s="1083"/>
      <c r="AU67" s="1081"/>
      <c r="AV67" s="1082"/>
      <c r="AW67" s="1082"/>
      <c r="AX67" s="1082"/>
      <c r="AY67" s="1083"/>
      <c r="AZ67" s="1081"/>
      <c r="BA67" s="1082"/>
      <c r="BB67" s="1082"/>
      <c r="BC67" s="1082"/>
      <c r="BD67" s="1085"/>
      <c r="BE67" s="249"/>
      <c r="BF67" s="249"/>
      <c r="BG67" s="249"/>
      <c r="BH67" s="249"/>
      <c r="BI67" s="249"/>
      <c r="BJ67" s="249"/>
      <c r="BK67" s="249"/>
      <c r="BL67" s="249"/>
      <c r="BM67" s="249"/>
      <c r="BN67" s="249"/>
      <c r="BO67" s="249"/>
      <c r="BP67" s="249"/>
      <c r="BQ67" s="246">
        <v>61</v>
      </c>
      <c r="BR67" s="251"/>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32"/>
    </row>
    <row r="68" spans="1:131" s="233" customFormat="1" ht="26.25" customHeight="1" thickTop="1">
      <c r="A68" s="242">
        <v>1</v>
      </c>
      <c r="B68" s="1074" t="s">
        <v>543</v>
      </c>
      <c r="C68" s="1075"/>
      <c r="D68" s="1075"/>
      <c r="E68" s="1075"/>
      <c r="F68" s="1075"/>
      <c r="G68" s="1075"/>
      <c r="H68" s="1075"/>
      <c r="I68" s="1075"/>
      <c r="J68" s="1075"/>
      <c r="K68" s="1075"/>
      <c r="L68" s="1075"/>
      <c r="M68" s="1075"/>
      <c r="N68" s="1075"/>
      <c r="O68" s="1075"/>
      <c r="P68" s="1076"/>
      <c r="Q68" s="1077">
        <v>3292</v>
      </c>
      <c r="R68" s="1071"/>
      <c r="S68" s="1071"/>
      <c r="T68" s="1071"/>
      <c r="U68" s="1071"/>
      <c r="V68" s="1071">
        <v>2853</v>
      </c>
      <c r="W68" s="1071"/>
      <c r="X68" s="1071"/>
      <c r="Y68" s="1071"/>
      <c r="Z68" s="1071"/>
      <c r="AA68" s="1071">
        <v>439</v>
      </c>
      <c r="AB68" s="1071"/>
      <c r="AC68" s="1071"/>
      <c r="AD68" s="1071"/>
      <c r="AE68" s="1071"/>
      <c r="AF68" s="1071">
        <v>3635</v>
      </c>
      <c r="AG68" s="1071"/>
      <c r="AH68" s="1071"/>
      <c r="AI68" s="1071"/>
      <c r="AJ68" s="1071"/>
      <c r="AK68" s="1071">
        <v>41</v>
      </c>
      <c r="AL68" s="1071"/>
      <c r="AM68" s="1071"/>
      <c r="AN68" s="1071"/>
      <c r="AO68" s="1071"/>
      <c r="AP68" s="1071" t="s">
        <v>542</v>
      </c>
      <c r="AQ68" s="1071"/>
      <c r="AR68" s="1071"/>
      <c r="AS68" s="1071"/>
      <c r="AT68" s="1071"/>
      <c r="AU68" s="1071" t="s">
        <v>542</v>
      </c>
      <c r="AV68" s="1071"/>
      <c r="AW68" s="1071"/>
      <c r="AX68" s="1071"/>
      <c r="AY68" s="1071"/>
      <c r="AZ68" s="1072" t="s">
        <v>552</v>
      </c>
      <c r="BA68" s="1072"/>
      <c r="BB68" s="1072"/>
      <c r="BC68" s="1072"/>
      <c r="BD68" s="1073"/>
      <c r="BE68" s="249"/>
      <c r="BF68" s="249"/>
      <c r="BG68" s="249"/>
      <c r="BH68" s="249"/>
      <c r="BI68" s="249"/>
      <c r="BJ68" s="249"/>
      <c r="BK68" s="249"/>
      <c r="BL68" s="249"/>
      <c r="BM68" s="249"/>
      <c r="BN68" s="249"/>
      <c r="BO68" s="249"/>
      <c r="BP68" s="249"/>
      <c r="BQ68" s="246">
        <v>62</v>
      </c>
      <c r="BR68" s="251"/>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32"/>
    </row>
    <row r="69" spans="1:131" s="233" customFormat="1" ht="26.25" customHeight="1">
      <c r="A69" s="245">
        <v>2</v>
      </c>
      <c r="B69" s="1063" t="s">
        <v>544</v>
      </c>
      <c r="C69" s="1064"/>
      <c r="D69" s="1064"/>
      <c r="E69" s="1064"/>
      <c r="F69" s="1064"/>
      <c r="G69" s="1064"/>
      <c r="H69" s="1064"/>
      <c r="I69" s="1064"/>
      <c r="J69" s="1064"/>
      <c r="K69" s="1064"/>
      <c r="L69" s="1064"/>
      <c r="M69" s="1064"/>
      <c r="N69" s="1064"/>
      <c r="O69" s="1064"/>
      <c r="P69" s="1065"/>
      <c r="Q69" s="1066">
        <v>4386</v>
      </c>
      <c r="R69" s="1060"/>
      <c r="S69" s="1060"/>
      <c r="T69" s="1060"/>
      <c r="U69" s="1060"/>
      <c r="V69" s="1060">
        <v>4211</v>
      </c>
      <c r="W69" s="1060"/>
      <c r="X69" s="1060"/>
      <c r="Y69" s="1060"/>
      <c r="Z69" s="1060"/>
      <c r="AA69" s="1060">
        <v>175</v>
      </c>
      <c r="AB69" s="1060"/>
      <c r="AC69" s="1060"/>
      <c r="AD69" s="1060"/>
      <c r="AE69" s="1060"/>
      <c r="AF69" s="1060">
        <v>168</v>
      </c>
      <c r="AG69" s="1060"/>
      <c r="AH69" s="1060"/>
      <c r="AI69" s="1060"/>
      <c r="AJ69" s="1060"/>
      <c r="AK69" s="1060" t="s">
        <v>542</v>
      </c>
      <c r="AL69" s="1060"/>
      <c r="AM69" s="1060"/>
      <c r="AN69" s="1060"/>
      <c r="AO69" s="1060"/>
      <c r="AP69" s="1060">
        <v>13210</v>
      </c>
      <c r="AQ69" s="1060"/>
      <c r="AR69" s="1060"/>
      <c r="AS69" s="1060"/>
      <c r="AT69" s="1060"/>
      <c r="AU69" s="1060">
        <v>3514</v>
      </c>
      <c r="AV69" s="1060"/>
      <c r="AW69" s="1060"/>
      <c r="AX69" s="1060"/>
      <c r="AY69" s="1060"/>
      <c r="AZ69" s="1061" t="s">
        <v>553</v>
      </c>
      <c r="BA69" s="1061"/>
      <c r="BB69" s="1061"/>
      <c r="BC69" s="1061"/>
      <c r="BD69" s="1062"/>
      <c r="BE69" s="249"/>
      <c r="BF69" s="249"/>
      <c r="BG69" s="249"/>
      <c r="BH69" s="249"/>
      <c r="BI69" s="249"/>
      <c r="BJ69" s="249"/>
      <c r="BK69" s="249"/>
      <c r="BL69" s="249"/>
      <c r="BM69" s="249"/>
      <c r="BN69" s="249"/>
      <c r="BO69" s="249"/>
      <c r="BP69" s="249"/>
      <c r="BQ69" s="246">
        <v>63</v>
      </c>
      <c r="BR69" s="251"/>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32"/>
    </row>
    <row r="70" spans="1:131" s="233" customFormat="1" ht="26.25" customHeight="1">
      <c r="A70" s="245">
        <v>3</v>
      </c>
      <c r="B70" s="1063" t="s">
        <v>544</v>
      </c>
      <c r="C70" s="1064"/>
      <c r="D70" s="1064"/>
      <c r="E70" s="1064"/>
      <c r="F70" s="1064"/>
      <c r="G70" s="1064"/>
      <c r="H70" s="1064"/>
      <c r="I70" s="1064"/>
      <c r="J70" s="1064"/>
      <c r="K70" s="1064"/>
      <c r="L70" s="1064"/>
      <c r="M70" s="1064"/>
      <c r="N70" s="1064"/>
      <c r="O70" s="1064"/>
      <c r="P70" s="1065"/>
      <c r="Q70" s="1066">
        <v>29</v>
      </c>
      <c r="R70" s="1060"/>
      <c r="S70" s="1060"/>
      <c r="T70" s="1060"/>
      <c r="U70" s="1060"/>
      <c r="V70" s="1060">
        <v>19</v>
      </c>
      <c r="W70" s="1060"/>
      <c r="X70" s="1060"/>
      <c r="Y70" s="1060"/>
      <c r="Z70" s="1060"/>
      <c r="AA70" s="1060">
        <v>10</v>
      </c>
      <c r="AB70" s="1060"/>
      <c r="AC70" s="1060"/>
      <c r="AD70" s="1060"/>
      <c r="AE70" s="1060"/>
      <c r="AF70" s="1060">
        <v>10</v>
      </c>
      <c r="AG70" s="1060"/>
      <c r="AH70" s="1060"/>
      <c r="AI70" s="1060"/>
      <c r="AJ70" s="1060"/>
      <c r="AK70" s="1060" t="s">
        <v>542</v>
      </c>
      <c r="AL70" s="1060"/>
      <c r="AM70" s="1060"/>
      <c r="AN70" s="1060"/>
      <c r="AO70" s="1060"/>
      <c r="AP70" s="1060">
        <v>92</v>
      </c>
      <c r="AQ70" s="1060"/>
      <c r="AR70" s="1060"/>
      <c r="AS70" s="1060"/>
      <c r="AT70" s="1060"/>
      <c r="AU70" s="1060">
        <v>24</v>
      </c>
      <c r="AV70" s="1060"/>
      <c r="AW70" s="1060"/>
      <c r="AX70" s="1060"/>
      <c r="AY70" s="1060"/>
      <c r="AZ70" s="1061" t="s">
        <v>554</v>
      </c>
      <c r="BA70" s="1061"/>
      <c r="BB70" s="1061"/>
      <c r="BC70" s="1061"/>
      <c r="BD70" s="1062"/>
      <c r="BE70" s="249"/>
      <c r="BF70" s="249"/>
      <c r="BG70" s="249"/>
      <c r="BH70" s="249"/>
      <c r="BI70" s="249"/>
      <c r="BJ70" s="249"/>
      <c r="BK70" s="249"/>
      <c r="BL70" s="249"/>
      <c r="BM70" s="249"/>
      <c r="BN70" s="249"/>
      <c r="BO70" s="249"/>
      <c r="BP70" s="249"/>
      <c r="BQ70" s="246">
        <v>64</v>
      </c>
      <c r="BR70" s="251"/>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32"/>
    </row>
    <row r="71" spans="1:131" s="233" customFormat="1" ht="26.25" customHeight="1">
      <c r="A71" s="245">
        <v>4</v>
      </c>
      <c r="B71" s="1063" t="s">
        <v>545</v>
      </c>
      <c r="C71" s="1064"/>
      <c r="D71" s="1064"/>
      <c r="E71" s="1064"/>
      <c r="F71" s="1064"/>
      <c r="G71" s="1064"/>
      <c r="H71" s="1064"/>
      <c r="I71" s="1064"/>
      <c r="J71" s="1064"/>
      <c r="K71" s="1064"/>
      <c r="L71" s="1064"/>
      <c r="M71" s="1064"/>
      <c r="N71" s="1064"/>
      <c r="O71" s="1064"/>
      <c r="P71" s="1065"/>
      <c r="Q71" s="1066">
        <v>2504</v>
      </c>
      <c r="R71" s="1060"/>
      <c r="S71" s="1060"/>
      <c r="T71" s="1060"/>
      <c r="U71" s="1060"/>
      <c r="V71" s="1060">
        <v>2429</v>
      </c>
      <c r="W71" s="1060"/>
      <c r="X71" s="1060"/>
      <c r="Y71" s="1060"/>
      <c r="Z71" s="1060"/>
      <c r="AA71" s="1060">
        <v>74</v>
      </c>
      <c r="AB71" s="1060"/>
      <c r="AC71" s="1060"/>
      <c r="AD71" s="1060"/>
      <c r="AE71" s="1060"/>
      <c r="AF71" s="1060">
        <v>74</v>
      </c>
      <c r="AG71" s="1060"/>
      <c r="AH71" s="1060"/>
      <c r="AI71" s="1060"/>
      <c r="AJ71" s="1060"/>
      <c r="AK71" s="1060" t="s">
        <v>542</v>
      </c>
      <c r="AL71" s="1060"/>
      <c r="AM71" s="1060"/>
      <c r="AN71" s="1060"/>
      <c r="AO71" s="1060"/>
      <c r="AP71" s="1060">
        <v>535</v>
      </c>
      <c r="AQ71" s="1060"/>
      <c r="AR71" s="1060"/>
      <c r="AS71" s="1060"/>
      <c r="AT71" s="1060"/>
      <c r="AU71" s="1060">
        <v>216</v>
      </c>
      <c r="AV71" s="1060"/>
      <c r="AW71" s="1060"/>
      <c r="AX71" s="1060"/>
      <c r="AY71" s="1060"/>
      <c r="AZ71" s="1061" t="s">
        <v>555</v>
      </c>
      <c r="BA71" s="1061"/>
      <c r="BB71" s="1061"/>
      <c r="BC71" s="1061"/>
      <c r="BD71" s="1062"/>
      <c r="BE71" s="249"/>
      <c r="BF71" s="249"/>
      <c r="BG71" s="249"/>
      <c r="BH71" s="249"/>
      <c r="BI71" s="249"/>
      <c r="BJ71" s="249"/>
      <c r="BK71" s="249"/>
      <c r="BL71" s="249"/>
      <c r="BM71" s="249"/>
      <c r="BN71" s="249"/>
      <c r="BO71" s="249"/>
      <c r="BP71" s="249"/>
      <c r="BQ71" s="246">
        <v>65</v>
      </c>
      <c r="BR71" s="251"/>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32"/>
    </row>
    <row r="72" spans="1:131" s="233" customFormat="1" ht="26.25" customHeight="1">
      <c r="A72" s="245">
        <v>5</v>
      </c>
      <c r="B72" s="1063" t="s">
        <v>546</v>
      </c>
      <c r="C72" s="1064"/>
      <c r="D72" s="1064"/>
      <c r="E72" s="1064"/>
      <c r="F72" s="1064"/>
      <c r="G72" s="1064"/>
      <c r="H72" s="1064"/>
      <c r="I72" s="1064"/>
      <c r="J72" s="1064"/>
      <c r="K72" s="1064"/>
      <c r="L72" s="1064"/>
      <c r="M72" s="1064"/>
      <c r="N72" s="1064"/>
      <c r="O72" s="1064"/>
      <c r="P72" s="1065"/>
      <c r="Q72" s="1066">
        <v>268</v>
      </c>
      <c r="R72" s="1060"/>
      <c r="S72" s="1060"/>
      <c r="T72" s="1060"/>
      <c r="U72" s="1060"/>
      <c r="V72" s="1060">
        <v>249</v>
      </c>
      <c r="W72" s="1060"/>
      <c r="X72" s="1060"/>
      <c r="Y72" s="1060"/>
      <c r="Z72" s="1060"/>
      <c r="AA72" s="1060">
        <v>19</v>
      </c>
      <c r="AB72" s="1060"/>
      <c r="AC72" s="1060"/>
      <c r="AD72" s="1060"/>
      <c r="AE72" s="1060"/>
      <c r="AF72" s="1060">
        <v>19</v>
      </c>
      <c r="AG72" s="1060"/>
      <c r="AH72" s="1060"/>
      <c r="AI72" s="1060"/>
      <c r="AJ72" s="1060"/>
      <c r="AK72" s="1060" t="s">
        <v>542</v>
      </c>
      <c r="AL72" s="1060"/>
      <c r="AM72" s="1060"/>
      <c r="AN72" s="1060"/>
      <c r="AO72" s="1060"/>
      <c r="AP72" s="1060">
        <v>53</v>
      </c>
      <c r="AQ72" s="1060"/>
      <c r="AR72" s="1060"/>
      <c r="AS72" s="1060"/>
      <c r="AT72" s="1060"/>
      <c r="AU72" s="1060">
        <v>10</v>
      </c>
      <c r="AV72" s="1060"/>
      <c r="AW72" s="1060"/>
      <c r="AX72" s="1060"/>
      <c r="AY72" s="1060"/>
      <c r="AZ72" s="1061" t="s">
        <v>555</v>
      </c>
      <c r="BA72" s="1061"/>
      <c r="BB72" s="1061"/>
      <c r="BC72" s="1061"/>
      <c r="BD72" s="1062"/>
      <c r="BE72" s="249"/>
      <c r="BF72" s="249"/>
      <c r="BG72" s="249"/>
      <c r="BH72" s="249"/>
      <c r="BI72" s="249"/>
      <c r="BJ72" s="249"/>
      <c r="BK72" s="249"/>
      <c r="BL72" s="249"/>
      <c r="BM72" s="249"/>
      <c r="BN72" s="249"/>
      <c r="BO72" s="249"/>
      <c r="BP72" s="249"/>
      <c r="BQ72" s="246">
        <v>66</v>
      </c>
      <c r="BR72" s="251"/>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32"/>
    </row>
    <row r="73" spans="1:131" s="233" customFormat="1" ht="26.25" customHeight="1">
      <c r="A73" s="245">
        <v>6</v>
      </c>
      <c r="B73" s="1063" t="s">
        <v>547</v>
      </c>
      <c r="C73" s="1064"/>
      <c r="D73" s="1064"/>
      <c r="E73" s="1064"/>
      <c r="F73" s="1064"/>
      <c r="G73" s="1064"/>
      <c r="H73" s="1064"/>
      <c r="I73" s="1064"/>
      <c r="J73" s="1064"/>
      <c r="K73" s="1064"/>
      <c r="L73" s="1064"/>
      <c r="M73" s="1064"/>
      <c r="N73" s="1064"/>
      <c r="O73" s="1064"/>
      <c r="P73" s="1065"/>
      <c r="Q73" s="1066">
        <v>2415</v>
      </c>
      <c r="R73" s="1060"/>
      <c r="S73" s="1060"/>
      <c r="T73" s="1060"/>
      <c r="U73" s="1060"/>
      <c r="V73" s="1060">
        <v>2275</v>
      </c>
      <c r="W73" s="1060"/>
      <c r="X73" s="1060"/>
      <c r="Y73" s="1060"/>
      <c r="Z73" s="1060"/>
      <c r="AA73" s="1060">
        <v>140</v>
      </c>
      <c r="AB73" s="1060"/>
      <c r="AC73" s="1060"/>
      <c r="AD73" s="1060"/>
      <c r="AE73" s="1060"/>
      <c r="AF73" s="1060">
        <v>120</v>
      </c>
      <c r="AG73" s="1060"/>
      <c r="AH73" s="1060"/>
      <c r="AI73" s="1060"/>
      <c r="AJ73" s="1060"/>
      <c r="AK73" s="1060">
        <v>129</v>
      </c>
      <c r="AL73" s="1060"/>
      <c r="AM73" s="1060"/>
      <c r="AN73" s="1060"/>
      <c r="AO73" s="1060"/>
      <c r="AP73" s="1060">
        <v>1324</v>
      </c>
      <c r="AQ73" s="1060"/>
      <c r="AR73" s="1060"/>
      <c r="AS73" s="1060"/>
      <c r="AT73" s="1060"/>
      <c r="AU73" s="1060">
        <v>641</v>
      </c>
      <c r="AV73" s="1060"/>
      <c r="AW73" s="1060"/>
      <c r="AX73" s="1060"/>
      <c r="AY73" s="1060"/>
      <c r="AZ73" s="1061" t="s">
        <v>555</v>
      </c>
      <c r="BA73" s="1061"/>
      <c r="BB73" s="1061"/>
      <c r="BC73" s="1061"/>
      <c r="BD73" s="1062"/>
      <c r="BE73" s="249"/>
      <c r="BF73" s="249"/>
      <c r="BG73" s="249"/>
      <c r="BH73" s="249"/>
      <c r="BI73" s="249"/>
      <c r="BJ73" s="249"/>
      <c r="BK73" s="249"/>
      <c r="BL73" s="249"/>
      <c r="BM73" s="249"/>
      <c r="BN73" s="249"/>
      <c r="BO73" s="249"/>
      <c r="BP73" s="249"/>
      <c r="BQ73" s="246">
        <v>67</v>
      </c>
      <c r="BR73" s="251"/>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32"/>
    </row>
    <row r="74" spans="1:131" s="233" customFormat="1" ht="26.25" customHeight="1">
      <c r="A74" s="245">
        <v>7</v>
      </c>
      <c r="B74" s="1063" t="s">
        <v>548</v>
      </c>
      <c r="C74" s="1064"/>
      <c r="D74" s="1064"/>
      <c r="E74" s="1064"/>
      <c r="F74" s="1064"/>
      <c r="G74" s="1064"/>
      <c r="H74" s="1064"/>
      <c r="I74" s="1064"/>
      <c r="J74" s="1064"/>
      <c r="K74" s="1064"/>
      <c r="L74" s="1064"/>
      <c r="M74" s="1064"/>
      <c r="N74" s="1064"/>
      <c r="O74" s="1064"/>
      <c r="P74" s="1065"/>
      <c r="Q74" s="1066">
        <v>1972</v>
      </c>
      <c r="R74" s="1060"/>
      <c r="S74" s="1060"/>
      <c r="T74" s="1060"/>
      <c r="U74" s="1060"/>
      <c r="V74" s="1060">
        <v>1529</v>
      </c>
      <c r="W74" s="1060"/>
      <c r="X74" s="1060"/>
      <c r="Y74" s="1060"/>
      <c r="Z74" s="1060"/>
      <c r="AA74" s="1060">
        <v>444</v>
      </c>
      <c r="AB74" s="1060"/>
      <c r="AC74" s="1060"/>
      <c r="AD74" s="1060"/>
      <c r="AE74" s="1060"/>
      <c r="AF74" s="1060">
        <v>21</v>
      </c>
      <c r="AG74" s="1060"/>
      <c r="AH74" s="1060"/>
      <c r="AI74" s="1060"/>
      <c r="AJ74" s="1060"/>
      <c r="AK74" s="1060">
        <v>145</v>
      </c>
      <c r="AL74" s="1060"/>
      <c r="AM74" s="1060"/>
      <c r="AN74" s="1060"/>
      <c r="AO74" s="1060"/>
      <c r="AP74" s="1060">
        <v>1393</v>
      </c>
      <c r="AQ74" s="1060"/>
      <c r="AR74" s="1060"/>
      <c r="AS74" s="1060"/>
      <c r="AT74" s="1060"/>
      <c r="AU74" s="1060" t="s">
        <v>542</v>
      </c>
      <c r="AV74" s="1060"/>
      <c r="AW74" s="1060"/>
      <c r="AX74" s="1060"/>
      <c r="AY74" s="1060"/>
      <c r="AZ74" s="1061" t="s">
        <v>555</v>
      </c>
      <c r="BA74" s="1061"/>
      <c r="BB74" s="1061"/>
      <c r="BC74" s="1061"/>
      <c r="BD74" s="1062"/>
      <c r="BE74" s="249"/>
      <c r="BF74" s="249"/>
      <c r="BG74" s="249"/>
      <c r="BH74" s="249"/>
      <c r="BI74" s="249"/>
      <c r="BJ74" s="249"/>
      <c r="BK74" s="249"/>
      <c r="BL74" s="249"/>
      <c r="BM74" s="249"/>
      <c r="BN74" s="249"/>
      <c r="BO74" s="249"/>
      <c r="BP74" s="249"/>
      <c r="BQ74" s="246">
        <v>68</v>
      </c>
      <c r="BR74" s="251"/>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32"/>
    </row>
    <row r="75" spans="1:131" s="233" customFormat="1" ht="26.25" customHeight="1">
      <c r="A75" s="245">
        <v>8</v>
      </c>
      <c r="B75" s="1063" t="s">
        <v>549</v>
      </c>
      <c r="C75" s="1064"/>
      <c r="D75" s="1064"/>
      <c r="E75" s="1064"/>
      <c r="F75" s="1064"/>
      <c r="G75" s="1064"/>
      <c r="H75" s="1064"/>
      <c r="I75" s="1064"/>
      <c r="J75" s="1064"/>
      <c r="K75" s="1064"/>
      <c r="L75" s="1064"/>
      <c r="M75" s="1064"/>
      <c r="N75" s="1064"/>
      <c r="O75" s="1064"/>
      <c r="P75" s="1065"/>
      <c r="Q75" s="1067">
        <v>2056</v>
      </c>
      <c r="R75" s="1068"/>
      <c r="S75" s="1068"/>
      <c r="T75" s="1068"/>
      <c r="U75" s="1069"/>
      <c r="V75" s="1070">
        <v>2034</v>
      </c>
      <c r="W75" s="1068"/>
      <c r="X75" s="1068"/>
      <c r="Y75" s="1068"/>
      <c r="Z75" s="1069"/>
      <c r="AA75" s="1070">
        <v>22</v>
      </c>
      <c r="AB75" s="1068"/>
      <c r="AC75" s="1068"/>
      <c r="AD75" s="1068"/>
      <c r="AE75" s="1069"/>
      <c r="AF75" s="1070">
        <v>22</v>
      </c>
      <c r="AG75" s="1068"/>
      <c r="AH75" s="1068"/>
      <c r="AI75" s="1068"/>
      <c r="AJ75" s="1069"/>
      <c r="AK75" s="1070" t="s">
        <v>542</v>
      </c>
      <c r="AL75" s="1068"/>
      <c r="AM75" s="1068"/>
      <c r="AN75" s="1068"/>
      <c r="AO75" s="1069"/>
      <c r="AP75" s="1070" t="s">
        <v>542</v>
      </c>
      <c r="AQ75" s="1068"/>
      <c r="AR75" s="1068"/>
      <c r="AS75" s="1068"/>
      <c r="AT75" s="1069"/>
      <c r="AU75" s="1070" t="s">
        <v>542</v>
      </c>
      <c r="AV75" s="1068"/>
      <c r="AW75" s="1068"/>
      <c r="AX75" s="1068"/>
      <c r="AY75" s="1069"/>
      <c r="AZ75" s="1061" t="s">
        <v>555</v>
      </c>
      <c r="BA75" s="1061"/>
      <c r="BB75" s="1061"/>
      <c r="BC75" s="1061"/>
      <c r="BD75" s="1062"/>
      <c r="BE75" s="249"/>
      <c r="BF75" s="249"/>
      <c r="BG75" s="249"/>
      <c r="BH75" s="249"/>
      <c r="BI75" s="249"/>
      <c r="BJ75" s="249"/>
      <c r="BK75" s="249"/>
      <c r="BL75" s="249"/>
      <c r="BM75" s="249"/>
      <c r="BN75" s="249"/>
      <c r="BO75" s="249"/>
      <c r="BP75" s="249"/>
      <c r="BQ75" s="246">
        <v>69</v>
      </c>
      <c r="BR75" s="251"/>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32"/>
    </row>
    <row r="76" spans="1:131" s="233" customFormat="1" ht="26.25" customHeight="1">
      <c r="A76" s="245">
        <v>9</v>
      </c>
      <c r="B76" s="1063" t="s">
        <v>549</v>
      </c>
      <c r="C76" s="1064"/>
      <c r="D76" s="1064"/>
      <c r="E76" s="1064"/>
      <c r="F76" s="1064"/>
      <c r="G76" s="1064"/>
      <c r="H76" s="1064"/>
      <c r="I76" s="1064"/>
      <c r="J76" s="1064"/>
      <c r="K76" s="1064"/>
      <c r="L76" s="1064"/>
      <c r="M76" s="1064"/>
      <c r="N76" s="1064"/>
      <c r="O76" s="1064"/>
      <c r="P76" s="1065"/>
      <c r="Q76" s="1067">
        <v>723894</v>
      </c>
      <c r="R76" s="1068"/>
      <c r="S76" s="1068"/>
      <c r="T76" s="1068"/>
      <c r="U76" s="1069"/>
      <c r="V76" s="1070">
        <v>705179</v>
      </c>
      <c r="W76" s="1068"/>
      <c r="X76" s="1068"/>
      <c r="Y76" s="1068"/>
      <c r="Z76" s="1069"/>
      <c r="AA76" s="1070">
        <v>18715</v>
      </c>
      <c r="AB76" s="1068"/>
      <c r="AC76" s="1068"/>
      <c r="AD76" s="1068"/>
      <c r="AE76" s="1069"/>
      <c r="AF76" s="1070">
        <v>18715</v>
      </c>
      <c r="AG76" s="1068"/>
      <c r="AH76" s="1068"/>
      <c r="AI76" s="1068"/>
      <c r="AJ76" s="1069"/>
      <c r="AK76" s="1070">
        <v>1705</v>
      </c>
      <c r="AL76" s="1068"/>
      <c r="AM76" s="1068"/>
      <c r="AN76" s="1068"/>
      <c r="AO76" s="1069"/>
      <c r="AP76" s="1070" t="s">
        <v>542</v>
      </c>
      <c r="AQ76" s="1068"/>
      <c r="AR76" s="1068"/>
      <c r="AS76" s="1068"/>
      <c r="AT76" s="1069"/>
      <c r="AU76" s="1070" t="s">
        <v>542</v>
      </c>
      <c r="AV76" s="1068"/>
      <c r="AW76" s="1068"/>
      <c r="AX76" s="1068"/>
      <c r="AY76" s="1069"/>
      <c r="AZ76" s="1061" t="s">
        <v>556</v>
      </c>
      <c r="BA76" s="1061"/>
      <c r="BB76" s="1061"/>
      <c r="BC76" s="1061"/>
      <c r="BD76" s="1062"/>
      <c r="BE76" s="249"/>
      <c r="BF76" s="249"/>
      <c r="BG76" s="249"/>
      <c r="BH76" s="249"/>
      <c r="BI76" s="249"/>
      <c r="BJ76" s="249"/>
      <c r="BK76" s="249"/>
      <c r="BL76" s="249"/>
      <c r="BM76" s="249"/>
      <c r="BN76" s="249"/>
      <c r="BO76" s="249"/>
      <c r="BP76" s="249"/>
      <c r="BQ76" s="246">
        <v>70</v>
      </c>
      <c r="BR76" s="251"/>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32"/>
    </row>
    <row r="77" spans="1:131" s="233" customFormat="1" ht="26.25" customHeight="1">
      <c r="A77" s="245">
        <v>10</v>
      </c>
      <c r="B77" s="1063" t="s">
        <v>550</v>
      </c>
      <c r="C77" s="1064"/>
      <c r="D77" s="1064"/>
      <c r="E77" s="1064"/>
      <c r="F77" s="1064"/>
      <c r="G77" s="1064"/>
      <c r="H77" s="1064"/>
      <c r="I77" s="1064"/>
      <c r="J77" s="1064"/>
      <c r="K77" s="1064"/>
      <c r="L77" s="1064"/>
      <c r="M77" s="1064"/>
      <c r="N77" s="1064"/>
      <c r="O77" s="1064"/>
      <c r="P77" s="1065"/>
      <c r="Q77" s="1067">
        <v>23533</v>
      </c>
      <c r="R77" s="1068"/>
      <c r="S77" s="1068"/>
      <c r="T77" s="1068"/>
      <c r="U77" s="1069"/>
      <c r="V77" s="1070">
        <v>22843</v>
      </c>
      <c r="W77" s="1068"/>
      <c r="X77" s="1068"/>
      <c r="Y77" s="1068"/>
      <c r="Z77" s="1069"/>
      <c r="AA77" s="1070">
        <v>689</v>
      </c>
      <c r="AB77" s="1068"/>
      <c r="AC77" s="1068"/>
      <c r="AD77" s="1068"/>
      <c r="AE77" s="1069"/>
      <c r="AF77" s="1070">
        <v>689</v>
      </c>
      <c r="AG77" s="1068"/>
      <c r="AH77" s="1068"/>
      <c r="AI77" s="1068"/>
      <c r="AJ77" s="1069"/>
      <c r="AK77" s="1070">
        <v>22</v>
      </c>
      <c r="AL77" s="1068"/>
      <c r="AM77" s="1068"/>
      <c r="AN77" s="1068"/>
      <c r="AO77" s="1069"/>
      <c r="AP77" s="1070" t="s">
        <v>542</v>
      </c>
      <c r="AQ77" s="1068"/>
      <c r="AR77" s="1068"/>
      <c r="AS77" s="1068"/>
      <c r="AT77" s="1069"/>
      <c r="AU77" s="1070" t="s">
        <v>542</v>
      </c>
      <c r="AV77" s="1068"/>
      <c r="AW77" s="1068"/>
      <c r="AX77" s="1068"/>
      <c r="AY77" s="1069"/>
      <c r="AZ77" s="1061" t="s">
        <v>555</v>
      </c>
      <c r="BA77" s="1061"/>
      <c r="BB77" s="1061"/>
      <c r="BC77" s="1061"/>
      <c r="BD77" s="1062"/>
      <c r="BE77" s="249"/>
      <c r="BF77" s="249"/>
      <c r="BG77" s="249"/>
      <c r="BH77" s="249"/>
      <c r="BI77" s="249"/>
      <c r="BJ77" s="249"/>
      <c r="BK77" s="249"/>
      <c r="BL77" s="249"/>
      <c r="BM77" s="249"/>
      <c r="BN77" s="249"/>
      <c r="BO77" s="249"/>
      <c r="BP77" s="249"/>
      <c r="BQ77" s="246">
        <v>71</v>
      </c>
      <c r="BR77" s="251"/>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32"/>
    </row>
    <row r="78" spans="1:131" s="233" customFormat="1" ht="26.25" customHeight="1">
      <c r="A78" s="245">
        <v>11</v>
      </c>
      <c r="B78" s="1063" t="s">
        <v>550</v>
      </c>
      <c r="C78" s="1064"/>
      <c r="D78" s="1064"/>
      <c r="E78" s="1064"/>
      <c r="F78" s="1064"/>
      <c r="G78" s="1064"/>
      <c r="H78" s="1064"/>
      <c r="I78" s="1064"/>
      <c r="J78" s="1064"/>
      <c r="K78" s="1064"/>
      <c r="L78" s="1064"/>
      <c r="M78" s="1064"/>
      <c r="N78" s="1064"/>
      <c r="O78" s="1064"/>
      <c r="P78" s="1065"/>
      <c r="Q78" s="1066">
        <v>370</v>
      </c>
      <c r="R78" s="1060"/>
      <c r="S78" s="1060"/>
      <c r="T78" s="1060"/>
      <c r="U78" s="1060"/>
      <c r="V78" s="1060">
        <v>135</v>
      </c>
      <c r="W78" s="1060"/>
      <c r="X78" s="1060"/>
      <c r="Y78" s="1060"/>
      <c r="Z78" s="1060"/>
      <c r="AA78" s="1060">
        <v>235</v>
      </c>
      <c r="AB78" s="1060"/>
      <c r="AC78" s="1060"/>
      <c r="AD78" s="1060"/>
      <c r="AE78" s="1060"/>
      <c r="AF78" s="1060">
        <v>235</v>
      </c>
      <c r="AG78" s="1060"/>
      <c r="AH78" s="1060"/>
      <c r="AI78" s="1060"/>
      <c r="AJ78" s="1060"/>
      <c r="AK78" s="1060" t="s">
        <v>542</v>
      </c>
      <c r="AL78" s="1060"/>
      <c r="AM78" s="1060"/>
      <c r="AN78" s="1060"/>
      <c r="AO78" s="1060"/>
      <c r="AP78" s="1060" t="s">
        <v>542</v>
      </c>
      <c r="AQ78" s="1060"/>
      <c r="AR78" s="1060"/>
      <c r="AS78" s="1060"/>
      <c r="AT78" s="1060"/>
      <c r="AU78" s="1060" t="s">
        <v>542</v>
      </c>
      <c r="AV78" s="1060"/>
      <c r="AW78" s="1060"/>
      <c r="AX78" s="1060"/>
      <c r="AY78" s="1060"/>
      <c r="AZ78" s="1061" t="s">
        <v>557</v>
      </c>
      <c r="BA78" s="1061"/>
      <c r="BB78" s="1061"/>
      <c r="BC78" s="1061"/>
      <c r="BD78" s="1062"/>
      <c r="BE78" s="249"/>
      <c r="BF78" s="249"/>
      <c r="BG78" s="249"/>
      <c r="BH78" s="249"/>
      <c r="BI78" s="249"/>
      <c r="BJ78" s="252"/>
      <c r="BK78" s="252"/>
      <c r="BL78" s="252"/>
      <c r="BM78" s="252"/>
      <c r="BN78" s="252"/>
      <c r="BO78" s="249"/>
      <c r="BP78" s="249"/>
      <c r="BQ78" s="246">
        <v>72</v>
      </c>
      <c r="BR78" s="251"/>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32"/>
    </row>
    <row r="79" spans="1:131" s="233" customFormat="1" ht="26.25" customHeight="1">
      <c r="A79" s="245">
        <v>12</v>
      </c>
      <c r="B79" s="1063" t="s">
        <v>551</v>
      </c>
      <c r="C79" s="1064"/>
      <c r="D79" s="1064"/>
      <c r="E79" s="1064"/>
      <c r="F79" s="1064"/>
      <c r="G79" s="1064"/>
      <c r="H79" s="1064"/>
      <c r="I79" s="1064"/>
      <c r="J79" s="1064"/>
      <c r="K79" s="1064"/>
      <c r="L79" s="1064"/>
      <c r="M79" s="1064"/>
      <c r="N79" s="1064"/>
      <c r="O79" s="1064"/>
      <c r="P79" s="1065"/>
      <c r="Q79" s="1066">
        <v>405</v>
      </c>
      <c r="R79" s="1060"/>
      <c r="S79" s="1060"/>
      <c r="T79" s="1060"/>
      <c r="U79" s="1060"/>
      <c r="V79" s="1060">
        <v>397</v>
      </c>
      <c r="W79" s="1060"/>
      <c r="X79" s="1060"/>
      <c r="Y79" s="1060"/>
      <c r="Z79" s="1060"/>
      <c r="AA79" s="1060">
        <v>8</v>
      </c>
      <c r="AB79" s="1060"/>
      <c r="AC79" s="1060"/>
      <c r="AD79" s="1060"/>
      <c r="AE79" s="1060"/>
      <c r="AF79" s="1060">
        <v>8</v>
      </c>
      <c r="AG79" s="1060"/>
      <c r="AH79" s="1060"/>
      <c r="AI79" s="1060"/>
      <c r="AJ79" s="1060"/>
      <c r="AK79" s="1060" t="s">
        <v>542</v>
      </c>
      <c r="AL79" s="1060"/>
      <c r="AM79" s="1060"/>
      <c r="AN79" s="1060"/>
      <c r="AO79" s="1060"/>
      <c r="AP79" s="1060" t="s">
        <v>542</v>
      </c>
      <c r="AQ79" s="1060"/>
      <c r="AR79" s="1060"/>
      <c r="AS79" s="1060"/>
      <c r="AT79" s="1060"/>
      <c r="AU79" s="1060" t="s">
        <v>542</v>
      </c>
      <c r="AV79" s="1060"/>
      <c r="AW79" s="1060"/>
      <c r="AX79" s="1060"/>
      <c r="AY79" s="1060"/>
      <c r="AZ79" s="1061"/>
      <c r="BA79" s="1061"/>
      <c r="BB79" s="1061"/>
      <c r="BC79" s="1061"/>
      <c r="BD79" s="1062"/>
      <c r="BE79" s="249"/>
      <c r="BF79" s="249"/>
      <c r="BG79" s="249"/>
      <c r="BH79" s="249"/>
      <c r="BI79" s="249"/>
      <c r="BJ79" s="252"/>
      <c r="BK79" s="252"/>
      <c r="BL79" s="252"/>
      <c r="BM79" s="252"/>
      <c r="BN79" s="252"/>
      <c r="BO79" s="249"/>
      <c r="BP79" s="249"/>
      <c r="BQ79" s="246">
        <v>73</v>
      </c>
      <c r="BR79" s="251"/>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32"/>
    </row>
    <row r="80" spans="1:131" s="233" customFormat="1" ht="26.25" customHeight="1">
      <c r="A80" s="245">
        <v>13</v>
      </c>
      <c r="B80" s="1063" t="s">
        <v>558</v>
      </c>
      <c r="C80" s="1064"/>
      <c r="D80" s="1064"/>
      <c r="E80" s="1064"/>
      <c r="F80" s="1064"/>
      <c r="G80" s="1064"/>
      <c r="H80" s="1064"/>
      <c r="I80" s="1064"/>
      <c r="J80" s="1064"/>
      <c r="K80" s="1064"/>
      <c r="L80" s="1064"/>
      <c r="M80" s="1064"/>
      <c r="N80" s="1064"/>
      <c r="O80" s="1064"/>
      <c r="P80" s="1065"/>
      <c r="Q80" s="1066">
        <v>52301</v>
      </c>
      <c r="R80" s="1060"/>
      <c r="S80" s="1060"/>
      <c r="T80" s="1060"/>
      <c r="U80" s="1060"/>
      <c r="V80" s="1060">
        <v>48278</v>
      </c>
      <c r="W80" s="1060"/>
      <c r="X80" s="1060"/>
      <c r="Y80" s="1060"/>
      <c r="Z80" s="1060"/>
      <c r="AA80" s="1060">
        <v>4023</v>
      </c>
      <c r="AB80" s="1060"/>
      <c r="AC80" s="1060"/>
      <c r="AD80" s="1060"/>
      <c r="AE80" s="1060"/>
      <c r="AF80" s="1060">
        <v>4023</v>
      </c>
      <c r="AG80" s="1060"/>
      <c r="AH80" s="1060"/>
      <c r="AI80" s="1060"/>
      <c r="AJ80" s="1060"/>
      <c r="AK80" s="1060" t="s">
        <v>542</v>
      </c>
      <c r="AL80" s="1060"/>
      <c r="AM80" s="1060"/>
      <c r="AN80" s="1060"/>
      <c r="AO80" s="1060"/>
      <c r="AP80" s="1060" t="s">
        <v>542</v>
      </c>
      <c r="AQ80" s="1060"/>
      <c r="AR80" s="1060"/>
      <c r="AS80" s="1060"/>
      <c r="AT80" s="1060"/>
      <c r="AU80" s="1060" t="s">
        <v>542</v>
      </c>
      <c r="AV80" s="1060"/>
      <c r="AW80" s="1060"/>
      <c r="AX80" s="1060"/>
      <c r="AY80" s="1060"/>
      <c r="AZ80" s="1061"/>
      <c r="BA80" s="1061"/>
      <c r="BB80" s="1061"/>
      <c r="BC80" s="1061"/>
      <c r="BD80" s="1062"/>
      <c r="BE80" s="249"/>
      <c r="BF80" s="249"/>
      <c r="BG80" s="249"/>
      <c r="BH80" s="249"/>
      <c r="BI80" s="249"/>
      <c r="BJ80" s="249"/>
      <c r="BK80" s="249"/>
      <c r="BL80" s="249"/>
      <c r="BM80" s="249"/>
      <c r="BN80" s="249"/>
      <c r="BO80" s="249"/>
      <c r="BP80" s="249"/>
      <c r="BQ80" s="246">
        <v>74</v>
      </c>
      <c r="BR80" s="251"/>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32"/>
    </row>
    <row r="81" spans="1:131" s="233" customFormat="1" ht="26.25" customHeight="1">
      <c r="A81" s="245">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49"/>
      <c r="BF81" s="249"/>
      <c r="BG81" s="249"/>
      <c r="BH81" s="249"/>
      <c r="BI81" s="249"/>
      <c r="BJ81" s="249"/>
      <c r="BK81" s="249"/>
      <c r="BL81" s="249"/>
      <c r="BM81" s="249"/>
      <c r="BN81" s="249"/>
      <c r="BO81" s="249"/>
      <c r="BP81" s="249"/>
      <c r="BQ81" s="246">
        <v>75</v>
      </c>
      <c r="BR81" s="251"/>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32"/>
    </row>
    <row r="82" spans="1:131" s="233" customFormat="1" ht="26.25" customHeight="1">
      <c r="A82" s="245">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49"/>
      <c r="BF82" s="249"/>
      <c r="BG82" s="249"/>
      <c r="BH82" s="249"/>
      <c r="BI82" s="249"/>
      <c r="BJ82" s="249"/>
      <c r="BK82" s="249"/>
      <c r="BL82" s="249"/>
      <c r="BM82" s="249"/>
      <c r="BN82" s="249"/>
      <c r="BO82" s="249"/>
      <c r="BP82" s="249"/>
      <c r="BQ82" s="246">
        <v>76</v>
      </c>
      <c r="BR82" s="251"/>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32"/>
    </row>
    <row r="83" spans="1:131" s="233" customFormat="1" ht="26.25" customHeight="1">
      <c r="A83" s="245">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49"/>
      <c r="BF83" s="249"/>
      <c r="BG83" s="249"/>
      <c r="BH83" s="249"/>
      <c r="BI83" s="249"/>
      <c r="BJ83" s="249"/>
      <c r="BK83" s="249"/>
      <c r="BL83" s="249"/>
      <c r="BM83" s="249"/>
      <c r="BN83" s="249"/>
      <c r="BO83" s="249"/>
      <c r="BP83" s="249"/>
      <c r="BQ83" s="246">
        <v>77</v>
      </c>
      <c r="BR83" s="251"/>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32"/>
    </row>
    <row r="84" spans="1:131" s="233" customFormat="1" ht="26.25" customHeight="1">
      <c r="A84" s="245">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49"/>
      <c r="BF84" s="249"/>
      <c r="BG84" s="249"/>
      <c r="BH84" s="249"/>
      <c r="BI84" s="249"/>
      <c r="BJ84" s="249"/>
      <c r="BK84" s="249"/>
      <c r="BL84" s="249"/>
      <c r="BM84" s="249"/>
      <c r="BN84" s="249"/>
      <c r="BO84" s="249"/>
      <c r="BP84" s="249"/>
      <c r="BQ84" s="246">
        <v>78</v>
      </c>
      <c r="BR84" s="251"/>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32"/>
    </row>
    <row r="85" spans="1:131" s="233" customFormat="1" ht="26.25" customHeight="1">
      <c r="A85" s="245">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49"/>
      <c r="BF85" s="249"/>
      <c r="BG85" s="249"/>
      <c r="BH85" s="249"/>
      <c r="BI85" s="249"/>
      <c r="BJ85" s="249"/>
      <c r="BK85" s="249"/>
      <c r="BL85" s="249"/>
      <c r="BM85" s="249"/>
      <c r="BN85" s="249"/>
      <c r="BO85" s="249"/>
      <c r="BP85" s="249"/>
      <c r="BQ85" s="246">
        <v>79</v>
      </c>
      <c r="BR85" s="251"/>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32"/>
    </row>
    <row r="86" spans="1:131" s="233" customFormat="1" ht="26.25" customHeight="1">
      <c r="A86" s="245">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49"/>
      <c r="BF86" s="249"/>
      <c r="BG86" s="249"/>
      <c r="BH86" s="249"/>
      <c r="BI86" s="249"/>
      <c r="BJ86" s="249"/>
      <c r="BK86" s="249"/>
      <c r="BL86" s="249"/>
      <c r="BM86" s="249"/>
      <c r="BN86" s="249"/>
      <c r="BO86" s="249"/>
      <c r="BP86" s="249"/>
      <c r="BQ86" s="246">
        <v>80</v>
      </c>
      <c r="BR86" s="251"/>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32"/>
    </row>
    <row r="87" spans="1:131" s="233" customFormat="1" ht="26.25" customHeight="1">
      <c r="A87" s="253">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49"/>
      <c r="BF87" s="249"/>
      <c r="BG87" s="249"/>
      <c r="BH87" s="249"/>
      <c r="BI87" s="249"/>
      <c r="BJ87" s="249"/>
      <c r="BK87" s="249"/>
      <c r="BL87" s="249"/>
      <c r="BM87" s="249"/>
      <c r="BN87" s="249"/>
      <c r="BO87" s="249"/>
      <c r="BP87" s="249"/>
      <c r="BQ87" s="246">
        <v>81</v>
      </c>
      <c r="BR87" s="251"/>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32"/>
    </row>
    <row r="88" spans="1:131" s="233" customFormat="1" ht="26.25" customHeight="1" thickBot="1">
      <c r="A88" s="248" t="s">
        <v>375</v>
      </c>
      <c r="B88" s="1033" t="s">
        <v>395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27749</v>
      </c>
      <c r="AG88" s="1048"/>
      <c r="AH88" s="1048"/>
      <c r="AI88" s="1048"/>
      <c r="AJ88" s="1048"/>
      <c r="AK88" s="1052"/>
      <c r="AL88" s="1052"/>
      <c r="AM88" s="1052"/>
      <c r="AN88" s="1052"/>
      <c r="AO88" s="1052"/>
      <c r="AP88" s="1048">
        <v>16607</v>
      </c>
      <c r="AQ88" s="1048"/>
      <c r="AR88" s="1048"/>
      <c r="AS88" s="1048"/>
      <c r="AT88" s="1048"/>
      <c r="AU88" s="1048">
        <v>4405</v>
      </c>
      <c r="AV88" s="1048"/>
      <c r="AW88" s="1048"/>
      <c r="AX88" s="1048"/>
      <c r="AY88" s="1048"/>
      <c r="AZ88" s="1049"/>
      <c r="BA88" s="1049"/>
      <c r="BB88" s="1049"/>
      <c r="BC88" s="1049"/>
      <c r="BD88" s="1050"/>
      <c r="BE88" s="249"/>
      <c r="BF88" s="249"/>
      <c r="BG88" s="249"/>
      <c r="BH88" s="249"/>
      <c r="BI88" s="249"/>
      <c r="BJ88" s="249"/>
      <c r="BK88" s="249"/>
      <c r="BL88" s="249"/>
      <c r="BM88" s="249"/>
      <c r="BN88" s="249"/>
      <c r="BO88" s="249"/>
      <c r="BP88" s="249"/>
      <c r="BQ88" s="246">
        <v>82</v>
      </c>
      <c r="BR88" s="251"/>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32"/>
    </row>
    <row r="89" spans="1:131" s="233" customFormat="1" ht="26.25" hidden="1" customHeight="1">
      <c r="A89" s="254"/>
      <c r="B89" s="255"/>
      <c r="C89" s="255"/>
      <c r="D89" s="255"/>
      <c r="E89" s="255"/>
      <c r="F89" s="255"/>
      <c r="G89" s="255"/>
      <c r="H89" s="255"/>
      <c r="I89" s="255"/>
      <c r="J89" s="255"/>
      <c r="K89" s="255"/>
      <c r="L89" s="255"/>
      <c r="M89" s="255"/>
      <c r="N89" s="255"/>
      <c r="O89" s="255"/>
      <c r="P89" s="255"/>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7"/>
      <c r="BA89" s="257"/>
      <c r="BB89" s="257"/>
      <c r="BC89" s="257"/>
      <c r="BD89" s="257"/>
      <c r="BE89" s="249"/>
      <c r="BF89" s="249"/>
      <c r="BG89" s="249"/>
      <c r="BH89" s="249"/>
      <c r="BI89" s="249"/>
      <c r="BJ89" s="249"/>
      <c r="BK89" s="249"/>
      <c r="BL89" s="249"/>
      <c r="BM89" s="249"/>
      <c r="BN89" s="249"/>
      <c r="BO89" s="249"/>
      <c r="BP89" s="249"/>
      <c r="BQ89" s="246">
        <v>83</v>
      </c>
      <c r="BR89" s="251"/>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32"/>
    </row>
    <row r="90" spans="1:131" s="233" customFormat="1" ht="26.25" hidden="1" customHeight="1">
      <c r="A90" s="254"/>
      <c r="B90" s="255"/>
      <c r="C90" s="255"/>
      <c r="D90" s="255"/>
      <c r="E90" s="255"/>
      <c r="F90" s="255"/>
      <c r="G90" s="255"/>
      <c r="H90" s="255"/>
      <c r="I90" s="255"/>
      <c r="J90" s="255"/>
      <c r="K90" s="255"/>
      <c r="L90" s="255"/>
      <c r="M90" s="255"/>
      <c r="N90" s="255"/>
      <c r="O90" s="255"/>
      <c r="P90" s="255"/>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7"/>
      <c r="BA90" s="257"/>
      <c r="BB90" s="257"/>
      <c r="BC90" s="257"/>
      <c r="BD90" s="257"/>
      <c r="BE90" s="249"/>
      <c r="BF90" s="249"/>
      <c r="BG90" s="249"/>
      <c r="BH90" s="249"/>
      <c r="BI90" s="249"/>
      <c r="BJ90" s="249"/>
      <c r="BK90" s="249"/>
      <c r="BL90" s="249"/>
      <c r="BM90" s="249"/>
      <c r="BN90" s="249"/>
      <c r="BO90" s="249"/>
      <c r="BP90" s="249"/>
      <c r="BQ90" s="246">
        <v>84</v>
      </c>
      <c r="BR90" s="251"/>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32"/>
    </row>
    <row r="91" spans="1:131" s="233" customFormat="1" ht="26.25" hidden="1" customHeight="1">
      <c r="A91" s="254"/>
      <c r="B91" s="255"/>
      <c r="C91" s="255"/>
      <c r="D91" s="255"/>
      <c r="E91" s="255"/>
      <c r="F91" s="255"/>
      <c r="G91" s="255"/>
      <c r="H91" s="255"/>
      <c r="I91" s="255"/>
      <c r="J91" s="255"/>
      <c r="K91" s="255"/>
      <c r="L91" s="255"/>
      <c r="M91" s="255"/>
      <c r="N91" s="255"/>
      <c r="O91" s="255"/>
      <c r="P91" s="255"/>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7"/>
      <c r="BA91" s="257"/>
      <c r="BB91" s="257"/>
      <c r="BC91" s="257"/>
      <c r="BD91" s="257"/>
      <c r="BE91" s="249"/>
      <c r="BF91" s="249"/>
      <c r="BG91" s="249"/>
      <c r="BH91" s="249"/>
      <c r="BI91" s="249"/>
      <c r="BJ91" s="249"/>
      <c r="BK91" s="249"/>
      <c r="BL91" s="249"/>
      <c r="BM91" s="249"/>
      <c r="BN91" s="249"/>
      <c r="BO91" s="249"/>
      <c r="BP91" s="249"/>
      <c r="BQ91" s="246">
        <v>85</v>
      </c>
      <c r="BR91" s="251"/>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32"/>
    </row>
    <row r="92" spans="1:131" s="233" customFormat="1" ht="26.25" hidden="1" customHeight="1">
      <c r="A92" s="254"/>
      <c r="B92" s="255"/>
      <c r="C92" s="255"/>
      <c r="D92" s="255"/>
      <c r="E92" s="255"/>
      <c r="F92" s="255"/>
      <c r="G92" s="255"/>
      <c r="H92" s="255"/>
      <c r="I92" s="255"/>
      <c r="J92" s="255"/>
      <c r="K92" s="255"/>
      <c r="L92" s="255"/>
      <c r="M92" s="255"/>
      <c r="N92" s="255"/>
      <c r="O92" s="255"/>
      <c r="P92" s="255"/>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7"/>
      <c r="BA92" s="257"/>
      <c r="BB92" s="257"/>
      <c r="BC92" s="257"/>
      <c r="BD92" s="257"/>
      <c r="BE92" s="249"/>
      <c r="BF92" s="249"/>
      <c r="BG92" s="249"/>
      <c r="BH92" s="249"/>
      <c r="BI92" s="249"/>
      <c r="BJ92" s="249"/>
      <c r="BK92" s="249"/>
      <c r="BL92" s="249"/>
      <c r="BM92" s="249"/>
      <c r="BN92" s="249"/>
      <c r="BO92" s="249"/>
      <c r="BP92" s="249"/>
      <c r="BQ92" s="246">
        <v>86</v>
      </c>
      <c r="BR92" s="251"/>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32"/>
    </row>
    <row r="93" spans="1:131" s="233" customFormat="1" ht="26.25" hidden="1" customHeight="1">
      <c r="A93" s="254"/>
      <c r="B93" s="255"/>
      <c r="C93" s="255"/>
      <c r="D93" s="255"/>
      <c r="E93" s="255"/>
      <c r="F93" s="255"/>
      <c r="G93" s="255"/>
      <c r="H93" s="255"/>
      <c r="I93" s="255"/>
      <c r="J93" s="255"/>
      <c r="K93" s="255"/>
      <c r="L93" s="255"/>
      <c r="M93" s="255"/>
      <c r="N93" s="255"/>
      <c r="O93" s="255"/>
      <c r="P93" s="255"/>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7"/>
      <c r="BA93" s="257"/>
      <c r="BB93" s="257"/>
      <c r="BC93" s="257"/>
      <c r="BD93" s="257"/>
      <c r="BE93" s="249"/>
      <c r="BF93" s="249"/>
      <c r="BG93" s="249"/>
      <c r="BH93" s="249"/>
      <c r="BI93" s="249"/>
      <c r="BJ93" s="249"/>
      <c r="BK93" s="249"/>
      <c r="BL93" s="249"/>
      <c r="BM93" s="249"/>
      <c r="BN93" s="249"/>
      <c r="BO93" s="249"/>
      <c r="BP93" s="249"/>
      <c r="BQ93" s="246">
        <v>87</v>
      </c>
      <c r="BR93" s="251"/>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32"/>
    </row>
    <row r="94" spans="1:131" s="233" customFormat="1" ht="26.25" hidden="1" customHeight="1">
      <c r="A94" s="254"/>
      <c r="B94" s="255"/>
      <c r="C94" s="255"/>
      <c r="D94" s="255"/>
      <c r="E94" s="255"/>
      <c r="F94" s="255"/>
      <c r="G94" s="255"/>
      <c r="H94" s="255"/>
      <c r="I94" s="255"/>
      <c r="J94" s="255"/>
      <c r="K94" s="255"/>
      <c r="L94" s="255"/>
      <c r="M94" s="255"/>
      <c r="N94" s="255"/>
      <c r="O94" s="255"/>
      <c r="P94" s="255"/>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7"/>
      <c r="BA94" s="257"/>
      <c r="BB94" s="257"/>
      <c r="BC94" s="257"/>
      <c r="BD94" s="257"/>
      <c r="BE94" s="249"/>
      <c r="BF94" s="249"/>
      <c r="BG94" s="249"/>
      <c r="BH94" s="249"/>
      <c r="BI94" s="249"/>
      <c r="BJ94" s="249"/>
      <c r="BK94" s="249"/>
      <c r="BL94" s="249"/>
      <c r="BM94" s="249"/>
      <c r="BN94" s="249"/>
      <c r="BO94" s="249"/>
      <c r="BP94" s="249"/>
      <c r="BQ94" s="246">
        <v>88</v>
      </c>
      <c r="BR94" s="251"/>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32"/>
    </row>
    <row r="95" spans="1:131" s="233" customFormat="1" ht="26.25" hidden="1" customHeight="1">
      <c r="A95" s="254"/>
      <c r="B95" s="255"/>
      <c r="C95" s="255"/>
      <c r="D95" s="255"/>
      <c r="E95" s="255"/>
      <c r="F95" s="255"/>
      <c r="G95" s="255"/>
      <c r="H95" s="255"/>
      <c r="I95" s="255"/>
      <c r="J95" s="255"/>
      <c r="K95" s="255"/>
      <c r="L95" s="255"/>
      <c r="M95" s="255"/>
      <c r="N95" s="255"/>
      <c r="O95" s="255"/>
      <c r="P95" s="255"/>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7"/>
      <c r="BA95" s="257"/>
      <c r="BB95" s="257"/>
      <c r="BC95" s="257"/>
      <c r="BD95" s="257"/>
      <c r="BE95" s="249"/>
      <c r="BF95" s="249"/>
      <c r="BG95" s="249"/>
      <c r="BH95" s="249"/>
      <c r="BI95" s="249"/>
      <c r="BJ95" s="249"/>
      <c r="BK95" s="249"/>
      <c r="BL95" s="249"/>
      <c r="BM95" s="249"/>
      <c r="BN95" s="249"/>
      <c r="BO95" s="249"/>
      <c r="BP95" s="249"/>
      <c r="BQ95" s="246">
        <v>89</v>
      </c>
      <c r="BR95" s="251"/>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32"/>
    </row>
    <row r="96" spans="1:131" s="233" customFormat="1" ht="26.25" hidden="1" customHeight="1">
      <c r="A96" s="254"/>
      <c r="B96" s="255"/>
      <c r="C96" s="255"/>
      <c r="D96" s="255"/>
      <c r="E96" s="255"/>
      <c r="F96" s="255"/>
      <c r="G96" s="255"/>
      <c r="H96" s="255"/>
      <c r="I96" s="255"/>
      <c r="J96" s="255"/>
      <c r="K96" s="255"/>
      <c r="L96" s="255"/>
      <c r="M96" s="255"/>
      <c r="N96" s="255"/>
      <c r="O96" s="255"/>
      <c r="P96" s="255"/>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7"/>
      <c r="BA96" s="257"/>
      <c r="BB96" s="257"/>
      <c r="BC96" s="257"/>
      <c r="BD96" s="257"/>
      <c r="BE96" s="249"/>
      <c r="BF96" s="249"/>
      <c r="BG96" s="249"/>
      <c r="BH96" s="249"/>
      <c r="BI96" s="249"/>
      <c r="BJ96" s="249"/>
      <c r="BK96" s="249"/>
      <c r="BL96" s="249"/>
      <c r="BM96" s="249"/>
      <c r="BN96" s="249"/>
      <c r="BO96" s="249"/>
      <c r="BP96" s="249"/>
      <c r="BQ96" s="246">
        <v>90</v>
      </c>
      <c r="BR96" s="251"/>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32"/>
    </row>
    <row r="97" spans="1:131" s="233" customFormat="1" ht="26.25" hidden="1" customHeight="1">
      <c r="A97" s="254"/>
      <c r="B97" s="255"/>
      <c r="C97" s="255"/>
      <c r="D97" s="255"/>
      <c r="E97" s="255"/>
      <c r="F97" s="255"/>
      <c r="G97" s="255"/>
      <c r="H97" s="255"/>
      <c r="I97" s="255"/>
      <c r="J97" s="255"/>
      <c r="K97" s="255"/>
      <c r="L97" s="255"/>
      <c r="M97" s="255"/>
      <c r="N97" s="255"/>
      <c r="O97" s="255"/>
      <c r="P97" s="255"/>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7"/>
      <c r="BA97" s="257"/>
      <c r="BB97" s="257"/>
      <c r="BC97" s="257"/>
      <c r="BD97" s="257"/>
      <c r="BE97" s="249"/>
      <c r="BF97" s="249"/>
      <c r="BG97" s="249"/>
      <c r="BH97" s="249"/>
      <c r="BI97" s="249"/>
      <c r="BJ97" s="249"/>
      <c r="BK97" s="249"/>
      <c r="BL97" s="249"/>
      <c r="BM97" s="249"/>
      <c r="BN97" s="249"/>
      <c r="BO97" s="249"/>
      <c r="BP97" s="249"/>
      <c r="BQ97" s="246">
        <v>91</v>
      </c>
      <c r="BR97" s="251"/>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32"/>
    </row>
    <row r="98" spans="1:131" s="233" customFormat="1" ht="26.25" hidden="1" customHeight="1">
      <c r="A98" s="254"/>
      <c r="B98" s="255"/>
      <c r="C98" s="255"/>
      <c r="D98" s="255"/>
      <c r="E98" s="255"/>
      <c r="F98" s="255"/>
      <c r="G98" s="255"/>
      <c r="H98" s="255"/>
      <c r="I98" s="255"/>
      <c r="J98" s="255"/>
      <c r="K98" s="255"/>
      <c r="L98" s="255"/>
      <c r="M98" s="255"/>
      <c r="N98" s="255"/>
      <c r="O98" s="255"/>
      <c r="P98" s="255"/>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7"/>
      <c r="BA98" s="257"/>
      <c r="BB98" s="257"/>
      <c r="BC98" s="257"/>
      <c r="BD98" s="257"/>
      <c r="BE98" s="249"/>
      <c r="BF98" s="249"/>
      <c r="BG98" s="249"/>
      <c r="BH98" s="249"/>
      <c r="BI98" s="249"/>
      <c r="BJ98" s="249"/>
      <c r="BK98" s="249"/>
      <c r="BL98" s="249"/>
      <c r="BM98" s="249"/>
      <c r="BN98" s="249"/>
      <c r="BO98" s="249"/>
      <c r="BP98" s="249"/>
      <c r="BQ98" s="246">
        <v>92</v>
      </c>
      <c r="BR98" s="251"/>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32"/>
    </row>
    <row r="99" spans="1:131" s="233" customFormat="1" ht="26.25" hidden="1" customHeight="1">
      <c r="A99" s="254"/>
      <c r="B99" s="255"/>
      <c r="C99" s="255"/>
      <c r="D99" s="255"/>
      <c r="E99" s="255"/>
      <c r="F99" s="255"/>
      <c r="G99" s="255"/>
      <c r="H99" s="255"/>
      <c r="I99" s="255"/>
      <c r="J99" s="255"/>
      <c r="K99" s="255"/>
      <c r="L99" s="255"/>
      <c r="M99" s="255"/>
      <c r="N99" s="255"/>
      <c r="O99" s="255"/>
      <c r="P99" s="255"/>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7"/>
      <c r="BA99" s="257"/>
      <c r="BB99" s="257"/>
      <c r="BC99" s="257"/>
      <c r="BD99" s="257"/>
      <c r="BE99" s="249"/>
      <c r="BF99" s="249"/>
      <c r="BG99" s="249"/>
      <c r="BH99" s="249"/>
      <c r="BI99" s="249"/>
      <c r="BJ99" s="249"/>
      <c r="BK99" s="249"/>
      <c r="BL99" s="249"/>
      <c r="BM99" s="249"/>
      <c r="BN99" s="249"/>
      <c r="BO99" s="249"/>
      <c r="BP99" s="249"/>
      <c r="BQ99" s="246">
        <v>93</v>
      </c>
      <c r="BR99" s="251"/>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32"/>
    </row>
    <row r="100" spans="1:131" s="233" customFormat="1" ht="26.25" hidden="1" customHeight="1">
      <c r="A100" s="254"/>
      <c r="B100" s="255"/>
      <c r="C100" s="255"/>
      <c r="D100" s="255"/>
      <c r="E100" s="255"/>
      <c r="F100" s="255"/>
      <c r="G100" s="255"/>
      <c r="H100" s="255"/>
      <c r="I100" s="255"/>
      <c r="J100" s="255"/>
      <c r="K100" s="255"/>
      <c r="L100" s="255"/>
      <c r="M100" s="255"/>
      <c r="N100" s="255"/>
      <c r="O100" s="255"/>
      <c r="P100" s="255"/>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7"/>
      <c r="BA100" s="257"/>
      <c r="BB100" s="257"/>
      <c r="BC100" s="257"/>
      <c r="BD100" s="257"/>
      <c r="BE100" s="249"/>
      <c r="BF100" s="249"/>
      <c r="BG100" s="249"/>
      <c r="BH100" s="249"/>
      <c r="BI100" s="249"/>
      <c r="BJ100" s="249"/>
      <c r="BK100" s="249"/>
      <c r="BL100" s="249"/>
      <c r="BM100" s="249"/>
      <c r="BN100" s="249"/>
      <c r="BO100" s="249"/>
      <c r="BP100" s="249"/>
      <c r="BQ100" s="246">
        <v>94</v>
      </c>
      <c r="BR100" s="251"/>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32"/>
    </row>
    <row r="101" spans="1:131" s="233" customFormat="1" ht="26.25" hidden="1" customHeight="1">
      <c r="A101" s="254"/>
      <c r="B101" s="255"/>
      <c r="C101" s="255"/>
      <c r="D101" s="255"/>
      <c r="E101" s="255"/>
      <c r="F101" s="255"/>
      <c r="G101" s="255"/>
      <c r="H101" s="255"/>
      <c r="I101" s="255"/>
      <c r="J101" s="255"/>
      <c r="K101" s="255"/>
      <c r="L101" s="255"/>
      <c r="M101" s="255"/>
      <c r="N101" s="255"/>
      <c r="O101" s="255"/>
      <c r="P101" s="255"/>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7"/>
      <c r="BA101" s="257"/>
      <c r="BB101" s="257"/>
      <c r="BC101" s="257"/>
      <c r="BD101" s="257"/>
      <c r="BE101" s="249"/>
      <c r="BF101" s="249"/>
      <c r="BG101" s="249"/>
      <c r="BH101" s="249"/>
      <c r="BI101" s="249"/>
      <c r="BJ101" s="249"/>
      <c r="BK101" s="249"/>
      <c r="BL101" s="249"/>
      <c r="BM101" s="249"/>
      <c r="BN101" s="249"/>
      <c r="BO101" s="249"/>
      <c r="BP101" s="249"/>
      <c r="BQ101" s="246">
        <v>95</v>
      </c>
      <c r="BR101" s="251"/>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32"/>
    </row>
    <row r="102" spans="1:131" s="233" customFormat="1" ht="26.25" customHeight="1" thickBot="1">
      <c r="A102" s="254"/>
      <c r="B102" s="255"/>
      <c r="C102" s="255"/>
      <c r="D102" s="255"/>
      <c r="E102" s="255"/>
      <c r="F102" s="255"/>
      <c r="G102" s="255"/>
      <c r="H102" s="255"/>
      <c r="I102" s="255"/>
      <c r="J102" s="255"/>
      <c r="K102" s="255"/>
      <c r="L102" s="255"/>
      <c r="M102" s="255"/>
      <c r="N102" s="255"/>
      <c r="O102" s="255"/>
      <c r="P102" s="255"/>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7"/>
      <c r="BA102" s="257"/>
      <c r="BB102" s="257"/>
      <c r="BC102" s="257"/>
      <c r="BD102" s="257"/>
      <c r="BE102" s="249"/>
      <c r="BF102" s="249"/>
      <c r="BG102" s="249"/>
      <c r="BH102" s="249"/>
      <c r="BI102" s="249"/>
      <c r="BJ102" s="249"/>
      <c r="BK102" s="249"/>
      <c r="BL102" s="249"/>
      <c r="BM102" s="249"/>
      <c r="BN102" s="249"/>
      <c r="BO102" s="249"/>
      <c r="BP102" s="249"/>
      <c r="BQ102" s="248" t="s">
        <v>375</v>
      </c>
      <c r="BR102" s="1033" t="s">
        <v>396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32"/>
    </row>
    <row r="103" spans="1:131" s="233" customFormat="1" ht="26.25" customHeight="1">
      <c r="A103" s="254"/>
      <c r="B103" s="255"/>
      <c r="C103" s="255"/>
      <c r="D103" s="255"/>
      <c r="E103" s="255"/>
      <c r="F103" s="255"/>
      <c r="G103" s="255"/>
      <c r="H103" s="255"/>
      <c r="I103" s="255"/>
      <c r="J103" s="255"/>
      <c r="K103" s="255"/>
      <c r="L103" s="255"/>
      <c r="M103" s="255"/>
      <c r="N103" s="255"/>
      <c r="O103" s="255"/>
      <c r="P103" s="255"/>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7"/>
      <c r="BA103" s="257"/>
      <c r="BB103" s="257"/>
      <c r="BC103" s="257"/>
      <c r="BD103" s="257"/>
      <c r="BE103" s="249"/>
      <c r="BF103" s="249"/>
      <c r="BG103" s="249"/>
      <c r="BH103" s="249"/>
      <c r="BI103" s="249"/>
      <c r="BJ103" s="249"/>
      <c r="BK103" s="249"/>
      <c r="BL103" s="249"/>
      <c r="BM103" s="249"/>
      <c r="BN103" s="249"/>
      <c r="BO103" s="249"/>
      <c r="BP103" s="249"/>
      <c r="BQ103" s="1025" t="s">
        <v>397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32"/>
    </row>
    <row r="104" spans="1:131" s="233" customFormat="1" ht="26.25" customHeight="1">
      <c r="A104" s="254"/>
      <c r="B104" s="255"/>
      <c r="C104" s="255"/>
      <c r="D104" s="255"/>
      <c r="E104" s="255"/>
      <c r="F104" s="255"/>
      <c r="G104" s="255"/>
      <c r="H104" s="255"/>
      <c r="I104" s="255"/>
      <c r="J104" s="255"/>
      <c r="K104" s="255"/>
      <c r="L104" s="255"/>
      <c r="M104" s="255"/>
      <c r="N104" s="255"/>
      <c r="O104" s="255"/>
      <c r="P104" s="255"/>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7"/>
      <c r="BA104" s="257"/>
      <c r="BB104" s="257"/>
      <c r="BC104" s="257"/>
      <c r="BD104" s="257"/>
      <c r="BE104" s="249"/>
      <c r="BF104" s="249"/>
      <c r="BG104" s="249"/>
      <c r="BH104" s="249"/>
      <c r="BI104" s="249"/>
      <c r="BJ104" s="249"/>
      <c r="BK104" s="249"/>
      <c r="BL104" s="249"/>
      <c r="BM104" s="249"/>
      <c r="BN104" s="249"/>
      <c r="BO104" s="249"/>
      <c r="BP104" s="249"/>
      <c r="BQ104" s="1026" t="s">
        <v>398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32"/>
    </row>
    <row r="105" spans="1:131" s="233" customFormat="1" ht="11.25" customHeigh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A105" s="232"/>
    </row>
    <row r="106" spans="1:131" s="233" customFormat="1" ht="11.25" customHeight="1">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A106" s="232"/>
    </row>
    <row r="107" spans="1:131" s="232" customFormat="1" ht="26.25" customHeight="1" thickBot="1">
      <c r="A107" s="259" t="s">
        <v>399</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259" t="s">
        <v>400</v>
      </c>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R107" s="422"/>
      <c r="BS107" s="422"/>
      <c r="BT107" s="422"/>
      <c r="BU107" s="422"/>
      <c r="BV107" s="422"/>
      <c r="BW107" s="422"/>
      <c r="BX107" s="422"/>
      <c r="BY107" s="422"/>
      <c r="BZ107" s="422"/>
      <c r="CA107" s="422"/>
      <c r="CB107" s="422"/>
      <c r="CC107" s="422"/>
      <c r="CD107" s="422"/>
      <c r="CE107" s="422"/>
      <c r="CF107" s="422"/>
      <c r="CG107" s="422"/>
      <c r="CH107" s="422"/>
      <c r="CI107" s="422"/>
      <c r="CJ107" s="422"/>
      <c r="CK107" s="422"/>
      <c r="CL107" s="422"/>
      <c r="CM107" s="422"/>
      <c r="CN107" s="422"/>
      <c r="CO107" s="422"/>
      <c r="CP107" s="422"/>
      <c r="CQ107" s="422"/>
      <c r="CR107" s="422"/>
      <c r="CS107" s="422"/>
      <c r="CT107" s="422"/>
      <c r="CU107" s="422"/>
      <c r="CV107" s="422"/>
      <c r="CW107" s="422"/>
      <c r="CX107" s="422"/>
      <c r="CY107" s="422"/>
      <c r="CZ107" s="422"/>
      <c r="DA107" s="422"/>
      <c r="DB107" s="422"/>
      <c r="DC107" s="422"/>
      <c r="DD107" s="422"/>
      <c r="DE107" s="422"/>
      <c r="DF107" s="422"/>
      <c r="DG107" s="422"/>
      <c r="DH107" s="422"/>
      <c r="DI107" s="422"/>
      <c r="DJ107" s="422"/>
      <c r="DK107" s="422"/>
      <c r="DL107" s="422"/>
      <c r="DM107" s="422"/>
      <c r="DN107" s="422"/>
      <c r="DO107" s="422"/>
      <c r="DP107" s="422"/>
      <c r="DQ107" s="422"/>
      <c r="DR107" s="422"/>
      <c r="DS107" s="422"/>
      <c r="DT107" s="422"/>
      <c r="DU107" s="422"/>
      <c r="DV107" s="422"/>
      <c r="DW107" s="422"/>
      <c r="DX107" s="422"/>
      <c r="DY107" s="422"/>
      <c r="DZ107" s="422"/>
    </row>
    <row r="108" spans="1:131" s="232" customFormat="1" ht="26.25" customHeight="1">
      <c r="A108" s="1027" t="s">
        <v>401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402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32" customFormat="1" ht="26.25" customHeight="1">
      <c r="A109" s="982" t="s">
        <v>403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404</v>
      </c>
      <c r="AB109" s="983"/>
      <c r="AC109" s="983"/>
      <c r="AD109" s="983"/>
      <c r="AE109" s="984"/>
      <c r="AF109" s="985" t="s">
        <v>293</v>
      </c>
      <c r="AG109" s="983"/>
      <c r="AH109" s="983"/>
      <c r="AI109" s="983"/>
      <c r="AJ109" s="984"/>
      <c r="AK109" s="985" t="s">
        <v>292</v>
      </c>
      <c r="AL109" s="983"/>
      <c r="AM109" s="983"/>
      <c r="AN109" s="983"/>
      <c r="AO109" s="984"/>
      <c r="AP109" s="985" t="s">
        <v>405</v>
      </c>
      <c r="AQ109" s="983"/>
      <c r="AR109" s="983"/>
      <c r="AS109" s="983"/>
      <c r="AT109" s="1014"/>
      <c r="AU109" s="982" t="s">
        <v>403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404</v>
      </c>
      <c r="BR109" s="983"/>
      <c r="BS109" s="983"/>
      <c r="BT109" s="983"/>
      <c r="BU109" s="984"/>
      <c r="BV109" s="985" t="s">
        <v>293</v>
      </c>
      <c r="BW109" s="983"/>
      <c r="BX109" s="983"/>
      <c r="BY109" s="983"/>
      <c r="BZ109" s="984"/>
      <c r="CA109" s="985" t="s">
        <v>292</v>
      </c>
      <c r="CB109" s="983"/>
      <c r="CC109" s="983"/>
      <c r="CD109" s="983"/>
      <c r="CE109" s="984"/>
      <c r="CF109" s="1021" t="s">
        <v>405</v>
      </c>
      <c r="CG109" s="1021"/>
      <c r="CH109" s="1021"/>
      <c r="CI109" s="1021"/>
      <c r="CJ109" s="1021"/>
      <c r="CK109" s="985" t="s">
        <v>406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404</v>
      </c>
      <c r="DH109" s="983"/>
      <c r="DI109" s="983"/>
      <c r="DJ109" s="983"/>
      <c r="DK109" s="984"/>
      <c r="DL109" s="985" t="s">
        <v>293</v>
      </c>
      <c r="DM109" s="983"/>
      <c r="DN109" s="983"/>
      <c r="DO109" s="983"/>
      <c r="DP109" s="984"/>
      <c r="DQ109" s="985" t="s">
        <v>292</v>
      </c>
      <c r="DR109" s="983"/>
      <c r="DS109" s="983"/>
      <c r="DT109" s="983"/>
      <c r="DU109" s="984"/>
      <c r="DV109" s="985" t="s">
        <v>405</v>
      </c>
      <c r="DW109" s="983"/>
      <c r="DX109" s="983"/>
      <c r="DY109" s="983"/>
      <c r="DZ109" s="1014"/>
    </row>
    <row r="110" spans="1:131" s="232" customFormat="1" ht="26.25" customHeight="1">
      <c r="A110" s="885" t="s">
        <v>407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1735686</v>
      </c>
      <c r="AB110" s="976"/>
      <c r="AC110" s="976"/>
      <c r="AD110" s="976"/>
      <c r="AE110" s="977"/>
      <c r="AF110" s="978">
        <v>1763116</v>
      </c>
      <c r="AG110" s="976"/>
      <c r="AH110" s="976"/>
      <c r="AI110" s="976"/>
      <c r="AJ110" s="977"/>
      <c r="AK110" s="978">
        <v>1744513</v>
      </c>
      <c r="AL110" s="976"/>
      <c r="AM110" s="976"/>
      <c r="AN110" s="976"/>
      <c r="AO110" s="977"/>
      <c r="AP110" s="979">
        <v>15</v>
      </c>
      <c r="AQ110" s="980"/>
      <c r="AR110" s="980"/>
      <c r="AS110" s="980"/>
      <c r="AT110" s="981"/>
      <c r="AU110" s="1015" t="s">
        <v>71</v>
      </c>
      <c r="AV110" s="1016"/>
      <c r="AW110" s="1016"/>
      <c r="AX110" s="1016"/>
      <c r="AY110" s="1016"/>
      <c r="AZ110" s="921" t="s">
        <v>408</v>
      </c>
      <c r="BA110" s="886"/>
      <c r="BB110" s="886"/>
      <c r="BC110" s="886"/>
      <c r="BD110" s="886"/>
      <c r="BE110" s="886"/>
      <c r="BF110" s="886"/>
      <c r="BG110" s="886"/>
      <c r="BH110" s="886"/>
      <c r="BI110" s="886"/>
      <c r="BJ110" s="886"/>
      <c r="BK110" s="886"/>
      <c r="BL110" s="886"/>
      <c r="BM110" s="886"/>
      <c r="BN110" s="886"/>
      <c r="BO110" s="886"/>
      <c r="BP110" s="887"/>
      <c r="BQ110" s="922">
        <v>17933131</v>
      </c>
      <c r="BR110" s="903"/>
      <c r="BS110" s="903"/>
      <c r="BT110" s="903"/>
      <c r="BU110" s="903"/>
      <c r="BV110" s="903">
        <v>17515186</v>
      </c>
      <c r="BW110" s="903"/>
      <c r="BX110" s="903"/>
      <c r="BY110" s="903"/>
      <c r="BZ110" s="903"/>
      <c r="CA110" s="903">
        <v>17455069</v>
      </c>
      <c r="CB110" s="903"/>
      <c r="CC110" s="903"/>
      <c r="CD110" s="903"/>
      <c r="CE110" s="903"/>
      <c r="CF110" s="947">
        <v>150.4</v>
      </c>
      <c r="CG110" s="948"/>
      <c r="CH110" s="948"/>
      <c r="CI110" s="948"/>
      <c r="CJ110" s="948"/>
      <c r="CK110" s="1011" t="s">
        <v>409</v>
      </c>
      <c r="CL110" s="967"/>
      <c r="CM110" s="972" t="s">
        <v>410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22">
        <v>535485</v>
      </c>
      <c r="DH110" s="903"/>
      <c r="DI110" s="903"/>
      <c r="DJ110" s="903"/>
      <c r="DK110" s="903"/>
      <c r="DL110" s="903">
        <v>486804</v>
      </c>
      <c r="DM110" s="903"/>
      <c r="DN110" s="903"/>
      <c r="DO110" s="903"/>
      <c r="DP110" s="903"/>
      <c r="DQ110" s="903">
        <v>438124</v>
      </c>
      <c r="DR110" s="903"/>
      <c r="DS110" s="903"/>
      <c r="DT110" s="903"/>
      <c r="DU110" s="903"/>
      <c r="DV110" s="904">
        <v>3.8</v>
      </c>
      <c r="DW110" s="904"/>
      <c r="DX110" s="904"/>
      <c r="DY110" s="904"/>
      <c r="DZ110" s="905"/>
    </row>
    <row r="111" spans="1:131" s="232" customFormat="1" ht="26.25" customHeight="1">
      <c r="A111" s="852" t="s">
        <v>411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997" t="s">
        <v>124</v>
      </c>
      <c r="AB111" s="998"/>
      <c r="AC111" s="998"/>
      <c r="AD111" s="998"/>
      <c r="AE111" s="999"/>
      <c r="AF111" s="1000" t="s">
        <v>124</v>
      </c>
      <c r="AG111" s="998"/>
      <c r="AH111" s="998"/>
      <c r="AI111" s="998"/>
      <c r="AJ111" s="999"/>
      <c r="AK111" s="1000" t="s">
        <v>124</v>
      </c>
      <c r="AL111" s="998"/>
      <c r="AM111" s="998"/>
      <c r="AN111" s="998"/>
      <c r="AO111" s="999"/>
      <c r="AP111" s="1001" t="s">
        <v>124</v>
      </c>
      <c r="AQ111" s="1002"/>
      <c r="AR111" s="1002"/>
      <c r="AS111" s="1002"/>
      <c r="AT111" s="1003"/>
      <c r="AU111" s="1017"/>
      <c r="AV111" s="1018"/>
      <c r="AW111" s="1018"/>
      <c r="AX111" s="1018"/>
      <c r="AY111" s="1018"/>
      <c r="AZ111" s="893" t="s">
        <v>412</v>
      </c>
      <c r="BA111" s="828"/>
      <c r="BB111" s="828"/>
      <c r="BC111" s="828"/>
      <c r="BD111" s="828"/>
      <c r="BE111" s="828"/>
      <c r="BF111" s="828"/>
      <c r="BG111" s="828"/>
      <c r="BH111" s="828"/>
      <c r="BI111" s="828"/>
      <c r="BJ111" s="828"/>
      <c r="BK111" s="828"/>
      <c r="BL111" s="828"/>
      <c r="BM111" s="828"/>
      <c r="BN111" s="828"/>
      <c r="BO111" s="828"/>
      <c r="BP111" s="829"/>
      <c r="BQ111" s="894">
        <v>1646856</v>
      </c>
      <c r="BR111" s="895"/>
      <c r="BS111" s="895"/>
      <c r="BT111" s="895"/>
      <c r="BU111" s="895"/>
      <c r="BV111" s="895">
        <v>1403944</v>
      </c>
      <c r="BW111" s="895"/>
      <c r="BX111" s="895"/>
      <c r="BY111" s="895"/>
      <c r="BZ111" s="895"/>
      <c r="CA111" s="895">
        <v>1164634</v>
      </c>
      <c r="CB111" s="895"/>
      <c r="CC111" s="895"/>
      <c r="CD111" s="895"/>
      <c r="CE111" s="895"/>
      <c r="CF111" s="956">
        <v>10</v>
      </c>
      <c r="CG111" s="957"/>
      <c r="CH111" s="957"/>
      <c r="CI111" s="957"/>
      <c r="CJ111" s="957"/>
      <c r="CK111" s="1012"/>
      <c r="CL111" s="969"/>
      <c r="CM111" s="906" t="s">
        <v>413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4" t="s">
        <v>124</v>
      </c>
      <c r="DH111" s="895"/>
      <c r="DI111" s="895"/>
      <c r="DJ111" s="895"/>
      <c r="DK111" s="895"/>
      <c r="DL111" s="895" t="s">
        <v>124</v>
      </c>
      <c r="DM111" s="895"/>
      <c r="DN111" s="895"/>
      <c r="DO111" s="895"/>
      <c r="DP111" s="895"/>
      <c r="DQ111" s="895" t="s">
        <v>124</v>
      </c>
      <c r="DR111" s="895"/>
      <c r="DS111" s="895"/>
      <c r="DT111" s="895"/>
      <c r="DU111" s="895"/>
      <c r="DV111" s="872" t="s">
        <v>124</v>
      </c>
      <c r="DW111" s="872"/>
      <c r="DX111" s="872"/>
      <c r="DY111" s="872"/>
      <c r="DZ111" s="873"/>
    </row>
    <row r="112" spans="1:131" s="232" customFormat="1" ht="26.25" customHeight="1">
      <c r="A112" s="1004" t="s">
        <v>414</v>
      </c>
      <c r="B112" s="1005"/>
      <c r="C112" s="828" t="s">
        <v>415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124</v>
      </c>
      <c r="AB112" s="858"/>
      <c r="AC112" s="858"/>
      <c r="AD112" s="858"/>
      <c r="AE112" s="859"/>
      <c r="AF112" s="860" t="s">
        <v>124</v>
      </c>
      <c r="AG112" s="858"/>
      <c r="AH112" s="858"/>
      <c r="AI112" s="858"/>
      <c r="AJ112" s="859"/>
      <c r="AK112" s="860" t="s">
        <v>124</v>
      </c>
      <c r="AL112" s="858"/>
      <c r="AM112" s="858"/>
      <c r="AN112" s="858"/>
      <c r="AO112" s="859"/>
      <c r="AP112" s="899" t="s">
        <v>124</v>
      </c>
      <c r="AQ112" s="900"/>
      <c r="AR112" s="900"/>
      <c r="AS112" s="900"/>
      <c r="AT112" s="901"/>
      <c r="AU112" s="1017"/>
      <c r="AV112" s="1018"/>
      <c r="AW112" s="1018"/>
      <c r="AX112" s="1018"/>
      <c r="AY112" s="1018"/>
      <c r="AZ112" s="893" t="s">
        <v>416</v>
      </c>
      <c r="BA112" s="828"/>
      <c r="BB112" s="828"/>
      <c r="BC112" s="828"/>
      <c r="BD112" s="828"/>
      <c r="BE112" s="828"/>
      <c r="BF112" s="828"/>
      <c r="BG112" s="828"/>
      <c r="BH112" s="828"/>
      <c r="BI112" s="828"/>
      <c r="BJ112" s="828"/>
      <c r="BK112" s="828"/>
      <c r="BL112" s="828"/>
      <c r="BM112" s="828"/>
      <c r="BN112" s="828"/>
      <c r="BO112" s="828"/>
      <c r="BP112" s="829"/>
      <c r="BQ112" s="894" t="s">
        <v>124</v>
      </c>
      <c r="BR112" s="895"/>
      <c r="BS112" s="895"/>
      <c r="BT112" s="895"/>
      <c r="BU112" s="895"/>
      <c r="BV112" s="895" t="s">
        <v>124</v>
      </c>
      <c r="BW112" s="895"/>
      <c r="BX112" s="895"/>
      <c r="BY112" s="895"/>
      <c r="BZ112" s="895"/>
      <c r="CA112" s="895" t="s">
        <v>124</v>
      </c>
      <c r="CB112" s="895"/>
      <c r="CC112" s="895"/>
      <c r="CD112" s="895"/>
      <c r="CE112" s="895"/>
      <c r="CF112" s="956" t="s">
        <v>124</v>
      </c>
      <c r="CG112" s="957"/>
      <c r="CH112" s="957"/>
      <c r="CI112" s="957"/>
      <c r="CJ112" s="957"/>
      <c r="CK112" s="1012"/>
      <c r="CL112" s="969"/>
      <c r="CM112" s="906" t="s">
        <v>417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4" t="s">
        <v>124</v>
      </c>
      <c r="DH112" s="895"/>
      <c r="DI112" s="895"/>
      <c r="DJ112" s="895"/>
      <c r="DK112" s="895"/>
      <c r="DL112" s="895" t="s">
        <v>124</v>
      </c>
      <c r="DM112" s="895"/>
      <c r="DN112" s="895"/>
      <c r="DO112" s="895"/>
      <c r="DP112" s="895"/>
      <c r="DQ112" s="895" t="s">
        <v>124</v>
      </c>
      <c r="DR112" s="895"/>
      <c r="DS112" s="895"/>
      <c r="DT112" s="895"/>
      <c r="DU112" s="895"/>
      <c r="DV112" s="872" t="s">
        <v>124</v>
      </c>
      <c r="DW112" s="872"/>
      <c r="DX112" s="872"/>
      <c r="DY112" s="872"/>
      <c r="DZ112" s="873"/>
    </row>
    <row r="113" spans="1:130" s="232" customFormat="1" ht="26.25" customHeight="1">
      <c r="A113" s="1006"/>
      <c r="B113" s="1007"/>
      <c r="C113" s="828" t="s">
        <v>418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997" t="s">
        <v>124</v>
      </c>
      <c r="AB113" s="998"/>
      <c r="AC113" s="998"/>
      <c r="AD113" s="998"/>
      <c r="AE113" s="999"/>
      <c r="AF113" s="1000" t="s">
        <v>124</v>
      </c>
      <c r="AG113" s="998"/>
      <c r="AH113" s="998"/>
      <c r="AI113" s="998"/>
      <c r="AJ113" s="999"/>
      <c r="AK113" s="1000" t="s">
        <v>124</v>
      </c>
      <c r="AL113" s="998"/>
      <c r="AM113" s="998"/>
      <c r="AN113" s="998"/>
      <c r="AO113" s="999"/>
      <c r="AP113" s="1001" t="s">
        <v>124</v>
      </c>
      <c r="AQ113" s="1002"/>
      <c r="AR113" s="1002"/>
      <c r="AS113" s="1002"/>
      <c r="AT113" s="1003"/>
      <c r="AU113" s="1017"/>
      <c r="AV113" s="1018"/>
      <c r="AW113" s="1018"/>
      <c r="AX113" s="1018"/>
      <c r="AY113" s="1018"/>
      <c r="AZ113" s="893" t="s">
        <v>419</v>
      </c>
      <c r="BA113" s="828"/>
      <c r="BB113" s="828"/>
      <c r="BC113" s="828"/>
      <c r="BD113" s="828"/>
      <c r="BE113" s="828"/>
      <c r="BF113" s="828"/>
      <c r="BG113" s="828"/>
      <c r="BH113" s="828"/>
      <c r="BI113" s="828"/>
      <c r="BJ113" s="828"/>
      <c r="BK113" s="828"/>
      <c r="BL113" s="828"/>
      <c r="BM113" s="828"/>
      <c r="BN113" s="828"/>
      <c r="BO113" s="828"/>
      <c r="BP113" s="829"/>
      <c r="BQ113" s="894">
        <v>4768557</v>
      </c>
      <c r="BR113" s="895"/>
      <c r="BS113" s="895"/>
      <c r="BT113" s="895"/>
      <c r="BU113" s="895"/>
      <c r="BV113" s="895">
        <v>4552160</v>
      </c>
      <c r="BW113" s="895"/>
      <c r="BX113" s="895"/>
      <c r="BY113" s="895"/>
      <c r="BZ113" s="895"/>
      <c r="CA113" s="895">
        <v>4549970</v>
      </c>
      <c r="CB113" s="895"/>
      <c r="CC113" s="895"/>
      <c r="CD113" s="895"/>
      <c r="CE113" s="895"/>
      <c r="CF113" s="956">
        <v>39.200000000000003</v>
      </c>
      <c r="CG113" s="957"/>
      <c r="CH113" s="957"/>
      <c r="CI113" s="957"/>
      <c r="CJ113" s="957"/>
      <c r="CK113" s="1012"/>
      <c r="CL113" s="969"/>
      <c r="CM113" s="906" t="s">
        <v>420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57">
        <v>1111371</v>
      </c>
      <c r="DH113" s="858"/>
      <c r="DI113" s="858"/>
      <c r="DJ113" s="858"/>
      <c r="DK113" s="859"/>
      <c r="DL113" s="860">
        <v>917140</v>
      </c>
      <c r="DM113" s="858"/>
      <c r="DN113" s="858"/>
      <c r="DO113" s="858"/>
      <c r="DP113" s="859"/>
      <c r="DQ113" s="860">
        <v>726510</v>
      </c>
      <c r="DR113" s="858"/>
      <c r="DS113" s="858"/>
      <c r="DT113" s="858"/>
      <c r="DU113" s="859"/>
      <c r="DV113" s="899">
        <v>6.3</v>
      </c>
      <c r="DW113" s="900"/>
      <c r="DX113" s="900"/>
      <c r="DY113" s="900"/>
      <c r="DZ113" s="901"/>
    </row>
    <row r="114" spans="1:130" s="232" customFormat="1" ht="26.25" customHeight="1">
      <c r="A114" s="1006"/>
      <c r="B114" s="1007"/>
      <c r="C114" s="828" t="s">
        <v>421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486247</v>
      </c>
      <c r="AB114" s="858"/>
      <c r="AC114" s="858"/>
      <c r="AD114" s="858"/>
      <c r="AE114" s="859"/>
      <c r="AF114" s="860">
        <v>460926</v>
      </c>
      <c r="AG114" s="858"/>
      <c r="AH114" s="858"/>
      <c r="AI114" s="858"/>
      <c r="AJ114" s="859"/>
      <c r="AK114" s="860">
        <v>513675</v>
      </c>
      <c r="AL114" s="858"/>
      <c r="AM114" s="858"/>
      <c r="AN114" s="858"/>
      <c r="AO114" s="859"/>
      <c r="AP114" s="899">
        <v>4.4000000000000004</v>
      </c>
      <c r="AQ114" s="900"/>
      <c r="AR114" s="900"/>
      <c r="AS114" s="900"/>
      <c r="AT114" s="901"/>
      <c r="AU114" s="1017"/>
      <c r="AV114" s="1018"/>
      <c r="AW114" s="1018"/>
      <c r="AX114" s="1018"/>
      <c r="AY114" s="1018"/>
      <c r="AZ114" s="893" t="s">
        <v>422</v>
      </c>
      <c r="BA114" s="828"/>
      <c r="BB114" s="828"/>
      <c r="BC114" s="828"/>
      <c r="BD114" s="828"/>
      <c r="BE114" s="828"/>
      <c r="BF114" s="828"/>
      <c r="BG114" s="828"/>
      <c r="BH114" s="828"/>
      <c r="BI114" s="828"/>
      <c r="BJ114" s="828"/>
      <c r="BK114" s="828"/>
      <c r="BL114" s="828"/>
      <c r="BM114" s="828"/>
      <c r="BN114" s="828"/>
      <c r="BO114" s="828"/>
      <c r="BP114" s="829"/>
      <c r="BQ114" s="894">
        <v>468594</v>
      </c>
      <c r="BR114" s="895"/>
      <c r="BS114" s="895"/>
      <c r="BT114" s="895"/>
      <c r="BU114" s="895"/>
      <c r="BV114" s="895">
        <v>456968</v>
      </c>
      <c r="BW114" s="895"/>
      <c r="BX114" s="895"/>
      <c r="BY114" s="895"/>
      <c r="BZ114" s="895"/>
      <c r="CA114" s="895">
        <v>407297</v>
      </c>
      <c r="CB114" s="895"/>
      <c r="CC114" s="895"/>
      <c r="CD114" s="895"/>
      <c r="CE114" s="895"/>
      <c r="CF114" s="956">
        <v>3.5</v>
      </c>
      <c r="CG114" s="957"/>
      <c r="CH114" s="957"/>
      <c r="CI114" s="957"/>
      <c r="CJ114" s="957"/>
      <c r="CK114" s="1012"/>
      <c r="CL114" s="969"/>
      <c r="CM114" s="906" t="s">
        <v>423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57" t="s">
        <v>124</v>
      </c>
      <c r="DH114" s="858"/>
      <c r="DI114" s="858"/>
      <c r="DJ114" s="858"/>
      <c r="DK114" s="859"/>
      <c r="DL114" s="860" t="s">
        <v>124</v>
      </c>
      <c r="DM114" s="858"/>
      <c r="DN114" s="858"/>
      <c r="DO114" s="858"/>
      <c r="DP114" s="859"/>
      <c r="DQ114" s="860" t="s">
        <v>124</v>
      </c>
      <c r="DR114" s="858"/>
      <c r="DS114" s="858"/>
      <c r="DT114" s="858"/>
      <c r="DU114" s="859"/>
      <c r="DV114" s="899" t="s">
        <v>124</v>
      </c>
      <c r="DW114" s="900"/>
      <c r="DX114" s="900"/>
      <c r="DY114" s="900"/>
      <c r="DZ114" s="901"/>
    </row>
    <row r="115" spans="1:130" s="232" customFormat="1" ht="26.25" customHeight="1">
      <c r="A115" s="1006"/>
      <c r="B115" s="1007"/>
      <c r="C115" s="828" t="s">
        <v>424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997">
        <v>246513</v>
      </c>
      <c r="AB115" s="998"/>
      <c r="AC115" s="998"/>
      <c r="AD115" s="998"/>
      <c r="AE115" s="999"/>
      <c r="AF115" s="1000">
        <v>242912</v>
      </c>
      <c r="AG115" s="998"/>
      <c r="AH115" s="998"/>
      <c r="AI115" s="998"/>
      <c r="AJ115" s="999"/>
      <c r="AK115" s="1000">
        <v>239311</v>
      </c>
      <c r="AL115" s="998"/>
      <c r="AM115" s="998"/>
      <c r="AN115" s="998"/>
      <c r="AO115" s="999"/>
      <c r="AP115" s="1001">
        <v>2.1</v>
      </c>
      <c r="AQ115" s="1002"/>
      <c r="AR115" s="1002"/>
      <c r="AS115" s="1002"/>
      <c r="AT115" s="1003"/>
      <c r="AU115" s="1017"/>
      <c r="AV115" s="1018"/>
      <c r="AW115" s="1018"/>
      <c r="AX115" s="1018"/>
      <c r="AY115" s="1018"/>
      <c r="AZ115" s="893" t="s">
        <v>425</v>
      </c>
      <c r="BA115" s="828"/>
      <c r="BB115" s="828"/>
      <c r="BC115" s="828"/>
      <c r="BD115" s="828"/>
      <c r="BE115" s="828"/>
      <c r="BF115" s="828"/>
      <c r="BG115" s="828"/>
      <c r="BH115" s="828"/>
      <c r="BI115" s="828"/>
      <c r="BJ115" s="828"/>
      <c r="BK115" s="828"/>
      <c r="BL115" s="828"/>
      <c r="BM115" s="828"/>
      <c r="BN115" s="828"/>
      <c r="BO115" s="828"/>
      <c r="BP115" s="829"/>
      <c r="BQ115" s="894" t="s">
        <v>124</v>
      </c>
      <c r="BR115" s="895"/>
      <c r="BS115" s="895"/>
      <c r="BT115" s="895"/>
      <c r="BU115" s="895"/>
      <c r="BV115" s="895" t="s">
        <v>124</v>
      </c>
      <c r="BW115" s="895"/>
      <c r="BX115" s="895"/>
      <c r="BY115" s="895"/>
      <c r="BZ115" s="895"/>
      <c r="CA115" s="895" t="s">
        <v>124</v>
      </c>
      <c r="CB115" s="895"/>
      <c r="CC115" s="895"/>
      <c r="CD115" s="895"/>
      <c r="CE115" s="895"/>
      <c r="CF115" s="956" t="s">
        <v>124</v>
      </c>
      <c r="CG115" s="957"/>
      <c r="CH115" s="957"/>
      <c r="CI115" s="957"/>
      <c r="CJ115" s="957"/>
      <c r="CK115" s="1012"/>
      <c r="CL115" s="969"/>
      <c r="CM115" s="893" t="s">
        <v>426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124</v>
      </c>
      <c r="DH115" s="858"/>
      <c r="DI115" s="858"/>
      <c r="DJ115" s="858"/>
      <c r="DK115" s="859"/>
      <c r="DL115" s="860" t="s">
        <v>124</v>
      </c>
      <c r="DM115" s="858"/>
      <c r="DN115" s="858"/>
      <c r="DO115" s="858"/>
      <c r="DP115" s="859"/>
      <c r="DQ115" s="860" t="s">
        <v>124</v>
      </c>
      <c r="DR115" s="858"/>
      <c r="DS115" s="858"/>
      <c r="DT115" s="858"/>
      <c r="DU115" s="859"/>
      <c r="DV115" s="899" t="s">
        <v>124</v>
      </c>
      <c r="DW115" s="900"/>
      <c r="DX115" s="900"/>
      <c r="DY115" s="900"/>
      <c r="DZ115" s="901"/>
    </row>
    <row r="116" spans="1:130" s="232" customFormat="1" ht="26.25" customHeight="1">
      <c r="A116" s="1008"/>
      <c r="B116" s="1009"/>
      <c r="C116" s="938" t="s">
        <v>427</v>
      </c>
      <c r="D116" s="938"/>
      <c r="E116" s="938"/>
      <c r="F116" s="938"/>
      <c r="G116" s="938"/>
      <c r="H116" s="938"/>
      <c r="I116" s="938"/>
      <c r="J116" s="938"/>
      <c r="K116" s="938"/>
      <c r="L116" s="938"/>
      <c r="M116" s="938"/>
      <c r="N116" s="938"/>
      <c r="O116" s="938"/>
      <c r="P116" s="938"/>
      <c r="Q116" s="938"/>
      <c r="R116" s="938"/>
      <c r="S116" s="938"/>
      <c r="T116" s="938"/>
      <c r="U116" s="938"/>
      <c r="V116" s="938"/>
      <c r="W116" s="938"/>
      <c r="X116" s="938"/>
      <c r="Y116" s="938"/>
      <c r="Z116" s="939"/>
      <c r="AA116" s="857" t="s">
        <v>124</v>
      </c>
      <c r="AB116" s="858"/>
      <c r="AC116" s="858"/>
      <c r="AD116" s="858"/>
      <c r="AE116" s="859"/>
      <c r="AF116" s="860" t="s">
        <v>124</v>
      </c>
      <c r="AG116" s="858"/>
      <c r="AH116" s="858"/>
      <c r="AI116" s="858"/>
      <c r="AJ116" s="859"/>
      <c r="AK116" s="860" t="s">
        <v>124</v>
      </c>
      <c r="AL116" s="858"/>
      <c r="AM116" s="858"/>
      <c r="AN116" s="858"/>
      <c r="AO116" s="859"/>
      <c r="AP116" s="899" t="s">
        <v>124</v>
      </c>
      <c r="AQ116" s="900"/>
      <c r="AR116" s="900"/>
      <c r="AS116" s="900"/>
      <c r="AT116" s="901"/>
      <c r="AU116" s="1017"/>
      <c r="AV116" s="1018"/>
      <c r="AW116" s="1018"/>
      <c r="AX116" s="1018"/>
      <c r="AY116" s="1018"/>
      <c r="AZ116" s="944" t="s">
        <v>428</v>
      </c>
      <c r="BA116" s="945"/>
      <c r="BB116" s="945"/>
      <c r="BC116" s="945"/>
      <c r="BD116" s="945"/>
      <c r="BE116" s="945"/>
      <c r="BF116" s="945"/>
      <c r="BG116" s="945"/>
      <c r="BH116" s="945"/>
      <c r="BI116" s="945"/>
      <c r="BJ116" s="945"/>
      <c r="BK116" s="945"/>
      <c r="BL116" s="945"/>
      <c r="BM116" s="945"/>
      <c r="BN116" s="945"/>
      <c r="BO116" s="945"/>
      <c r="BP116" s="946"/>
      <c r="BQ116" s="894" t="s">
        <v>124</v>
      </c>
      <c r="BR116" s="895"/>
      <c r="BS116" s="895"/>
      <c r="BT116" s="895"/>
      <c r="BU116" s="895"/>
      <c r="BV116" s="895" t="s">
        <v>124</v>
      </c>
      <c r="BW116" s="895"/>
      <c r="BX116" s="895"/>
      <c r="BY116" s="895"/>
      <c r="BZ116" s="895"/>
      <c r="CA116" s="895" t="s">
        <v>124</v>
      </c>
      <c r="CB116" s="895"/>
      <c r="CC116" s="895"/>
      <c r="CD116" s="895"/>
      <c r="CE116" s="895"/>
      <c r="CF116" s="956" t="s">
        <v>124</v>
      </c>
      <c r="CG116" s="957"/>
      <c r="CH116" s="957"/>
      <c r="CI116" s="957"/>
      <c r="CJ116" s="957"/>
      <c r="CK116" s="1012"/>
      <c r="CL116" s="969"/>
      <c r="CM116" s="906" t="s">
        <v>429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57" t="s">
        <v>124</v>
      </c>
      <c r="DH116" s="858"/>
      <c r="DI116" s="858"/>
      <c r="DJ116" s="858"/>
      <c r="DK116" s="859"/>
      <c r="DL116" s="860" t="s">
        <v>124</v>
      </c>
      <c r="DM116" s="858"/>
      <c r="DN116" s="858"/>
      <c r="DO116" s="858"/>
      <c r="DP116" s="859"/>
      <c r="DQ116" s="860" t="s">
        <v>124</v>
      </c>
      <c r="DR116" s="858"/>
      <c r="DS116" s="858"/>
      <c r="DT116" s="858"/>
      <c r="DU116" s="859"/>
      <c r="DV116" s="899" t="s">
        <v>124</v>
      </c>
      <c r="DW116" s="900"/>
      <c r="DX116" s="900"/>
      <c r="DY116" s="900"/>
      <c r="DZ116" s="901"/>
    </row>
    <row r="117" spans="1:130" s="232" customFormat="1" ht="26.25" customHeight="1">
      <c r="A117" s="982" t="s">
        <v>178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35" t="s">
        <v>430</v>
      </c>
      <c r="Z117" s="984"/>
      <c r="AA117" s="989">
        <v>2468446</v>
      </c>
      <c r="AB117" s="990"/>
      <c r="AC117" s="990"/>
      <c r="AD117" s="990"/>
      <c r="AE117" s="991"/>
      <c r="AF117" s="992">
        <v>2466954</v>
      </c>
      <c r="AG117" s="990"/>
      <c r="AH117" s="990"/>
      <c r="AI117" s="990"/>
      <c r="AJ117" s="991"/>
      <c r="AK117" s="992">
        <v>2497499</v>
      </c>
      <c r="AL117" s="990"/>
      <c r="AM117" s="990"/>
      <c r="AN117" s="990"/>
      <c r="AO117" s="991"/>
      <c r="AP117" s="993"/>
      <c r="AQ117" s="994"/>
      <c r="AR117" s="994"/>
      <c r="AS117" s="994"/>
      <c r="AT117" s="995"/>
      <c r="AU117" s="1017"/>
      <c r="AV117" s="1018"/>
      <c r="AW117" s="1018"/>
      <c r="AX117" s="1018"/>
      <c r="AY117" s="1018"/>
      <c r="AZ117" s="944" t="s">
        <v>431</v>
      </c>
      <c r="BA117" s="945"/>
      <c r="BB117" s="945"/>
      <c r="BC117" s="945"/>
      <c r="BD117" s="945"/>
      <c r="BE117" s="945"/>
      <c r="BF117" s="945"/>
      <c r="BG117" s="945"/>
      <c r="BH117" s="945"/>
      <c r="BI117" s="945"/>
      <c r="BJ117" s="945"/>
      <c r="BK117" s="945"/>
      <c r="BL117" s="945"/>
      <c r="BM117" s="945"/>
      <c r="BN117" s="945"/>
      <c r="BO117" s="945"/>
      <c r="BP117" s="946"/>
      <c r="BQ117" s="894" t="s">
        <v>124</v>
      </c>
      <c r="BR117" s="895"/>
      <c r="BS117" s="895"/>
      <c r="BT117" s="895"/>
      <c r="BU117" s="895"/>
      <c r="BV117" s="895" t="s">
        <v>124</v>
      </c>
      <c r="BW117" s="895"/>
      <c r="BX117" s="895"/>
      <c r="BY117" s="895"/>
      <c r="BZ117" s="895"/>
      <c r="CA117" s="895" t="s">
        <v>124</v>
      </c>
      <c r="CB117" s="895"/>
      <c r="CC117" s="895"/>
      <c r="CD117" s="895"/>
      <c r="CE117" s="895"/>
      <c r="CF117" s="956" t="s">
        <v>124</v>
      </c>
      <c r="CG117" s="957"/>
      <c r="CH117" s="957"/>
      <c r="CI117" s="957"/>
      <c r="CJ117" s="957"/>
      <c r="CK117" s="1012"/>
      <c r="CL117" s="969"/>
      <c r="CM117" s="906" t="s">
        <v>432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57" t="s">
        <v>124</v>
      </c>
      <c r="DH117" s="858"/>
      <c r="DI117" s="858"/>
      <c r="DJ117" s="858"/>
      <c r="DK117" s="859"/>
      <c r="DL117" s="860" t="s">
        <v>124</v>
      </c>
      <c r="DM117" s="858"/>
      <c r="DN117" s="858"/>
      <c r="DO117" s="858"/>
      <c r="DP117" s="859"/>
      <c r="DQ117" s="860" t="s">
        <v>124</v>
      </c>
      <c r="DR117" s="858"/>
      <c r="DS117" s="858"/>
      <c r="DT117" s="858"/>
      <c r="DU117" s="859"/>
      <c r="DV117" s="899" t="s">
        <v>124</v>
      </c>
      <c r="DW117" s="900"/>
      <c r="DX117" s="900"/>
      <c r="DY117" s="900"/>
      <c r="DZ117" s="901"/>
    </row>
    <row r="118" spans="1:130" s="232" customFormat="1" ht="26.25" customHeight="1">
      <c r="A118" s="982" t="s">
        <v>406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404</v>
      </c>
      <c r="AB118" s="983"/>
      <c r="AC118" s="983"/>
      <c r="AD118" s="983"/>
      <c r="AE118" s="984"/>
      <c r="AF118" s="985" t="s">
        <v>293</v>
      </c>
      <c r="AG118" s="983"/>
      <c r="AH118" s="983"/>
      <c r="AI118" s="983"/>
      <c r="AJ118" s="984"/>
      <c r="AK118" s="985" t="s">
        <v>292</v>
      </c>
      <c r="AL118" s="983"/>
      <c r="AM118" s="983"/>
      <c r="AN118" s="983"/>
      <c r="AO118" s="984"/>
      <c r="AP118" s="986" t="s">
        <v>405</v>
      </c>
      <c r="AQ118" s="987"/>
      <c r="AR118" s="987"/>
      <c r="AS118" s="987"/>
      <c r="AT118" s="988"/>
      <c r="AU118" s="1017"/>
      <c r="AV118" s="1018"/>
      <c r="AW118" s="1018"/>
      <c r="AX118" s="1018"/>
      <c r="AY118" s="1018"/>
      <c r="AZ118" s="937" t="s">
        <v>433</v>
      </c>
      <c r="BA118" s="938"/>
      <c r="BB118" s="938"/>
      <c r="BC118" s="938"/>
      <c r="BD118" s="938"/>
      <c r="BE118" s="938"/>
      <c r="BF118" s="938"/>
      <c r="BG118" s="938"/>
      <c r="BH118" s="938"/>
      <c r="BI118" s="938"/>
      <c r="BJ118" s="938"/>
      <c r="BK118" s="938"/>
      <c r="BL118" s="938"/>
      <c r="BM118" s="938"/>
      <c r="BN118" s="938"/>
      <c r="BO118" s="938"/>
      <c r="BP118" s="939"/>
      <c r="BQ118" s="940" t="s">
        <v>124</v>
      </c>
      <c r="BR118" s="941"/>
      <c r="BS118" s="941"/>
      <c r="BT118" s="941"/>
      <c r="BU118" s="941"/>
      <c r="BV118" s="941" t="s">
        <v>124</v>
      </c>
      <c r="BW118" s="941"/>
      <c r="BX118" s="941"/>
      <c r="BY118" s="941"/>
      <c r="BZ118" s="941"/>
      <c r="CA118" s="941" t="s">
        <v>124</v>
      </c>
      <c r="CB118" s="941"/>
      <c r="CC118" s="941"/>
      <c r="CD118" s="941"/>
      <c r="CE118" s="941"/>
      <c r="CF118" s="956" t="s">
        <v>124</v>
      </c>
      <c r="CG118" s="957"/>
      <c r="CH118" s="957"/>
      <c r="CI118" s="957"/>
      <c r="CJ118" s="957"/>
      <c r="CK118" s="1012"/>
      <c r="CL118" s="969"/>
      <c r="CM118" s="906" t="s">
        <v>434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57" t="s">
        <v>124</v>
      </c>
      <c r="DH118" s="858"/>
      <c r="DI118" s="858"/>
      <c r="DJ118" s="858"/>
      <c r="DK118" s="859"/>
      <c r="DL118" s="860" t="s">
        <v>124</v>
      </c>
      <c r="DM118" s="858"/>
      <c r="DN118" s="858"/>
      <c r="DO118" s="858"/>
      <c r="DP118" s="859"/>
      <c r="DQ118" s="860" t="s">
        <v>124</v>
      </c>
      <c r="DR118" s="858"/>
      <c r="DS118" s="858"/>
      <c r="DT118" s="858"/>
      <c r="DU118" s="859"/>
      <c r="DV118" s="899" t="s">
        <v>124</v>
      </c>
      <c r="DW118" s="900"/>
      <c r="DX118" s="900"/>
      <c r="DY118" s="900"/>
      <c r="DZ118" s="901"/>
    </row>
    <row r="119" spans="1:130" s="232" customFormat="1" ht="26.25" customHeight="1">
      <c r="A119" s="966" t="s">
        <v>409</v>
      </c>
      <c r="B119" s="967"/>
      <c r="C119" s="972" t="s">
        <v>410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48680</v>
      </c>
      <c r="AB119" s="976"/>
      <c r="AC119" s="976"/>
      <c r="AD119" s="976"/>
      <c r="AE119" s="977"/>
      <c r="AF119" s="978">
        <v>48680</v>
      </c>
      <c r="AG119" s="976"/>
      <c r="AH119" s="976"/>
      <c r="AI119" s="976"/>
      <c r="AJ119" s="977"/>
      <c r="AK119" s="978">
        <v>48680</v>
      </c>
      <c r="AL119" s="976"/>
      <c r="AM119" s="976"/>
      <c r="AN119" s="976"/>
      <c r="AO119" s="977"/>
      <c r="AP119" s="979">
        <v>0.4</v>
      </c>
      <c r="AQ119" s="980"/>
      <c r="AR119" s="980"/>
      <c r="AS119" s="980"/>
      <c r="AT119" s="981"/>
      <c r="AU119" s="1019"/>
      <c r="AV119" s="1020"/>
      <c r="AW119" s="1020"/>
      <c r="AX119" s="1020"/>
      <c r="AY119" s="1020"/>
      <c r="AZ119" s="260" t="s">
        <v>178</v>
      </c>
      <c r="BA119" s="260"/>
      <c r="BB119" s="260"/>
      <c r="BC119" s="260"/>
      <c r="BD119" s="260"/>
      <c r="BE119" s="260"/>
      <c r="BF119" s="260"/>
      <c r="BG119" s="260"/>
      <c r="BH119" s="260"/>
      <c r="BI119" s="260"/>
      <c r="BJ119" s="260"/>
      <c r="BK119" s="260"/>
      <c r="BL119" s="260"/>
      <c r="BM119" s="260"/>
      <c r="BN119" s="260"/>
      <c r="BO119" s="935" t="s">
        <v>435</v>
      </c>
      <c r="BP119" s="936"/>
      <c r="BQ119" s="940">
        <v>24817138</v>
      </c>
      <c r="BR119" s="941"/>
      <c r="BS119" s="941"/>
      <c r="BT119" s="941"/>
      <c r="BU119" s="941"/>
      <c r="BV119" s="941">
        <v>23928258</v>
      </c>
      <c r="BW119" s="941"/>
      <c r="BX119" s="941"/>
      <c r="BY119" s="941"/>
      <c r="BZ119" s="941"/>
      <c r="CA119" s="941">
        <v>23576970</v>
      </c>
      <c r="CB119" s="941"/>
      <c r="CC119" s="941"/>
      <c r="CD119" s="941"/>
      <c r="CE119" s="941"/>
      <c r="CF119" s="824"/>
      <c r="CG119" s="825"/>
      <c r="CH119" s="825"/>
      <c r="CI119" s="825"/>
      <c r="CJ119" s="934"/>
      <c r="CK119" s="1013"/>
      <c r="CL119" s="971"/>
      <c r="CM119" s="896" t="s">
        <v>436</v>
      </c>
      <c r="CN119" s="897"/>
      <c r="CO119" s="897"/>
      <c r="CP119" s="897"/>
      <c r="CQ119" s="897"/>
      <c r="CR119" s="897"/>
      <c r="CS119" s="897"/>
      <c r="CT119" s="897"/>
      <c r="CU119" s="897"/>
      <c r="CV119" s="897"/>
      <c r="CW119" s="897"/>
      <c r="CX119" s="897"/>
      <c r="CY119" s="897"/>
      <c r="CZ119" s="897"/>
      <c r="DA119" s="897"/>
      <c r="DB119" s="897"/>
      <c r="DC119" s="897"/>
      <c r="DD119" s="897"/>
      <c r="DE119" s="897"/>
      <c r="DF119" s="898"/>
      <c r="DG119" s="840" t="s">
        <v>124</v>
      </c>
      <c r="DH119" s="841"/>
      <c r="DI119" s="841"/>
      <c r="DJ119" s="841"/>
      <c r="DK119" s="842"/>
      <c r="DL119" s="843" t="s">
        <v>124</v>
      </c>
      <c r="DM119" s="841"/>
      <c r="DN119" s="841"/>
      <c r="DO119" s="841"/>
      <c r="DP119" s="842"/>
      <c r="DQ119" s="843" t="s">
        <v>124</v>
      </c>
      <c r="DR119" s="841"/>
      <c r="DS119" s="841"/>
      <c r="DT119" s="841"/>
      <c r="DU119" s="842"/>
      <c r="DV119" s="909" t="s">
        <v>124</v>
      </c>
      <c r="DW119" s="910"/>
      <c r="DX119" s="910"/>
      <c r="DY119" s="910"/>
      <c r="DZ119" s="911"/>
    </row>
    <row r="120" spans="1:130" s="232" customFormat="1" ht="26.25" customHeight="1">
      <c r="A120" s="968"/>
      <c r="B120" s="969"/>
      <c r="C120" s="906" t="s">
        <v>413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57" t="s">
        <v>124</v>
      </c>
      <c r="AB120" s="858"/>
      <c r="AC120" s="858"/>
      <c r="AD120" s="858"/>
      <c r="AE120" s="859"/>
      <c r="AF120" s="860" t="s">
        <v>124</v>
      </c>
      <c r="AG120" s="858"/>
      <c r="AH120" s="858"/>
      <c r="AI120" s="858"/>
      <c r="AJ120" s="859"/>
      <c r="AK120" s="860" t="s">
        <v>124</v>
      </c>
      <c r="AL120" s="858"/>
      <c r="AM120" s="858"/>
      <c r="AN120" s="858"/>
      <c r="AO120" s="859"/>
      <c r="AP120" s="899" t="s">
        <v>124</v>
      </c>
      <c r="AQ120" s="900"/>
      <c r="AR120" s="900"/>
      <c r="AS120" s="900"/>
      <c r="AT120" s="901"/>
      <c r="AU120" s="958" t="s">
        <v>437</v>
      </c>
      <c r="AV120" s="959"/>
      <c r="AW120" s="959"/>
      <c r="AX120" s="959"/>
      <c r="AY120" s="960"/>
      <c r="AZ120" s="921" t="s">
        <v>438</v>
      </c>
      <c r="BA120" s="886"/>
      <c r="BB120" s="886"/>
      <c r="BC120" s="886"/>
      <c r="BD120" s="886"/>
      <c r="BE120" s="886"/>
      <c r="BF120" s="886"/>
      <c r="BG120" s="886"/>
      <c r="BH120" s="886"/>
      <c r="BI120" s="886"/>
      <c r="BJ120" s="886"/>
      <c r="BK120" s="886"/>
      <c r="BL120" s="886"/>
      <c r="BM120" s="886"/>
      <c r="BN120" s="886"/>
      <c r="BO120" s="886"/>
      <c r="BP120" s="887"/>
      <c r="BQ120" s="922">
        <v>4859907</v>
      </c>
      <c r="BR120" s="903"/>
      <c r="BS120" s="903"/>
      <c r="BT120" s="903"/>
      <c r="BU120" s="903"/>
      <c r="BV120" s="903">
        <v>4600839</v>
      </c>
      <c r="BW120" s="903"/>
      <c r="BX120" s="903"/>
      <c r="BY120" s="903"/>
      <c r="BZ120" s="903"/>
      <c r="CA120" s="903">
        <v>5428008</v>
      </c>
      <c r="CB120" s="903"/>
      <c r="CC120" s="903"/>
      <c r="CD120" s="903"/>
      <c r="CE120" s="903"/>
      <c r="CF120" s="947">
        <v>46.8</v>
      </c>
      <c r="CG120" s="948"/>
      <c r="CH120" s="948"/>
      <c r="CI120" s="948"/>
      <c r="CJ120" s="948"/>
      <c r="CK120" s="949" t="s">
        <v>439</v>
      </c>
      <c r="CL120" s="913"/>
      <c r="CM120" s="913"/>
      <c r="CN120" s="913"/>
      <c r="CO120" s="914"/>
      <c r="CP120" s="953" t="s">
        <v>389</v>
      </c>
      <c r="CQ120" s="954"/>
      <c r="CR120" s="954"/>
      <c r="CS120" s="954"/>
      <c r="CT120" s="954"/>
      <c r="CU120" s="954"/>
      <c r="CV120" s="954"/>
      <c r="CW120" s="954"/>
      <c r="CX120" s="954"/>
      <c r="CY120" s="954"/>
      <c r="CZ120" s="954"/>
      <c r="DA120" s="954"/>
      <c r="DB120" s="954"/>
      <c r="DC120" s="954"/>
      <c r="DD120" s="954"/>
      <c r="DE120" s="954"/>
      <c r="DF120" s="955"/>
      <c r="DG120" s="922" t="s">
        <v>124</v>
      </c>
      <c r="DH120" s="903"/>
      <c r="DI120" s="903"/>
      <c r="DJ120" s="903"/>
      <c r="DK120" s="903"/>
      <c r="DL120" s="903" t="s">
        <v>124</v>
      </c>
      <c r="DM120" s="903"/>
      <c r="DN120" s="903"/>
      <c r="DO120" s="903"/>
      <c r="DP120" s="903"/>
      <c r="DQ120" s="903" t="s">
        <v>124</v>
      </c>
      <c r="DR120" s="903"/>
      <c r="DS120" s="903"/>
      <c r="DT120" s="903"/>
      <c r="DU120" s="903"/>
      <c r="DV120" s="904" t="s">
        <v>124</v>
      </c>
      <c r="DW120" s="904"/>
      <c r="DX120" s="904"/>
      <c r="DY120" s="904"/>
      <c r="DZ120" s="905"/>
    </row>
    <row r="121" spans="1:130" s="232" customFormat="1" ht="26.25" customHeight="1">
      <c r="A121" s="968"/>
      <c r="B121" s="969"/>
      <c r="C121" s="944" t="s">
        <v>440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197833</v>
      </c>
      <c r="AB121" s="858"/>
      <c r="AC121" s="858"/>
      <c r="AD121" s="858"/>
      <c r="AE121" s="859"/>
      <c r="AF121" s="860">
        <v>194232</v>
      </c>
      <c r="AG121" s="858"/>
      <c r="AH121" s="858"/>
      <c r="AI121" s="858"/>
      <c r="AJ121" s="859"/>
      <c r="AK121" s="860">
        <v>190631</v>
      </c>
      <c r="AL121" s="858"/>
      <c r="AM121" s="858"/>
      <c r="AN121" s="858"/>
      <c r="AO121" s="859"/>
      <c r="AP121" s="899">
        <v>1.6</v>
      </c>
      <c r="AQ121" s="900"/>
      <c r="AR121" s="900"/>
      <c r="AS121" s="900"/>
      <c r="AT121" s="901"/>
      <c r="AU121" s="961"/>
      <c r="AV121" s="962"/>
      <c r="AW121" s="962"/>
      <c r="AX121" s="962"/>
      <c r="AY121" s="963"/>
      <c r="AZ121" s="893" t="s">
        <v>441</v>
      </c>
      <c r="BA121" s="828"/>
      <c r="BB121" s="828"/>
      <c r="BC121" s="828"/>
      <c r="BD121" s="828"/>
      <c r="BE121" s="828"/>
      <c r="BF121" s="828"/>
      <c r="BG121" s="828"/>
      <c r="BH121" s="828"/>
      <c r="BI121" s="828"/>
      <c r="BJ121" s="828"/>
      <c r="BK121" s="828"/>
      <c r="BL121" s="828"/>
      <c r="BM121" s="828"/>
      <c r="BN121" s="828"/>
      <c r="BO121" s="828"/>
      <c r="BP121" s="829"/>
      <c r="BQ121" s="894">
        <v>3532803</v>
      </c>
      <c r="BR121" s="895"/>
      <c r="BS121" s="895"/>
      <c r="BT121" s="895"/>
      <c r="BU121" s="895"/>
      <c r="BV121" s="895">
        <v>3418818</v>
      </c>
      <c r="BW121" s="895"/>
      <c r="BX121" s="895"/>
      <c r="BY121" s="895"/>
      <c r="BZ121" s="895"/>
      <c r="CA121" s="895">
        <v>3312512</v>
      </c>
      <c r="CB121" s="895"/>
      <c r="CC121" s="895"/>
      <c r="CD121" s="895"/>
      <c r="CE121" s="895"/>
      <c r="CF121" s="956">
        <v>28.5</v>
      </c>
      <c r="CG121" s="957"/>
      <c r="CH121" s="957"/>
      <c r="CI121" s="957"/>
      <c r="CJ121" s="957"/>
      <c r="CK121" s="950"/>
      <c r="CL121" s="916"/>
      <c r="CM121" s="916"/>
      <c r="CN121" s="916"/>
      <c r="CO121" s="917"/>
      <c r="CP121" s="925" t="s">
        <v>388</v>
      </c>
      <c r="CQ121" s="926"/>
      <c r="CR121" s="926"/>
      <c r="CS121" s="926"/>
      <c r="CT121" s="926"/>
      <c r="CU121" s="926"/>
      <c r="CV121" s="926"/>
      <c r="CW121" s="926"/>
      <c r="CX121" s="926"/>
      <c r="CY121" s="926"/>
      <c r="CZ121" s="926"/>
      <c r="DA121" s="926"/>
      <c r="DB121" s="926"/>
      <c r="DC121" s="926"/>
      <c r="DD121" s="926"/>
      <c r="DE121" s="926"/>
      <c r="DF121" s="927"/>
      <c r="DG121" s="894" t="s">
        <v>124</v>
      </c>
      <c r="DH121" s="895"/>
      <c r="DI121" s="895"/>
      <c r="DJ121" s="895"/>
      <c r="DK121" s="895"/>
      <c r="DL121" s="895" t="s">
        <v>124</v>
      </c>
      <c r="DM121" s="895"/>
      <c r="DN121" s="895"/>
      <c r="DO121" s="895"/>
      <c r="DP121" s="895"/>
      <c r="DQ121" s="895" t="s">
        <v>124</v>
      </c>
      <c r="DR121" s="895"/>
      <c r="DS121" s="895"/>
      <c r="DT121" s="895"/>
      <c r="DU121" s="895"/>
      <c r="DV121" s="872" t="s">
        <v>124</v>
      </c>
      <c r="DW121" s="872"/>
      <c r="DX121" s="872"/>
      <c r="DY121" s="872"/>
      <c r="DZ121" s="873"/>
    </row>
    <row r="122" spans="1:130" s="232" customFormat="1" ht="26.25" customHeight="1">
      <c r="A122" s="968"/>
      <c r="B122" s="969"/>
      <c r="C122" s="906" t="s">
        <v>423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57" t="s">
        <v>124</v>
      </c>
      <c r="AB122" s="858"/>
      <c r="AC122" s="858"/>
      <c r="AD122" s="858"/>
      <c r="AE122" s="859"/>
      <c r="AF122" s="860" t="s">
        <v>124</v>
      </c>
      <c r="AG122" s="858"/>
      <c r="AH122" s="858"/>
      <c r="AI122" s="858"/>
      <c r="AJ122" s="859"/>
      <c r="AK122" s="860" t="s">
        <v>124</v>
      </c>
      <c r="AL122" s="858"/>
      <c r="AM122" s="858"/>
      <c r="AN122" s="858"/>
      <c r="AO122" s="859"/>
      <c r="AP122" s="899" t="s">
        <v>124</v>
      </c>
      <c r="AQ122" s="900"/>
      <c r="AR122" s="900"/>
      <c r="AS122" s="900"/>
      <c r="AT122" s="901"/>
      <c r="AU122" s="961"/>
      <c r="AV122" s="962"/>
      <c r="AW122" s="962"/>
      <c r="AX122" s="962"/>
      <c r="AY122" s="963"/>
      <c r="AZ122" s="937" t="s">
        <v>442</v>
      </c>
      <c r="BA122" s="938"/>
      <c r="BB122" s="938"/>
      <c r="BC122" s="938"/>
      <c r="BD122" s="938"/>
      <c r="BE122" s="938"/>
      <c r="BF122" s="938"/>
      <c r="BG122" s="938"/>
      <c r="BH122" s="938"/>
      <c r="BI122" s="938"/>
      <c r="BJ122" s="938"/>
      <c r="BK122" s="938"/>
      <c r="BL122" s="938"/>
      <c r="BM122" s="938"/>
      <c r="BN122" s="938"/>
      <c r="BO122" s="938"/>
      <c r="BP122" s="939"/>
      <c r="BQ122" s="940">
        <v>15819942</v>
      </c>
      <c r="BR122" s="941"/>
      <c r="BS122" s="941"/>
      <c r="BT122" s="941"/>
      <c r="BU122" s="941"/>
      <c r="BV122" s="941">
        <v>15666077</v>
      </c>
      <c r="BW122" s="941"/>
      <c r="BX122" s="941"/>
      <c r="BY122" s="941"/>
      <c r="BZ122" s="941"/>
      <c r="CA122" s="941">
        <v>15741673</v>
      </c>
      <c r="CB122" s="941"/>
      <c r="CC122" s="941"/>
      <c r="CD122" s="941"/>
      <c r="CE122" s="941"/>
      <c r="CF122" s="942">
        <v>135.6</v>
      </c>
      <c r="CG122" s="943"/>
      <c r="CH122" s="943"/>
      <c r="CI122" s="943"/>
      <c r="CJ122" s="943"/>
      <c r="CK122" s="950"/>
      <c r="CL122" s="916"/>
      <c r="CM122" s="916"/>
      <c r="CN122" s="916"/>
      <c r="CO122" s="917"/>
      <c r="CP122" s="925" t="s">
        <v>387</v>
      </c>
      <c r="CQ122" s="926"/>
      <c r="CR122" s="926"/>
      <c r="CS122" s="926"/>
      <c r="CT122" s="926"/>
      <c r="CU122" s="926"/>
      <c r="CV122" s="926"/>
      <c r="CW122" s="926"/>
      <c r="CX122" s="926"/>
      <c r="CY122" s="926"/>
      <c r="CZ122" s="926"/>
      <c r="DA122" s="926"/>
      <c r="DB122" s="926"/>
      <c r="DC122" s="926"/>
      <c r="DD122" s="926"/>
      <c r="DE122" s="926"/>
      <c r="DF122" s="927"/>
      <c r="DG122" s="894" t="s">
        <v>124</v>
      </c>
      <c r="DH122" s="895"/>
      <c r="DI122" s="895"/>
      <c r="DJ122" s="895"/>
      <c r="DK122" s="895"/>
      <c r="DL122" s="895" t="s">
        <v>124</v>
      </c>
      <c r="DM122" s="895"/>
      <c r="DN122" s="895"/>
      <c r="DO122" s="895"/>
      <c r="DP122" s="895"/>
      <c r="DQ122" s="895" t="s">
        <v>124</v>
      </c>
      <c r="DR122" s="895"/>
      <c r="DS122" s="895"/>
      <c r="DT122" s="895"/>
      <c r="DU122" s="895"/>
      <c r="DV122" s="872" t="s">
        <v>124</v>
      </c>
      <c r="DW122" s="872"/>
      <c r="DX122" s="872"/>
      <c r="DY122" s="872"/>
      <c r="DZ122" s="873"/>
    </row>
    <row r="123" spans="1:130" s="232" customFormat="1" ht="26.25" customHeight="1">
      <c r="A123" s="968"/>
      <c r="B123" s="969"/>
      <c r="C123" s="906" t="s">
        <v>429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57" t="s">
        <v>124</v>
      </c>
      <c r="AB123" s="858"/>
      <c r="AC123" s="858"/>
      <c r="AD123" s="858"/>
      <c r="AE123" s="859"/>
      <c r="AF123" s="860" t="s">
        <v>124</v>
      </c>
      <c r="AG123" s="858"/>
      <c r="AH123" s="858"/>
      <c r="AI123" s="858"/>
      <c r="AJ123" s="859"/>
      <c r="AK123" s="860" t="s">
        <v>124</v>
      </c>
      <c r="AL123" s="858"/>
      <c r="AM123" s="858"/>
      <c r="AN123" s="858"/>
      <c r="AO123" s="859"/>
      <c r="AP123" s="899" t="s">
        <v>124</v>
      </c>
      <c r="AQ123" s="900"/>
      <c r="AR123" s="900"/>
      <c r="AS123" s="900"/>
      <c r="AT123" s="901"/>
      <c r="AU123" s="964"/>
      <c r="AV123" s="965"/>
      <c r="AW123" s="965"/>
      <c r="AX123" s="965"/>
      <c r="AY123" s="965"/>
      <c r="AZ123" s="260" t="s">
        <v>178</v>
      </c>
      <c r="BA123" s="260"/>
      <c r="BB123" s="260"/>
      <c r="BC123" s="260"/>
      <c r="BD123" s="260"/>
      <c r="BE123" s="260"/>
      <c r="BF123" s="260"/>
      <c r="BG123" s="260"/>
      <c r="BH123" s="260"/>
      <c r="BI123" s="260"/>
      <c r="BJ123" s="260"/>
      <c r="BK123" s="260"/>
      <c r="BL123" s="260"/>
      <c r="BM123" s="260"/>
      <c r="BN123" s="260"/>
      <c r="BO123" s="935" t="s">
        <v>443</v>
      </c>
      <c r="BP123" s="936"/>
      <c r="BQ123" s="932">
        <v>24212652</v>
      </c>
      <c r="BR123" s="933"/>
      <c r="BS123" s="933"/>
      <c r="BT123" s="933"/>
      <c r="BU123" s="933"/>
      <c r="BV123" s="933">
        <v>23685734</v>
      </c>
      <c r="BW123" s="933"/>
      <c r="BX123" s="933"/>
      <c r="BY123" s="933"/>
      <c r="BZ123" s="933"/>
      <c r="CA123" s="933">
        <v>24482193</v>
      </c>
      <c r="CB123" s="933"/>
      <c r="CC123" s="933"/>
      <c r="CD123" s="933"/>
      <c r="CE123" s="933"/>
      <c r="CF123" s="824"/>
      <c r="CG123" s="825"/>
      <c r="CH123" s="825"/>
      <c r="CI123" s="825"/>
      <c r="CJ123" s="934"/>
      <c r="CK123" s="950"/>
      <c r="CL123" s="916"/>
      <c r="CM123" s="916"/>
      <c r="CN123" s="916"/>
      <c r="CO123" s="917"/>
      <c r="CP123" s="925"/>
      <c r="CQ123" s="926"/>
      <c r="CR123" s="926"/>
      <c r="CS123" s="926"/>
      <c r="CT123" s="926"/>
      <c r="CU123" s="926"/>
      <c r="CV123" s="926"/>
      <c r="CW123" s="926"/>
      <c r="CX123" s="926"/>
      <c r="CY123" s="926"/>
      <c r="CZ123" s="926"/>
      <c r="DA123" s="926"/>
      <c r="DB123" s="926"/>
      <c r="DC123" s="926"/>
      <c r="DD123" s="926"/>
      <c r="DE123" s="926"/>
      <c r="DF123" s="927"/>
      <c r="DG123" s="857"/>
      <c r="DH123" s="858"/>
      <c r="DI123" s="858"/>
      <c r="DJ123" s="858"/>
      <c r="DK123" s="859"/>
      <c r="DL123" s="860"/>
      <c r="DM123" s="858"/>
      <c r="DN123" s="858"/>
      <c r="DO123" s="858"/>
      <c r="DP123" s="859"/>
      <c r="DQ123" s="860"/>
      <c r="DR123" s="858"/>
      <c r="DS123" s="858"/>
      <c r="DT123" s="858"/>
      <c r="DU123" s="859"/>
      <c r="DV123" s="899"/>
      <c r="DW123" s="900"/>
      <c r="DX123" s="900"/>
      <c r="DY123" s="900"/>
      <c r="DZ123" s="901"/>
    </row>
    <row r="124" spans="1:130" s="232" customFormat="1" ht="26.25" customHeight="1" thickBot="1">
      <c r="A124" s="968"/>
      <c r="B124" s="969"/>
      <c r="C124" s="906" t="s">
        <v>432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57" t="s">
        <v>124</v>
      </c>
      <c r="AB124" s="858"/>
      <c r="AC124" s="858"/>
      <c r="AD124" s="858"/>
      <c r="AE124" s="859"/>
      <c r="AF124" s="860" t="s">
        <v>124</v>
      </c>
      <c r="AG124" s="858"/>
      <c r="AH124" s="858"/>
      <c r="AI124" s="858"/>
      <c r="AJ124" s="859"/>
      <c r="AK124" s="860" t="s">
        <v>124</v>
      </c>
      <c r="AL124" s="858"/>
      <c r="AM124" s="858"/>
      <c r="AN124" s="858"/>
      <c r="AO124" s="859"/>
      <c r="AP124" s="899" t="s">
        <v>124</v>
      </c>
      <c r="AQ124" s="900"/>
      <c r="AR124" s="900"/>
      <c r="AS124" s="900"/>
      <c r="AT124" s="901"/>
      <c r="AU124" s="928" t="s">
        <v>444</v>
      </c>
      <c r="AV124" s="929"/>
      <c r="AW124" s="929"/>
      <c r="AX124" s="929"/>
      <c r="AY124" s="929"/>
      <c r="AZ124" s="929"/>
      <c r="BA124" s="929"/>
      <c r="BB124" s="929"/>
      <c r="BC124" s="929"/>
      <c r="BD124" s="929"/>
      <c r="BE124" s="929"/>
      <c r="BF124" s="929"/>
      <c r="BG124" s="929"/>
      <c r="BH124" s="929"/>
      <c r="BI124" s="929"/>
      <c r="BJ124" s="929"/>
      <c r="BK124" s="929"/>
      <c r="BL124" s="929"/>
      <c r="BM124" s="929"/>
      <c r="BN124" s="929"/>
      <c r="BO124" s="929"/>
      <c r="BP124" s="930"/>
      <c r="BQ124" s="931">
        <v>5.3</v>
      </c>
      <c r="BR124" s="923"/>
      <c r="BS124" s="923"/>
      <c r="BT124" s="923"/>
      <c r="BU124" s="923"/>
      <c r="BV124" s="923">
        <v>2.1</v>
      </c>
      <c r="BW124" s="923"/>
      <c r="BX124" s="923"/>
      <c r="BY124" s="923"/>
      <c r="BZ124" s="923"/>
      <c r="CA124" s="923" t="s">
        <v>124</v>
      </c>
      <c r="CB124" s="923"/>
      <c r="CC124" s="923"/>
      <c r="CD124" s="923"/>
      <c r="CE124" s="923"/>
      <c r="CF124" s="802"/>
      <c r="CG124" s="803"/>
      <c r="CH124" s="803"/>
      <c r="CI124" s="803"/>
      <c r="CJ124" s="924"/>
      <c r="CK124" s="951"/>
      <c r="CL124" s="951"/>
      <c r="CM124" s="951"/>
      <c r="CN124" s="951"/>
      <c r="CO124" s="952"/>
      <c r="CP124" s="925" t="s">
        <v>445</v>
      </c>
      <c r="CQ124" s="926"/>
      <c r="CR124" s="926"/>
      <c r="CS124" s="926"/>
      <c r="CT124" s="926"/>
      <c r="CU124" s="926"/>
      <c r="CV124" s="926"/>
      <c r="CW124" s="926"/>
      <c r="CX124" s="926"/>
      <c r="CY124" s="926"/>
      <c r="CZ124" s="926"/>
      <c r="DA124" s="926"/>
      <c r="DB124" s="926"/>
      <c r="DC124" s="926"/>
      <c r="DD124" s="926"/>
      <c r="DE124" s="926"/>
      <c r="DF124" s="927"/>
      <c r="DG124" s="840" t="s">
        <v>124</v>
      </c>
      <c r="DH124" s="841"/>
      <c r="DI124" s="841"/>
      <c r="DJ124" s="841"/>
      <c r="DK124" s="842"/>
      <c r="DL124" s="843" t="s">
        <v>124</v>
      </c>
      <c r="DM124" s="841"/>
      <c r="DN124" s="841"/>
      <c r="DO124" s="841"/>
      <c r="DP124" s="842"/>
      <c r="DQ124" s="843" t="s">
        <v>124</v>
      </c>
      <c r="DR124" s="841"/>
      <c r="DS124" s="841"/>
      <c r="DT124" s="841"/>
      <c r="DU124" s="842"/>
      <c r="DV124" s="909" t="s">
        <v>124</v>
      </c>
      <c r="DW124" s="910"/>
      <c r="DX124" s="910"/>
      <c r="DY124" s="910"/>
      <c r="DZ124" s="911"/>
    </row>
    <row r="125" spans="1:130" s="232" customFormat="1" ht="26.25" customHeight="1">
      <c r="A125" s="968"/>
      <c r="B125" s="969"/>
      <c r="C125" s="906" t="s">
        <v>434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57" t="s">
        <v>124</v>
      </c>
      <c r="AB125" s="858"/>
      <c r="AC125" s="858"/>
      <c r="AD125" s="858"/>
      <c r="AE125" s="859"/>
      <c r="AF125" s="860" t="s">
        <v>124</v>
      </c>
      <c r="AG125" s="858"/>
      <c r="AH125" s="858"/>
      <c r="AI125" s="858"/>
      <c r="AJ125" s="859"/>
      <c r="AK125" s="860" t="s">
        <v>124</v>
      </c>
      <c r="AL125" s="858"/>
      <c r="AM125" s="858"/>
      <c r="AN125" s="858"/>
      <c r="AO125" s="859"/>
      <c r="AP125" s="899" t="s">
        <v>124</v>
      </c>
      <c r="AQ125" s="900"/>
      <c r="AR125" s="900"/>
      <c r="AS125" s="900"/>
      <c r="AT125" s="901"/>
      <c r="AU125" s="261"/>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418"/>
      <c r="BR125" s="418"/>
      <c r="BS125" s="418"/>
      <c r="BT125" s="418"/>
      <c r="BU125" s="418"/>
      <c r="BV125" s="418"/>
      <c r="BW125" s="418"/>
      <c r="BX125" s="418"/>
      <c r="BY125" s="418"/>
      <c r="BZ125" s="418"/>
      <c r="CA125" s="418"/>
      <c r="CB125" s="418"/>
      <c r="CC125" s="418"/>
      <c r="CD125" s="418"/>
      <c r="CE125" s="418"/>
      <c r="CF125" s="418"/>
      <c r="CG125" s="418"/>
      <c r="CH125" s="418"/>
      <c r="CI125" s="418"/>
      <c r="CJ125" s="262"/>
      <c r="CK125" s="912" t="s">
        <v>446</v>
      </c>
      <c r="CL125" s="913"/>
      <c r="CM125" s="913"/>
      <c r="CN125" s="913"/>
      <c r="CO125" s="914"/>
      <c r="CP125" s="921" t="s">
        <v>447</v>
      </c>
      <c r="CQ125" s="886"/>
      <c r="CR125" s="886"/>
      <c r="CS125" s="886"/>
      <c r="CT125" s="886"/>
      <c r="CU125" s="886"/>
      <c r="CV125" s="886"/>
      <c r="CW125" s="886"/>
      <c r="CX125" s="886"/>
      <c r="CY125" s="886"/>
      <c r="CZ125" s="886"/>
      <c r="DA125" s="886"/>
      <c r="DB125" s="886"/>
      <c r="DC125" s="886"/>
      <c r="DD125" s="886"/>
      <c r="DE125" s="886"/>
      <c r="DF125" s="887"/>
      <c r="DG125" s="922" t="s">
        <v>124</v>
      </c>
      <c r="DH125" s="903"/>
      <c r="DI125" s="903"/>
      <c r="DJ125" s="903"/>
      <c r="DK125" s="903"/>
      <c r="DL125" s="903" t="s">
        <v>124</v>
      </c>
      <c r="DM125" s="903"/>
      <c r="DN125" s="903"/>
      <c r="DO125" s="903"/>
      <c r="DP125" s="903"/>
      <c r="DQ125" s="903" t="s">
        <v>124</v>
      </c>
      <c r="DR125" s="903"/>
      <c r="DS125" s="903"/>
      <c r="DT125" s="903"/>
      <c r="DU125" s="903"/>
      <c r="DV125" s="904" t="s">
        <v>124</v>
      </c>
      <c r="DW125" s="904"/>
      <c r="DX125" s="904"/>
      <c r="DY125" s="904"/>
      <c r="DZ125" s="905"/>
    </row>
    <row r="126" spans="1:130" s="232" customFormat="1" ht="26.25" customHeight="1" thickBot="1">
      <c r="A126" s="968"/>
      <c r="B126" s="969"/>
      <c r="C126" s="906" t="s">
        <v>436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57" t="s">
        <v>124</v>
      </c>
      <c r="AB126" s="858"/>
      <c r="AC126" s="858"/>
      <c r="AD126" s="858"/>
      <c r="AE126" s="859"/>
      <c r="AF126" s="860" t="s">
        <v>124</v>
      </c>
      <c r="AG126" s="858"/>
      <c r="AH126" s="858"/>
      <c r="AI126" s="858"/>
      <c r="AJ126" s="859"/>
      <c r="AK126" s="860" t="s">
        <v>124</v>
      </c>
      <c r="AL126" s="858"/>
      <c r="AM126" s="858"/>
      <c r="AN126" s="858"/>
      <c r="AO126" s="859"/>
      <c r="AP126" s="899" t="s">
        <v>124</v>
      </c>
      <c r="AQ126" s="900"/>
      <c r="AR126" s="900"/>
      <c r="AS126" s="900"/>
      <c r="AT126" s="901"/>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4"/>
      <c r="CE126" s="264"/>
      <c r="CF126" s="264"/>
      <c r="CG126" s="418"/>
      <c r="CH126" s="418"/>
      <c r="CI126" s="418"/>
      <c r="CJ126" s="262"/>
      <c r="CK126" s="915"/>
      <c r="CL126" s="916"/>
      <c r="CM126" s="916"/>
      <c r="CN126" s="916"/>
      <c r="CO126" s="917"/>
      <c r="CP126" s="893" t="s">
        <v>448</v>
      </c>
      <c r="CQ126" s="828"/>
      <c r="CR126" s="828"/>
      <c r="CS126" s="828"/>
      <c r="CT126" s="828"/>
      <c r="CU126" s="828"/>
      <c r="CV126" s="828"/>
      <c r="CW126" s="828"/>
      <c r="CX126" s="828"/>
      <c r="CY126" s="828"/>
      <c r="CZ126" s="828"/>
      <c r="DA126" s="828"/>
      <c r="DB126" s="828"/>
      <c r="DC126" s="828"/>
      <c r="DD126" s="828"/>
      <c r="DE126" s="828"/>
      <c r="DF126" s="829"/>
      <c r="DG126" s="894" t="s">
        <v>124</v>
      </c>
      <c r="DH126" s="895"/>
      <c r="DI126" s="895"/>
      <c r="DJ126" s="895"/>
      <c r="DK126" s="895"/>
      <c r="DL126" s="895" t="s">
        <v>124</v>
      </c>
      <c r="DM126" s="895"/>
      <c r="DN126" s="895"/>
      <c r="DO126" s="895"/>
      <c r="DP126" s="895"/>
      <c r="DQ126" s="895" t="s">
        <v>124</v>
      </c>
      <c r="DR126" s="895"/>
      <c r="DS126" s="895"/>
      <c r="DT126" s="895"/>
      <c r="DU126" s="895"/>
      <c r="DV126" s="872" t="s">
        <v>124</v>
      </c>
      <c r="DW126" s="872"/>
      <c r="DX126" s="872"/>
      <c r="DY126" s="872"/>
      <c r="DZ126" s="873"/>
    </row>
    <row r="127" spans="1:130" s="232" customFormat="1" ht="26.25" customHeight="1">
      <c r="A127" s="970"/>
      <c r="B127" s="971"/>
      <c r="C127" s="896" t="s">
        <v>449</v>
      </c>
      <c r="D127" s="897"/>
      <c r="E127" s="897"/>
      <c r="F127" s="897"/>
      <c r="G127" s="897"/>
      <c r="H127" s="897"/>
      <c r="I127" s="897"/>
      <c r="J127" s="897"/>
      <c r="K127" s="897"/>
      <c r="L127" s="897"/>
      <c r="M127" s="897"/>
      <c r="N127" s="897"/>
      <c r="O127" s="897"/>
      <c r="P127" s="897"/>
      <c r="Q127" s="897"/>
      <c r="R127" s="897"/>
      <c r="S127" s="897"/>
      <c r="T127" s="897"/>
      <c r="U127" s="897"/>
      <c r="V127" s="897"/>
      <c r="W127" s="897"/>
      <c r="X127" s="897"/>
      <c r="Y127" s="897"/>
      <c r="Z127" s="898"/>
      <c r="AA127" s="857" t="s">
        <v>124</v>
      </c>
      <c r="AB127" s="858"/>
      <c r="AC127" s="858"/>
      <c r="AD127" s="858"/>
      <c r="AE127" s="859"/>
      <c r="AF127" s="860" t="s">
        <v>124</v>
      </c>
      <c r="AG127" s="858"/>
      <c r="AH127" s="858"/>
      <c r="AI127" s="858"/>
      <c r="AJ127" s="859"/>
      <c r="AK127" s="860" t="s">
        <v>124</v>
      </c>
      <c r="AL127" s="858"/>
      <c r="AM127" s="858"/>
      <c r="AN127" s="858"/>
      <c r="AO127" s="859"/>
      <c r="AP127" s="899" t="s">
        <v>124</v>
      </c>
      <c r="AQ127" s="900"/>
      <c r="AR127" s="900"/>
      <c r="AS127" s="900"/>
      <c r="AT127" s="901"/>
      <c r="AU127" s="263"/>
      <c r="AV127" s="263"/>
      <c r="AW127" s="263"/>
      <c r="AX127" s="902" t="s">
        <v>450</v>
      </c>
      <c r="AY127" s="890"/>
      <c r="AZ127" s="890"/>
      <c r="BA127" s="890"/>
      <c r="BB127" s="890"/>
      <c r="BC127" s="890"/>
      <c r="BD127" s="890"/>
      <c r="BE127" s="891"/>
      <c r="BF127" s="889" t="s">
        <v>451</v>
      </c>
      <c r="BG127" s="890"/>
      <c r="BH127" s="890"/>
      <c r="BI127" s="890"/>
      <c r="BJ127" s="890"/>
      <c r="BK127" s="890"/>
      <c r="BL127" s="891"/>
      <c r="BM127" s="889" t="s">
        <v>452</v>
      </c>
      <c r="BN127" s="890"/>
      <c r="BO127" s="890"/>
      <c r="BP127" s="890"/>
      <c r="BQ127" s="890"/>
      <c r="BR127" s="890"/>
      <c r="BS127" s="891"/>
      <c r="BT127" s="889" t="s">
        <v>453</v>
      </c>
      <c r="BU127" s="890"/>
      <c r="BV127" s="890"/>
      <c r="BW127" s="890"/>
      <c r="BX127" s="890"/>
      <c r="BY127" s="890"/>
      <c r="BZ127" s="892"/>
      <c r="CA127" s="263"/>
      <c r="CB127" s="263"/>
      <c r="CC127" s="263"/>
      <c r="CD127" s="264"/>
      <c r="CE127" s="264"/>
      <c r="CF127" s="264"/>
      <c r="CG127" s="418"/>
      <c r="CH127" s="418"/>
      <c r="CI127" s="418"/>
      <c r="CJ127" s="262"/>
      <c r="CK127" s="915"/>
      <c r="CL127" s="916"/>
      <c r="CM127" s="916"/>
      <c r="CN127" s="916"/>
      <c r="CO127" s="917"/>
      <c r="CP127" s="893" t="s">
        <v>454</v>
      </c>
      <c r="CQ127" s="828"/>
      <c r="CR127" s="828"/>
      <c r="CS127" s="828"/>
      <c r="CT127" s="828"/>
      <c r="CU127" s="828"/>
      <c r="CV127" s="828"/>
      <c r="CW127" s="828"/>
      <c r="CX127" s="828"/>
      <c r="CY127" s="828"/>
      <c r="CZ127" s="828"/>
      <c r="DA127" s="828"/>
      <c r="DB127" s="828"/>
      <c r="DC127" s="828"/>
      <c r="DD127" s="828"/>
      <c r="DE127" s="828"/>
      <c r="DF127" s="829"/>
      <c r="DG127" s="894" t="s">
        <v>124</v>
      </c>
      <c r="DH127" s="895"/>
      <c r="DI127" s="895"/>
      <c r="DJ127" s="895"/>
      <c r="DK127" s="895"/>
      <c r="DL127" s="895" t="s">
        <v>124</v>
      </c>
      <c r="DM127" s="895"/>
      <c r="DN127" s="895"/>
      <c r="DO127" s="895"/>
      <c r="DP127" s="895"/>
      <c r="DQ127" s="895" t="s">
        <v>124</v>
      </c>
      <c r="DR127" s="895"/>
      <c r="DS127" s="895"/>
      <c r="DT127" s="895"/>
      <c r="DU127" s="895"/>
      <c r="DV127" s="872" t="s">
        <v>124</v>
      </c>
      <c r="DW127" s="872"/>
      <c r="DX127" s="872"/>
      <c r="DY127" s="872"/>
      <c r="DZ127" s="873"/>
    </row>
    <row r="128" spans="1:130" s="232" customFormat="1" ht="26.25" customHeight="1" thickBot="1">
      <c r="A128" s="874" t="s">
        <v>455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456</v>
      </c>
      <c r="X128" s="876"/>
      <c r="Y128" s="876"/>
      <c r="Z128" s="877"/>
      <c r="AA128" s="878">
        <v>298260</v>
      </c>
      <c r="AB128" s="879"/>
      <c r="AC128" s="879"/>
      <c r="AD128" s="879"/>
      <c r="AE128" s="880"/>
      <c r="AF128" s="881">
        <v>281706</v>
      </c>
      <c r="AG128" s="879"/>
      <c r="AH128" s="879"/>
      <c r="AI128" s="879"/>
      <c r="AJ128" s="880"/>
      <c r="AK128" s="881">
        <v>329747</v>
      </c>
      <c r="AL128" s="879"/>
      <c r="AM128" s="879"/>
      <c r="AN128" s="879"/>
      <c r="AO128" s="880"/>
      <c r="AP128" s="882"/>
      <c r="AQ128" s="883"/>
      <c r="AR128" s="883"/>
      <c r="AS128" s="883"/>
      <c r="AT128" s="884"/>
      <c r="AU128" s="263"/>
      <c r="AV128" s="263"/>
      <c r="AW128" s="263"/>
      <c r="AX128" s="885" t="s">
        <v>457</v>
      </c>
      <c r="AY128" s="886"/>
      <c r="AZ128" s="886"/>
      <c r="BA128" s="886"/>
      <c r="BB128" s="886"/>
      <c r="BC128" s="886"/>
      <c r="BD128" s="886"/>
      <c r="BE128" s="887"/>
      <c r="BF128" s="864" t="s">
        <v>124</v>
      </c>
      <c r="BG128" s="865"/>
      <c r="BH128" s="865"/>
      <c r="BI128" s="865"/>
      <c r="BJ128" s="865"/>
      <c r="BK128" s="865"/>
      <c r="BL128" s="888"/>
      <c r="BM128" s="864">
        <v>12.96</v>
      </c>
      <c r="BN128" s="865"/>
      <c r="BO128" s="865"/>
      <c r="BP128" s="865"/>
      <c r="BQ128" s="865"/>
      <c r="BR128" s="865"/>
      <c r="BS128" s="888"/>
      <c r="BT128" s="864">
        <v>20</v>
      </c>
      <c r="BU128" s="865"/>
      <c r="BV128" s="865"/>
      <c r="BW128" s="865"/>
      <c r="BX128" s="865"/>
      <c r="BY128" s="865"/>
      <c r="BZ128" s="866"/>
      <c r="CA128" s="264"/>
      <c r="CB128" s="264"/>
      <c r="CC128" s="264"/>
      <c r="CD128" s="264"/>
      <c r="CE128" s="264"/>
      <c r="CF128" s="264"/>
      <c r="CG128" s="418"/>
      <c r="CH128" s="418"/>
      <c r="CI128" s="418"/>
      <c r="CJ128" s="262"/>
      <c r="CK128" s="918"/>
      <c r="CL128" s="919"/>
      <c r="CM128" s="919"/>
      <c r="CN128" s="919"/>
      <c r="CO128" s="920"/>
      <c r="CP128" s="867" t="s">
        <v>458</v>
      </c>
      <c r="CQ128" s="806"/>
      <c r="CR128" s="806"/>
      <c r="CS128" s="806"/>
      <c r="CT128" s="806"/>
      <c r="CU128" s="806"/>
      <c r="CV128" s="806"/>
      <c r="CW128" s="806"/>
      <c r="CX128" s="806"/>
      <c r="CY128" s="806"/>
      <c r="CZ128" s="806"/>
      <c r="DA128" s="806"/>
      <c r="DB128" s="806"/>
      <c r="DC128" s="806"/>
      <c r="DD128" s="806"/>
      <c r="DE128" s="806"/>
      <c r="DF128" s="807"/>
      <c r="DG128" s="868" t="s">
        <v>124</v>
      </c>
      <c r="DH128" s="869"/>
      <c r="DI128" s="869"/>
      <c r="DJ128" s="869"/>
      <c r="DK128" s="869"/>
      <c r="DL128" s="869" t="s">
        <v>124</v>
      </c>
      <c r="DM128" s="869"/>
      <c r="DN128" s="869"/>
      <c r="DO128" s="869"/>
      <c r="DP128" s="869"/>
      <c r="DQ128" s="869" t="s">
        <v>124</v>
      </c>
      <c r="DR128" s="869"/>
      <c r="DS128" s="869"/>
      <c r="DT128" s="869"/>
      <c r="DU128" s="869"/>
      <c r="DV128" s="870" t="s">
        <v>124</v>
      </c>
      <c r="DW128" s="870"/>
      <c r="DX128" s="870"/>
      <c r="DY128" s="870"/>
      <c r="DZ128" s="871"/>
    </row>
    <row r="129" spans="1:131" s="232"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459</v>
      </c>
      <c r="X129" s="855"/>
      <c r="Y129" s="855"/>
      <c r="Z129" s="856"/>
      <c r="AA129" s="857">
        <v>12613860</v>
      </c>
      <c r="AB129" s="858"/>
      <c r="AC129" s="858"/>
      <c r="AD129" s="858"/>
      <c r="AE129" s="859"/>
      <c r="AF129" s="860">
        <v>12723929</v>
      </c>
      <c r="AG129" s="858"/>
      <c r="AH129" s="858"/>
      <c r="AI129" s="858"/>
      <c r="AJ129" s="859"/>
      <c r="AK129" s="860">
        <v>12934176</v>
      </c>
      <c r="AL129" s="858"/>
      <c r="AM129" s="858"/>
      <c r="AN129" s="858"/>
      <c r="AO129" s="859"/>
      <c r="AP129" s="861"/>
      <c r="AQ129" s="862"/>
      <c r="AR129" s="862"/>
      <c r="AS129" s="862"/>
      <c r="AT129" s="863"/>
      <c r="AU129" s="265"/>
      <c r="AV129" s="265"/>
      <c r="AW129" s="265"/>
      <c r="AX129" s="827" t="s">
        <v>460</v>
      </c>
      <c r="AY129" s="828"/>
      <c r="AZ129" s="828"/>
      <c r="BA129" s="828"/>
      <c r="BB129" s="828"/>
      <c r="BC129" s="828"/>
      <c r="BD129" s="828"/>
      <c r="BE129" s="829"/>
      <c r="BF129" s="847" t="s">
        <v>124</v>
      </c>
      <c r="BG129" s="848"/>
      <c r="BH129" s="848"/>
      <c r="BI129" s="848"/>
      <c r="BJ129" s="848"/>
      <c r="BK129" s="848"/>
      <c r="BL129" s="849"/>
      <c r="BM129" s="847">
        <v>17.96</v>
      </c>
      <c r="BN129" s="848"/>
      <c r="BO129" s="848"/>
      <c r="BP129" s="848"/>
      <c r="BQ129" s="848"/>
      <c r="BR129" s="848"/>
      <c r="BS129" s="849"/>
      <c r="BT129" s="847">
        <v>30</v>
      </c>
      <c r="BU129" s="850"/>
      <c r="BV129" s="850"/>
      <c r="BW129" s="850"/>
      <c r="BX129" s="850"/>
      <c r="BY129" s="850"/>
      <c r="BZ129" s="851"/>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38"/>
      <c r="DQ129" s="238"/>
      <c r="DR129" s="238"/>
      <c r="DS129" s="238"/>
      <c r="DT129" s="238"/>
      <c r="DU129" s="238"/>
      <c r="DV129" s="238"/>
      <c r="DW129" s="238"/>
      <c r="DX129" s="238"/>
      <c r="DY129" s="238"/>
      <c r="DZ129" s="241"/>
    </row>
    <row r="130" spans="1:131" s="232" customFormat="1" ht="26.25" customHeight="1">
      <c r="A130" s="852" t="s">
        <v>461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462</v>
      </c>
      <c r="X130" s="855"/>
      <c r="Y130" s="855"/>
      <c r="Z130" s="856"/>
      <c r="AA130" s="857">
        <v>1245731</v>
      </c>
      <c r="AB130" s="858"/>
      <c r="AC130" s="858"/>
      <c r="AD130" s="858"/>
      <c r="AE130" s="859"/>
      <c r="AF130" s="860">
        <v>1298631</v>
      </c>
      <c r="AG130" s="858"/>
      <c r="AH130" s="858"/>
      <c r="AI130" s="858"/>
      <c r="AJ130" s="859"/>
      <c r="AK130" s="860">
        <v>1325860</v>
      </c>
      <c r="AL130" s="858"/>
      <c r="AM130" s="858"/>
      <c r="AN130" s="858"/>
      <c r="AO130" s="859"/>
      <c r="AP130" s="861"/>
      <c r="AQ130" s="862"/>
      <c r="AR130" s="862"/>
      <c r="AS130" s="862"/>
      <c r="AT130" s="863"/>
      <c r="AU130" s="265"/>
      <c r="AV130" s="265"/>
      <c r="AW130" s="265"/>
      <c r="AX130" s="827" t="s">
        <v>463</v>
      </c>
      <c r="AY130" s="828"/>
      <c r="AZ130" s="828"/>
      <c r="BA130" s="828"/>
      <c r="BB130" s="828"/>
      <c r="BC130" s="828"/>
      <c r="BD130" s="828"/>
      <c r="BE130" s="829"/>
      <c r="BF130" s="830">
        <v>7.7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66"/>
      <c r="CB130" s="266"/>
      <c r="CC130" s="266"/>
      <c r="CD130" s="266"/>
      <c r="CE130" s="266"/>
      <c r="CF130" s="266"/>
      <c r="CG130" s="266"/>
      <c r="CH130" s="266"/>
      <c r="CI130" s="266"/>
      <c r="CJ130" s="266"/>
      <c r="CK130" s="266"/>
      <c r="CL130" s="266"/>
      <c r="CM130" s="266"/>
      <c r="CN130" s="266"/>
      <c r="CO130" s="266"/>
      <c r="CP130" s="266"/>
      <c r="CQ130" s="266"/>
      <c r="CR130" s="266"/>
      <c r="CS130" s="266"/>
      <c r="CT130" s="266"/>
      <c r="CU130" s="266"/>
      <c r="CV130" s="266"/>
      <c r="CW130" s="266"/>
      <c r="CX130" s="266"/>
      <c r="CY130" s="266"/>
      <c r="CZ130" s="266"/>
      <c r="DA130" s="266"/>
      <c r="DB130" s="266"/>
      <c r="DC130" s="266"/>
      <c r="DD130" s="266"/>
      <c r="DE130" s="266"/>
      <c r="DF130" s="266"/>
      <c r="DG130" s="266"/>
      <c r="DH130" s="266"/>
      <c r="DI130" s="266"/>
      <c r="DJ130" s="266"/>
      <c r="DK130" s="266"/>
      <c r="DL130" s="266"/>
      <c r="DM130" s="266"/>
      <c r="DN130" s="266"/>
      <c r="DO130" s="266"/>
      <c r="DP130" s="238"/>
      <c r="DQ130" s="238"/>
      <c r="DR130" s="238"/>
      <c r="DS130" s="238"/>
      <c r="DT130" s="238"/>
      <c r="DU130" s="238"/>
      <c r="DV130" s="238"/>
      <c r="DW130" s="238"/>
      <c r="DX130" s="238"/>
      <c r="DY130" s="238"/>
      <c r="DZ130" s="241"/>
    </row>
    <row r="131" spans="1:131" s="232"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464</v>
      </c>
      <c r="X131" s="838"/>
      <c r="Y131" s="838"/>
      <c r="Z131" s="839"/>
      <c r="AA131" s="840">
        <v>11368129</v>
      </c>
      <c r="AB131" s="841"/>
      <c r="AC131" s="841"/>
      <c r="AD131" s="841"/>
      <c r="AE131" s="842"/>
      <c r="AF131" s="843">
        <v>11425298</v>
      </c>
      <c r="AG131" s="841"/>
      <c r="AH131" s="841"/>
      <c r="AI131" s="841"/>
      <c r="AJ131" s="842"/>
      <c r="AK131" s="843">
        <v>11608316</v>
      </c>
      <c r="AL131" s="841"/>
      <c r="AM131" s="841"/>
      <c r="AN131" s="841"/>
      <c r="AO131" s="842"/>
      <c r="AP131" s="844"/>
      <c r="AQ131" s="845"/>
      <c r="AR131" s="845"/>
      <c r="AS131" s="845"/>
      <c r="AT131" s="846"/>
      <c r="AU131" s="265"/>
      <c r="AV131" s="265"/>
      <c r="AW131" s="265"/>
      <c r="AX131" s="805" t="s">
        <v>465</v>
      </c>
      <c r="AY131" s="806"/>
      <c r="AZ131" s="806"/>
      <c r="BA131" s="806"/>
      <c r="BB131" s="806"/>
      <c r="BC131" s="806"/>
      <c r="BD131" s="806"/>
      <c r="BE131" s="807"/>
      <c r="BF131" s="808" t="s">
        <v>124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66"/>
      <c r="CB131" s="266"/>
      <c r="CC131" s="266"/>
      <c r="CD131" s="266"/>
      <c r="CE131" s="266"/>
      <c r="CF131" s="266"/>
      <c r="CG131" s="266"/>
      <c r="CH131" s="266"/>
      <c r="CI131" s="266"/>
      <c r="CJ131" s="266"/>
      <c r="CK131" s="266"/>
      <c r="CL131" s="266"/>
      <c r="CM131" s="266"/>
      <c r="CN131" s="266"/>
      <c r="CO131" s="266"/>
      <c r="CP131" s="266"/>
      <c r="CQ131" s="266"/>
      <c r="CR131" s="266"/>
      <c r="CS131" s="266"/>
      <c r="CT131" s="266"/>
      <c r="CU131" s="266"/>
      <c r="CV131" s="266"/>
      <c r="CW131" s="266"/>
      <c r="CX131" s="266"/>
      <c r="CY131" s="266"/>
      <c r="CZ131" s="266"/>
      <c r="DA131" s="266"/>
      <c r="DB131" s="266"/>
      <c r="DC131" s="266"/>
      <c r="DD131" s="266"/>
      <c r="DE131" s="266"/>
      <c r="DF131" s="266"/>
      <c r="DG131" s="266"/>
      <c r="DH131" s="266"/>
      <c r="DI131" s="266"/>
      <c r="DJ131" s="266"/>
      <c r="DK131" s="266"/>
      <c r="DL131" s="266"/>
      <c r="DM131" s="266"/>
      <c r="DN131" s="266"/>
      <c r="DO131" s="266"/>
      <c r="DP131" s="238"/>
      <c r="DQ131" s="238"/>
      <c r="DR131" s="238"/>
      <c r="DS131" s="238"/>
      <c r="DT131" s="238"/>
      <c r="DU131" s="238"/>
      <c r="DV131" s="238"/>
      <c r="DW131" s="238"/>
      <c r="DX131" s="238"/>
      <c r="DY131" s="238"/>
      <c r="DZ131" s="241"/>
    </row>
    <row r="132" spans="1:131" s="232" customFormat="1" ht="26.25" customHeight="1">
      <c r="A132" s="814" t="s">
        <v>466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467</v>
      </c>
      <c r="W132" s="818"/>
      <c r="X132" s="818"/>
      <c r="Y132" s="818"/>
      <c r="Z132" s="819"/>
      <c r="AA132" s="820">
        <v>8.1319890019999992</v>
      </c>
      <c r="AB132" s="821"/>
      <c r="AC132" s="821"/>
      <c r="AD132" s="821"/>
      <c r="AE132" s="822"/>
      <c r="AF132" s="823">
        <v>7.7601214430000001</v>
      </c>
      <c r="AG132" s="821"/>
      <c r="AH132" s="821"/>
      <c r="AI132" s="821"/>
      <c r="AJ132" s="822"/>
      <c r="AK132" s="823">
        <v>7.2524903700000003</v>
      </c>
      <c r="AL132" s="821"/>
      <c r="AM132" s="821"/>
      <c r="AN132" s="821"/>
      <c r="AO132" s="822"/>
      <c r="AP132" s="824"/>
      <c r="AQ132" s="825"/>
      <c r="AR132" s="825"/>
      <c r="AS132" s="825"/>
      <c r="AT132" s="826"/>
      <c r="AU132" s="267"/>
      <c r="AV132" s="268"/>
      <c r="AW132" s="26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9"/>
      <c r="BT132" s="238"/>
      <c r="BU132" s="238"/>
      <c r="BV132" s="238"/>
      <c r="BW132" s="238"/>
      <c r="BX132" s="238"/>
      <c r="BY132" s="238"/>
      <c r="BZ132" s="238"/>
      <c r="CA132" s="266"/>
      <c r="CB132" s="266"/>
      <c r="CC132" s="266"/>
      <c r="CD132" s="266"/>
      <c r="CE132" s="266"/>
      <c r="CF132" s="266"/>
      <c r="CG132" s="266"/>
      <c r="CH132" s="266"/>
      <c r="CI132" s="266"/>
      <c r="CJ132" s="266"/>
      <c r="CK132" s="266"/>
      <c r="CL132" s="266"/>
      <c r="CM132" s="266"/>
      <c r="CN132" s="266"/>
      <c r="CO132" s="266"/>
      <c r="CP132" s="266"/>
      <c r="CQ132" s="266"/>
      <c r="CR132" s="266"/>
      <c r="CS132" s="266"/>
      <c r="CT132" s="266"/>
      <c r="CU132" s="266"/>
      <c r="CV132" s="266"/>
      <c r="CW132" s="266"/>
      <c r="CX132" s="266"/>
      <c r="CY132" s="266"/>
      <c r="CZ132" s="266"/>
      <c r="DA132" s="266"/>
      <c r="DB132" s="266"/>
      <c r="DC132" s="266"/>
      <c r="DD132" s="266"/>
      <c r="DE132" s="266"/>
      <c r="DF132" s="266"/>
      <c r="DG132" s="266"/>
      <c r="DH132" s="266"/>
      <c r="DI132" s="266"/>
      <c r="DJ132" s="266"/>
      <c r="DK132" s="266"/>
      <c r="DL132" s="266"/>
      <c r="DM132" s="266"/>
      <c r="DN132" s="266"/>
      <c r="DO132" s="266"/>
      <c r="DP132" s="241"/>
      <c r="DQ132" s="241"/>
      <c r="DR132" s="241"/>
      <c r="DS132" s="241"/>
      <c r="DT132" s="241"/>
      <c r="DU132" s="241"/>
      <c r="DV132" s="241"/>
      <c r="DW132" s="241"/>
      <c r="DX132" s="241"/>
      <c r="DY132" s="241"/>
      <c r="DZ132" s="241"/>
    </row>
    <row r="133" spans="1:131" s="232"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468</v>
      </c>
      <c r="W133" s="797"/>
      <c r="X133" s="797"/>
      <c r="Y133" s="797"/>
      <c r="Z133" s="798"/>
      <c r="AA133" s="799">
        <v>7.2</v>
      </c>
      <c r="AB133" s="800"/>
      <c r="AC133" s="800"/>
      <c r="AD133" s="800"/>
      <c r="AE133" s="801"/>
      <c r="AF133" s="799">
        <v>7.5</v>
      </c>
      <c r="AG133" s="800"/>
      <c r="AH133" s="800"/>
      <c r="AI133" s="800"/>
      <c r="AJ133" s="801"/>
      <c r="AK133" s="799">
        <v>7.7</v>
      </c>
      <c r="AL133" s="800"/>
      <c r="AM133" s="800"/>
      <c r="AN133" s="800"/>
      <c r="AO133" s="801"/>
      <c r="AP133" s="802"/>
      <c r="AQ133" s="803"/>
      <c r="AR133" s="803"/>
      <c r="AS133" s="803"/>
      <c r="AT133" s="804"/>
      <c r="AU133" s="268"/>
      <c r="AV133" s="268"/>
      <c r="AW133" s="268"/>
      <c r="AX133" s="268"/>
      <c r="AY133" s="268"/>
      <c r="AZ133" s="268"/>
      <c r="BA133" s="268"/>
      <c r="BB133" s="268"/>
      <c r="BC133" s="268"/>
      <c r="BD133" s="268"/>
      <c r="BE133" s="268"/>
      <c r="BF133" s="268"/>
      <c r="BG133" s="268"/>
      <c r="BH133" s="268"/>
      <c r="BI133" s="268"/>
      <c r="BJ133" s="268"/>
      <c r="BK133" s="268"/>
      <c r="BL133" s="268"/>
      <c r="BM133" s="268"/>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41"/>
      <c r="DQ133" s="241"/>
      <c r="DR133" s="241"/>
      <c r="DS133" s="241"/>
      <c r="DT133" s="241"/>
      <c r="DU133" s="241"/>
      <c r="DV133" s="241"/>
      <c r="DW133" s="241"/>
      <c r="DX133" s="241"/>
      <c r="DY133" s="241"/>
      <c r="DZ133" s="241"/>
    </row>
    <row r="134" spans="1:131" s="233" customFormat="1" ht="11.25" customHeight="1">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8"/>
      <c r="AV134" s="268"/>
      <c r="AW134" s="268"/>
      <c r="AX134" s="268"/>
      <c r="AY134" s="268"/>
      <c r="AZ134" s="268"/>
      <c r="BA134" s="268"/>
      <c r="BB134" s="268"/>
      <c r="BC134" s="268"/>
      <c r="BD134" s="268"/>
      <c r="BE134" s="268"/>
      <c r="BF134" s="268"/>
      <c r="BG134" s="268"/>
      <c r="BH134" s="268"/>
      <c r="BI134" s="268"/>
      <c r="BJ134" s="268"/>
      <c r="BK134" s="268"/>
      <c r="BL134" s="268"/>
      <c r="BM134" s="268"/>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41"/>
      <c r="DQ134" s="241"/>
      <c r="DR134" s="241"/>
      <c r="DS134" s="241"/>
      <c r="DT134" s="241"/>
      <c r="DU134" s="241"/>
      <c r="DV134" s="241"/>
      <c r="DW134" s="241"/>
      <c r="DX134" s="241"/>
      <c r="DY134" s="241"/>
      <c r="DZ134" s="241"/>
      <c r="EA134" s="232"/>
    </row>
    <row r="135" spans="1:131" ht="14.25" hidden="1">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row>
    <row r="136" spans="1:131" hidden="1"/>
  </sheetData>
  <sheetProtection algorithmName="SHA-512" hashValue="8CTVIxMzyBzthcJZybU/JXqPRrVzF1wzXN3G7PLhNpXVygrVqn0kvHKH/0LR/cF7zY0x9ZKFad70gBY70I9xaA==" saltValue="9OnqynpW3wc0hOZ3yTtq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E10CB-38EA-4583-B198-A8DAF6E20736}">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2" customWidth="1"/>
    <col min="121" max="121" width="0" style="271" hidden="1" customWidth="1"/>
    <col min="122" max="16384" width="9" style="271" hidden="1"/>
  </cols>
  <sheetData>
    <row r="1" spans="1:120">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row>
    <row r="2" spans="1:120"/>
    <row r="3" spans="1:120"/>
    <row r="4" spans="1:120"/>
    <row r="5" spans="1:120"/>
    <row r="6" spans="1:120"/>
    <row r="7" spans="1:120"/>
    <row r="8" spans="1:120"/>
    <row r="9" spans="1:120"/>
    <row r="10" spans="1:120"/>
    <row r="11" spans="1:120"/>
    <row r="12" spans="1:120"/>
    <row r="13" spans="1:120"/>
    <row r="14" spans="1:120"/>
    <row r="15" spans="1:120"/>
    <row r="16" spans="1:120">
      <c r="DP16" s="271"/>
    </row>
    <row r="17" spans="119:120">
      <c r="DP17" s="271"/>
    </row>
    <row r="18" spans="119:120"/>
    <row r="19" spans="119:120"/>
    <row r="20" spans="119:120">
      <c r="DO20" s="271"/>
      <c r="DP20" s="271"/>
    </row>
    <row r="21" spans="119:120">
      <c r="DP21" s="271"/>
    </row>
    <row r="22" spans="119:120"/>
    <row r="23" spans="119:120">
      <c r="DO23" s="271"/>
      <c r="DP23" s="271"/>
    </row>
    <row r="24" spans="119:120">
      <c r="DP24" s="271"/>
    </row>
    <row r="25" spans="119:120">
      <c r="DP25" s="271"/>
    </row>
    <row r="26" spans="119:120">
      <c r="DO26" s="271"/>
      <c r="DP26" s="271"/>
    </row>
    <row r="27" spans="119:120"/>
    <row r="28" spans="119:120">
      <c r="DO28" s="271"/>
      <c r="DP28" s="271"/>
    </row>
    <row r="29" spans="119:120">
      <c r="DP29" s="271"/>
    </row>
    <row r="30" spans="119:120"/>
    <row r="31" spans="119:120">
      <c r="DO31" s="271"/>
      <c r="DP31" s="271"/>
    </row>
    <row r="32" spans="119:120"/>
    <row r="33" spans="98:120">
      <c r="DO33" s="271"/>
      <c r="DP33" s="271"/>
    </row>
    <row r="34" spans="98:120">
      <c r="DM34" s="271"/>
    </row>
    <row r="35" spans="98:120">
      <c r="CT35" s="271"/>
      <c r="CU35" s="271"/>
      <c r="CV35" s="271"/>
      <c r="CY35" s="271"/>
      <c r="CZ35" s="271"/>
      <c r="DA35" s="271"/>
      <c r="DD35" s="271"/>
      <c r="DE35" s="271"/>
      <c r="DF35" s="271"/>
      <c r="DI35" s="271"/>
      <c r="DJ35" s="271"/>
      <c r="DK35" s="271"/>
      <c r="DM35" s="271"/>
      <c r="DN35" s="271"/>
      <c r="DO35" s="271"/>
      <c r="DP35" s="271"/>
    </row>
    <row r="36" spans="98:120"/>
    <row r="37" spans="98:120">
      <c r="CW37" s="271"/>
      <c r="DB37" s="271"/>
      <c r="DG37" s="271"/>
      <c r="DL37" s="271"/>
      <c r="DP37" s="271"/>
    </row>
    <row r="38" spans="98:120">
      <c r="CT38" s="271"/>
      <c r="CU38" s="271"/>
      <c r="CV38" s="271"/>
      <c r="CW38" s="271"/>
      <c r="CY38" s="271"/>
      <c r="CZ38" s="271"/>
      <c r="DA38" s="271"/>
      <c r="DB38" s="271"/>
      <c r="DD38" s="271"/>
      <c r="DE38" s="271"/>
      <c r="DF38" s="271"/>
      <c r="DG38" s="271"/>
      <c r="DI38" s="271"/>
      <c r="DJ38" s="271"/>
      <c r="DK38" s="271"/>
      <c r="DL38" s="271"/>
      <c r="DN38" s="271"/>
      <c r="DO38" s="271"/>
      <c r="DP38" s="271"/>
    </row>
    <row r="39" spans="98:120"/>
    <row r="40" spans="98:120"/>
    <row r="41" spans="98:120"/>
    <row r="42" spans="98:120"/>
    <row r="43" spans="98:120"/>
    <row r="44" spans="98:120"/>
    <row r="45" spans="98:120"/>
    <row r="46" spans="98:120"/>
    <row r="47" spans="98:120"/>
    <row r="48" spans="98:120"/>
    <row r="49" spans="22:120">
      <c r="DN49" s="271"/>
      <c r="DO49" s="271"/>
      <c r="DP49" s="27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1"/>
      <c r="CS63" s="271"/>
      <c r="CX63" s="271"/>
      <c r="DC63" s="271"/>
      <c r="DH63" s="271"/>
    </row>
    <row r="64" spans="22:120">
      <c r="V64" s="271"/>
    </row>
    <row r="65" spans="15:120">
      <c r="X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U65" s="271"/>
      <c r="CZ65" s="271"/>
      <c r="DE65" s="271"/>
      <c r="DJ65" s="271"/>
    </row>
    <row r="66" spans="15:120">
      <c r="Q66" s="271"/>
      <c r="S66" s="271"/>
      <c r="U66" s="271"/>
      <c r="DM66" s="271"/>
    </row>
    <row r="67" spans="15:120">
      <c r="O67" s="271"/>
      <c r="P67" s="271"/>
      <c r="R67" s="271"/>
      <c r="T67" s="271"/>
      <c r="Y67" s="271"/>
      <c r="CT67" s="271"/>
      <c r="CV67" s="271"/>
      <c r="CW67" s="271"/>
      <c r="CY67" s="271"/>
      <c r="DA67" s="271"/>
      <c r="DB67" s="271"/>
      <c r="DD67" s="271"/>
      <c r="DF67" s="271"/>
      <c r="DG67" s="271"/>
      <c r="DI67" s="271"/>
      <c r="DK67" s="271"/>
      <c r="DL67" s="271"/>
      <c r="DN67" s="271"/>
      <c r="DO67" s="271"/>
      <c r="DP67" s="271"/>
    </row>
    <row r="68" spans="15:120"/>
    <row r="69" spans="15:120"/>
    <row r="70" spans="15:120"/>
    <row r="71" spans="15:120"/>
    <row r="72" spans="15:120">
      <c r="DP72" s="271"/>
    </row>
    <row r="73" spans="15:120">
      <c r="DP73" s="27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1"/>
      <c r="CX96" s="271"/>
      <c r="DC96" s="271"/>
      <c r="DH96" s="271"/>
    </row>
    <row r="97" spans="24:120">
      <c r="CS97" s="271"/>
      <c r="CX97" s="271"/>
      <c r="DC97" s="271"/>
      <c r="DH97" s="271"/>
      <c r="DP97" s="272" t="s">
        <v>469</v>
      </c>
    </row>
    <row r="98" spans="24:120" hidden="1">
      <c r="CS98" s="271"/>
      <c r="CX98" s="271"/>
      <c r="DC98" s="271"/>
      <c r="DH98" s="271"/>
    </row>
    <row r="99" spans="24:120" hidden="1">
      <c r="CS99" s="271"/>
      <c r="CX99" s="271"/>
      <c r="DC99" s="271"/>
      <c r="DH99" s="271"/>
    </row>
    <row r="100" spans="24:120" hidden="1"/>
    <row r="101" spans="24:120" ht="12" hidden="1" customHeight="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1"/>
      <c r="CM101" s="271"/>
      <c r="CN101" s="271"/>
      <c r="CO101" s="271"/>
      <c r="CP101" s="271"/>
      <c r="CQ101" s="271"/>
      <c r="CR101" s="271"/>
      <c r="CU101" s="271"/>
      <c r="CZ101" s="271"/>
      <c r="DE101" s="271"/>
      <c r="DJ101" s="271"/>
    </row>
    <row r="102" spans="24:120" ht="1.5" hidden="1" customHeight="1">
      <c r="CU102" s="271"/>
      <c r="CZ102" s="271"/>
      <c r="DE102" s="271"/>
      <c r="DJ102" s="271"/>
      <c r="DM102" s="271"/>
    </row>
    <row r="103" spans="24:120" hidden="1">
      <c r="CT103" s="271"/>
      <c r="CV103" s="271"/>
      <c r="CW103" s="271"/>
      <c r="CY103" s="271"/>
      <c r="DA103" s="271"/>
      <c r="DB103" s="271"/>
      <c r="DD103" s="271"/>
      <c r="DF103" s="271"/>
      <c r="DG103" s="271"/>
      <c r="DI103" s="271"/>
      <c r="DK103" s="271"/>
      <c r="DL103" s="271"/>
      <c r="DM103" s="271"/>
      <c r="DN103" s="271"/>
      <c r="DO103" s="271"/>
      <c r="DP103" s="271"/>
    </row>
    <row r="104" spans="24:120" hidden="1">
      <c r="CV104" s="271"/>
      <c r="CW104" s="271"/>
      <c r="DA104" s="271"/>
      <c r="DB104" s="271"/>
      <c r="DF104" s="271"/>
      <c r="DG104" s="271"/>
      <c r="DK104" s="271"/>
      <c r="DL104" s="271"/>
      <c r="DN104" s="271"/>
      <c r="DO104" s="271"/>
      <c r="DP104" s="271"/>
    </row>
    <row r="105" spans="24:120" ht="12.75" hidden="1" customHeight="1"/>
    <row r="106" spans="24:120" hidden="1"/>
    <row r="107" spans="24:120" hidden="1"/>
    <row r="108" spans="24:120" hidden="1"/>
    <row r="109" spans="24:120" hidden="1"/>
    <row r="110" spans="24:120" hidden="1"/>
  </sheetData>
  <sheetProtection algorithmName="SHA-512" hashValue="7sGpINGZtwnA50O/X5RBx+PEr8J25WgY7jjIvVjn1isOyJ5HxNkFXnIN+uMGA5UiJO8sdgrtzdnX24xxhbrgBA==" saltValue="cz732RwaXOYryjwVqjef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822C5-9BEB-4002-BE01-D863D2295406}">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2" customWidth="1"/>
    <col min="117" max="16384" width="9" style="271" hidden="1"/>
  </cols>
  <sheetData>
    <row r="1" spans="2:116">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row>
    <row r="2" spans="2:116"/>
    <row r="3" spans="2:116"/>
    <row r="4" spans="2:116">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row>
    <row r="5" spans="2:116">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row>
    <row r="6" spans="2:116"/>
    <row r="7" spans="2:116"/>
    <row r="8" spans="2:116"/>
    <row r="9" spans="2:116"/>
    <row r="10" spans="2:116"/>
    <row r="11" spans="2:116"/>
    <row r="12" spans="2:116"/>
    <row r="13" spans="2:116"/>
    <row r="14" spans="2:116"/>
    <row r="15" spans="2:116"/>
    <row r="16" spans="2:116"/>
    <row r="17" spans="9:116"/>
    <row r="18" spans="9:116">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row>
    <row r="19" spans="9:116"/>
    <row r="20" spans="9:116"/>
    <row r="21" spans="9:116">
      <c r="DL21" s="271"/>
    </row>
    <row r="22" spans="9:116">
      <c r="DI22" s="271"/>
      <c r="DJ22" s="271"/>
      <c r="DK22" s="271"/>
      <c r="DL22" s="271"/>
    </row>
    <row r="23" spans="9:116">
      <c r="CY23" s="271"/>
      <c r="CZ23" s="271"/>
      <c r="DA23" s="271"/>
      <c r="DB23" s="271"/>
      <c r="DC23" s="271"/>
      <c r="DD23" s="271"/>
      <c r="DE23" s="271"/>
      <c r="DF23" s="271"/>
      <c r="DG23" s="271"/>
      <c r="DH23" s="271"/>
      <c r="DI23" s="271"/>
      <c r="DJ23" s="271"/>
      <c r="DK23" s="271"/>
      <c r="DL23" s="271"/>
    </row>
    <row r="24" spans="9:116"/>
    <row r="25" spans="9:116"/>
    <row r="26" spans="9:116"/>
    <row r="27" spans="9:116"/>
    <row r="28" spans="9:116"/>
    <row r="29" spans="9:116"/>
    <row r="30" spans="9:116"/>
    <row r="31" spans="9:116"/>
    <row r="32" spans="9:116"/>
    <row r="33" spans="15:116"/>
    <row r="34" spans="15:116"/>
    <row r="35" spans="15:116">
      <c r="CZ35" s="271"/>
      <c r="DA35" s="271"/>
      <c r="DB35" s="271"/>
      <c r="DC35" s="271"/>
      <c r="DD35" s="271"/>
      <c r="DE35" s="271"/>
      <c r="DF35" s="271"/>
      <c r="DG35" s="271"/>
      <c r="DH35" s="271"/>
      <c r="DI35" s="271"/>
      <c r="DJ35" s="271"/>
      <c r="DK35" s="271"/>
      <c r="DL35" s="271"/>
    </row>
    <row r="36" spans="15:116"/>
    <row r="37" spans="15:116">
      <c r="DL37" s="271"/>
    </row>
    <row r="38" spans="15:116">
      <c r="DI38" s="271"/>
      <c r="DJ38" s="271"/>
      <c r="DK38" s="271"/>
      <c r="DL38" s="271"/>
    </row>
    <row r="39" spans="15:116"/>
    <row r="40" spans="15:116"/>
    <row r="41" spans="15:116"/>
    <row r="42" spans="15:116"/>
    <row r="43" spans="15:116">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E43" s="271"/>
      <c r="DF43" s="271"/>
      <c r="DG43" s="271"/>
      <c r="DH43" s="271"/>
      <c r="DI43" s="271"/>
      <c r="DJ43" s="271"/>
      <c r="DK43" s="271"/>
      <c r="DL43" s="271"/>
    </row>
    <row r="44" spans="15:116">
      <c r="DL44" s="271"/>
    </row>
    <row r="45" spans="15:116"/>
    <row r="46" spans="15:116">
      <c r="DA46" s="271"/>
      <c r="DB46" s="271"/>
      <c r="DC46" s="271"/>
      <c r="DD46" s="271"/>
      <c r="DE46" s="271"/>
      <c r="DF46" s="271"/>
      <c r="DG46" s="271"/>
      <c r="DH46" s="271"/>
      <c r="DI46" s="271"/>
      <c r="DJ46" s="271"/>
      <c r="DK46" s="271"/>
      <c r="DL46" s="271"/>
    </row>
    <row r="47" spans="15:116"/>
    <row r="48" spans="15:116"/>
    <row r="49" spans="104:116"/>
    <row r="50" spans="104:116">
      <c r="CZ50" s="271"/>
      <c r="DA50" s="271"/>
      <c r="DB50" s="271"/>
      <c r="DC50" s="271"/>
      <c r="DD50" s="271"/>
      <c r="DE50" s="271"/>
      <c r="DF50" s="271"/>
      <c r="DG50" s="271"/>
      <c r="DH50" s="271"/>
      <c r="DI50" s="271"/>
      <c r="DJ50" s="271"/>
      <c r="DK50" s="271"/>
      <c r="DL50" s="271"/>
    </row>
    <row r="51" spans="104:116"/>
    <row r="52" spans="104:116"/>
    <row r="53" spans="104:116">
      <c r="DL53" s="27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1"/>
      <c r="DD67" s="271"/>
      <c r="DE67" s="271"/>
      <c r="DF67" s="271"/>
      <c r="DG67" s="271"/>
      <c r="DH67" s="271"/>
      <c r="DI67" s="271"/>
      <c r="DJ67" s="271"/>
      <c r="DK67" s="271"/>
      <c r="DL67" s="27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r4/jLONDuw6Ebge4/Y/kpJvAK60KE+ISbHgtW/FIy8znFd26BPBIljrfKDktO80U4lnyKhUpHe+QeTWJtcXkQ==" saltValue="IOaSEeMZ5U88DuL/gxe1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7D20F-8BF9-4AC1-9C3B-07FC42C1384B}">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3" customWidth="1"/>
    <col min="37" max="44" width="17" style="273" customWidth="1"/>
    <col min="45" max="45" width="6.125" style="280" customWidth="1"/>
    <col min="46" max="46" width="3" style="278" customWidth="1"/>
    <col min="47" max="47" width="19.125" style="273" hidden="1" customWidth="1"/>
    <col min="48" max="52" width="12.625" style="273" hidden="1" customWidth="1"/>
    <col min="53" max="16384" width="8.625" style="273" hidden="1"/>
  </cols>
  <sheetData>
    <row r="1" spans="1:46">
      <c r="AS1" s="274"/>
      <c r="AT1" s="274"/>
    </row>
    <row r="2" spans="1:46">
      <c r="AS2" s="274"/>
      <c r="AT2" s="274"/>
    </row>
    <row r="3" spans="1:46">
      <c r="AS3" s="274"/>
      <c r="AT3" s="274"/>
    </row>
    <row r="4" spans="1:46">
      <c r="AS4" s="274"/>
      <c r="AT4" s="274"/>
    </row>
    <row r="5" spans="1:46" ht="17.25">
      <c r="A5" s="275" t="s">
        <v>470</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7"/>
    </row>
    <row r="6" spans="1:46">
      <c r="A6" s="278"/>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9" t="s">
        <v>471</v>
      </c>
      <c r="AL6" s="279"/>
      <c r="AM6" s="279"/>
      <c r="AN6" s="279"/>
      <c r="AO6" s="274"/>
      <c r="AP6" s="274"/>
      <c r="AQ6" s="274"/>
      <c r="AR6" s="274"/>
    </row>
    <row r="7" spans="1:46">
      <c r="A7" s="278"/>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81"/>
      <c r="AL7" s="282"/>
      <c r="AM7" s="282"/>
      <c r="AN7" s="283"/>
      <c r="AO7" s="1221" t="s">
        <v>472</v>
      </c>
      <c r="AP7" s="284"/>
      <c r="AQ7" s="285" t="s">
        <v>473</v>
      </c>
      <c r="AR7" s="286"/>
    </row>
    <row r="8" spans="1:46">
      <c r="A8" s="278"/>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87"/>
      <c r="AL8" s="288"/>
      <c r="AM8" s="288"/>
      <c r="AN8" s="289"/>
      <c r="AO8" s="1222"/>
      <c r="AP8" s="290" t="s">
        <v>474</v>
      </c>
      <c r="AQ8" s="291" t="s">
        <v>475</v>
      </c>
      <c r="AR8" s="292" t="s">
        <v>476</v>
      </c>
    </row>
    <row r="9" spans="1:46">
      <c r="A9" s="278"/>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1223" t="s">
        <v>477</v>
      </c>
      <c r="AL9" s="1224"/>
      <c r="AM9" s="1224"/>
      <c r="AN9" s="1225"/>
      <c r="AO9" s="293">
        <v>3657784</v>
      </c>
      <c r="AP9" s="293">
        <v>52147</v>
      </c>
      <c r="AQ9" s="294">
        <v>57145</v>
      </c>
      <c r="AR9" s="295">
        <v>-8.6999999999999993</v>
      </c>
    </row>
    <row r="10" spans="1:46">
      <c r="A10" s="278"/>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1223" t="s">
        <v>478</v>
      </c>
      <c r="AL10" s="1224"/>
      <c r="AM10" s="1224"/>
      <c r="AN10" s="1225"/>
      <c r="AO10" s="296">
        <v>34956</v>
      </c>
      <c r="AP10" s="296">
        <v>498</v>
      </c>
      <c r="AQ10" s="297">
        <v>3801</v>
      </c>
      <c r="AR10" s="298">
        <v>-86.9</v>
      </c>
    </row>
    <row r="11" spans="1:46" ht="13.5" customHeight="1">
      <c r="A11" s="278"/>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1223" t="s">
        <v>479</v>
      </c>
      <c r="AL11" s="1224"/>
      <c r="AM11" s="1224"/>
      <c r="AN11" s="1225"/>
      <c r="AO11" s="296">
        <v>860722</v>
      </c>
      <c r="AP11" s="296">
        <v>12271</v>
      </c>
      <c r="AQ11" s="297">
        <v>6723</v>
      </c>
      <c r="AR11" s="298">
        <v>82.5</v>
      </c>
    </row>
    <row r="12" spans="1:46" ht="13.5" customHeight="1">
      <c r="A12" s="278"/>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1223" t="s">
        <v>480</v>
      </c>
      <c r="AL12" s="1224"/>
      <c r="AM12" s="1224"/>
      <c r="AN12" s="1225"/>
      <c r="AO12" s="296" t="s">
        <v>481</v>
      </c>
      <c r="AP12" s="296" t="s">
        <v>481</v>
      </c>
      <c r="AQ12" s="297">
        <v>959</v>
      </c>
      <c r="AR12" s="298" t="s">
        <v>481</v>
      </c>
    </row>
    <row r="13" spans="1:46" ht="13.5" customHeight="1">
      <c r="A13" s="278"/>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1223" t="s">
        <v>482</v>
      </c>
      <c r="AL13" s="1224"/>
      <c r="AM13" s="1224"/>
      <c r="AN13" s="1225"/>
      <c r="AO13" s="296" t="s">
        <v>481</v>
      </c>
      <c r="AP13" s="296" t="s">
        <v>481</v>
      </c>
      <c r="AQ13" s="297">
        <v>1</v>
      </c>
      <c r="AR13" s="298" t="s">
        <v>481</v>
      </c>
    </row>
    <row r="14" spans="1:46" ht="13.5" customHeight="1">
      <c r="A14" s="278"/>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1223" t="s">
        <v>483</v>
      </c>
      <c r="AL14" s="1224"/>
      <c r="AM14" s="1224"/>
      <c r="AN14" s="1225"/>
      <c r="AO14" s="296">
        <v>305697</v>
      </c>
      <c r="AP14" s="296">
        <v>4358</v>
      </c>
      <c r="AQ14" s="297">
        <v>2728</v>
      </c>
      <c r="AR14" s="298">
        <v>59.8</v>
      </c>
    </row>
    <row r="15" spans="1:46" ht="13.5" customHeight="1">
      <c r="A15" s="278"/>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1223" t="s">
        <v>484</v>
      </c>
      <c r="AL15" s="1224"/>
      <c r="AM15" s="1224"/>
      <c r="AN15" s="1225"/>
      <c r="AO15" s="296">
        <v>106158</v>
      </c>
      <c r="AP15" s="296">
        <v>1513</v>
      </c>
      <c r="AQ15" s="297">
        <v>1349</v>
      </c>
      <c r="AR15" s="298">
        <v>12.2</v>
      </c>
    </row>
    <row r="16" spans="1:46">
      <c r="A16" s="278"/>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1226" t="s">
        <v>485</v>
      </c>
      <c r="AL16" s="1227"/>
      <c r="AM16" s="1227"/>
      <c r="AN16" s="1228"/>
      <c r="AO16" s="296">
        <v>-248669</v>
      </c>
      <c r="AP16" s="296">
        <v>-3545</v>
      </c>
      <c r="AQ16" s="297">
        <v>-4270</v>
      </c>
      <c r="AR16" s="298">
        <v>-17</v>
      </c>
    </row>
    <row r="17" spans="1:46">
      <c r="A17" s="278"/>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1226" t="s">
        <v>178</v>
      </c>
      <c r="AL17" s="1227"/>
      <c r="AM17" s="1227"/>
      <c r="AN17" s="1228"/>
      <c r="AO17" s="296">
        <v>4716648</v>
      </c>
      <c r="AP17" s="296">
        <v>67242</v>
      </c>
      <c r="AQ17" s="297">
        <v>68438</v>
      </c>
      <c r="AR17" s="298">
        <v>-1.7</v>
      </c>
    </row>
    <row r="18" spans="1:46">
      <c r="A18" s="278"/>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99"/>
      <c r="AR18" s="299"/>
    </row>
    <row r="19" spans="1:46">
      <c r="A19" s="278"/>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t="s">
        <v>486</v>
      </c>
      <c r="AL19" s="274"/>
      <c r="AM19" s="274"/>
      <c r="AN19" s="274"/>
      <c r="AO19" s="274"/>
      <c r="AP19" s="274"/>
      <c r="AQ19" s="274"/>
      <c r="AR19" s="274"/>
    </row>
    <row r="20" spans="1:46">
      <c r="A20" s="278"/>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300"/>
      <c r="AL20" s="301"/>
      <c r="AM20" s="301"/>
      <c r="AN20" s="302"/>
      <c r="AO20" s="303" t="s">
        <v>487</v>
      </c>
      <c r="AP20" s="304" t="s">
        <v>488</v>
      </c>
      <c r="AQ20" s="305" t="s">
        <v>489</v>
      </c>
      <c r="AR20" s="306"/>
    </row>
    <row r="21" spans="1:46" s="312" customFormat="1">
      <c r="A21" s="307"/>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1229" t="s">
        <v>490</v>
      </c>
      <c r="AL21" s="1230"/>
      <c r="AM21" s="1230"/>
      <c r="AN21" s="1231"/>
      <c r="AO21" s="308">
        <v>5.18</v>
      </c>
      <c r="AP21" s="309">
        <v>6.23</v>
      </c>
      <c r="AQ21" s="310">
        <v>-1.05</v>
      </c>
      <c r="AR21" s="279"/>
      <c r="AS21" s="311"/>
      <c r="AT21" s="307"/>
    </row>
    <row r="22" spans="1:46" s="312" customFormat="1">
      <c r="A22" s="307"/>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1229" t="s">
        <v>491</v>
      </c>
      <c r="AL22" s="1230"/>
      <c r="AM22" s="1230"/>
      <c r="AN22" s="1231"/>
      <c r="AO22" s="313">
        <v>98.5</v>
      </c>
      <c r="AP22" s="314">
        <v>98.5</v>
      </c>
      <c r="AQ22" s="315">
        <v>0</v>
      </c>
      <c r="AR22" s="299"/>
      <c r="AS22" s="311"/>
      <c r="AT22" s="307"/>
    </row>
    <row r="23" spans="1:46" s="312" customFormat="1">
      <c r="A23" s="307"/>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99"/>
      <c r="AQ23" s="299"/>
      <c r="AR23" s="299"/>
      <c r="AS23" s="311"/>
      <c r="AT23" s="307"/>
    </row>
    <row r="24" spans="1:46" s="312" customFormat="1">
      <c r="A24" s="307"/>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99"/>
      <c r="AQ24" s="299"/>
      <c r="AR24" s="299"/>
      <c r="AS24" s="311"/>
      <c r="AT24" s="307"/>
    </row>
    <row r="25" spans="1:46" s="312" customFormat="1">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8"/>
      <c r="AQ25" s="318"/>
      <c r="AR25" s="318"/>
      <c r="AS25" s="319"/>
      <c r="AT25" s="307"/>
    </row>
    <row r="26" spans="1:46" s="312" customFormat="1">
      <c r="A26" s="279" t="s">
        <v>492</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99"/>
      <c r="AQ26" s="299"/>
      <c r="AR26" s="299"/>
      <c r="AS26" s="279"/>
      <c r="AT26" s="279"/>
    </row>
    <row r="27" spans="1:46">
      <c r="A27" s="320"/>
      <c r="AO27" s="274"/>
      <c r="AP27" s="274"/>
      <c r="AQ27" s="274"/>
      <c r="AR27" s="274"/>
      <c r="AS27" s="274"/>
      <c r="AT27" s="274"/>
    </row>
    <row r="28" spans="1:46" ht="17.25">
      <c r="A28" s="275" t="s">
        <v>493</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321"/>
    </row>
    <row r="29" spans="1:46">
      <c r="A29" s="278"/>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9" t="s">
        <v>494</v>
      </c>
      <c r="AL29" s="279"/>
      <c r="AM29" s="279"/>
      <c r="AN29" s="279"/>
      <c r="AO29" s="274"/>
      <c r="AP29" s="274"/>
      <c r="AQ29" s="274"/>
      <c r="AR29" s="274"/>
      <c r="AS29" s="322"/>
    </row>
    <row r="30" spans="1:46">
      <c r="A30" s="278"/>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81"/>
      <c r="AL30" s="282"/>
      <c r="AM30" s="282"/>
      <c r="AN30" s="283"/>
      <c r="AO30" s="1221" t="s">
        <v>472</v>
      </c>
      <c r="AP30" s="284"/>
      <c r="AQ30" s="285" t="s">
        <v>473</v>
      </c>
      <c r="AR30" s="286"/>
    </row>
    <row r="31" spans="1:46">
      <c r="A31" s="278"/>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87"/>
      <c r="AL31" s="288"/>
      <c r="AM31" s="288"/>
      <c r="AN31" s="289"/>
      <c r="AO31" s="1222"/>
      <c r="AP31" s="290" t="s">
        <v>474</v>
      </c>
      <c r="AQ31" s="291" t="s">
        <v>475</v>
      </c>
      <c r="AR31" s="292" t="s">
        <v>476</v>
      </c>
    </row>
    <row r="32" spans="1:46" ht="27" customHeight="1">
      <c r="A32" s="278"/>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1207" t="s">
        <v>495</v>
      </c>
      <c r="AL32" s="1208"/>
      <c r="AM32" s="1208"/>
      <c r="AN32" s="1209"/>
      <c r="AO32" s="323">
        <v>1744513</v>
      </c>
      <c r="AP32" s="323">
        <v>24870</v>
      </c>
      <c r="AQ32" s="324">
        <v>33979</v>
      </c>
      <c r="AR32" s="325">
        <v>-26.8</v>
      </c>
    </row>
    <row r="33" spans="1:46" ht="13.5" customHeight="1">
      <c r="A33" s="278"/>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1207" t="s">
        <v>496</v>
      </c>
      <c r="AL33" s="1208"/>
      <c r="AM33" s="1208"/>
      <c r="AN33" s="1209"/>
      <c r="AO33" s="323" t="s">
        <v>481</v>
      </c>
      <c r="AP33" s="323" t="s">
        <v>481</v>
      </c>
      <c r="AQ33" s="324" t="s">
        <v>481</v>
      </c>
      <c r="AR33" s="325" t="s">
        <v>481</v>
      </c>
    </row>
    <row r="34" spans="1:46" ht="27" customHeight="1">
      <c r="A34" s="278"/>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1207" t="s">
        <v>497</v>
      </c>
      <c r="AL34" s="1208"/>
      <c r="AM34" s="1208"/>
      <c r="AN34" s="1209"/>
      <c r="AO34" s="323" t="s">
        <v>481</v>
      </c>
      <c r="AP34" s="323" t="s">
        <v>481</v>
      </c>
      <c r="AQ34" s="324">
        <v>15</v>
      </c>
      <c r="AR34" s="325" t="s">
        <v>481</v>
      </c>
    </row>
    <row r="35" spans="1:46" ht="27" customHeight="1">
      <c r="A35" s="278"/>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1207" t="s">
        <v>498</v>
      </c>
      <c r="AL35" s="1208"/>
      <c r="AM35" s="1208"/>
      <c r="AN35" s="1209"/>
      <c r="AO35" s="323" t="s">
        <v>481</v>
      </c>
      <c r="AP35" s="323" t="s">
        <v>481</v>
      </c>
      <c r="AQ35" s="324">
        <v>9031</v>
      </c>
      <c r="AR35" s="325" t="s">
        <v>481</v>
      </c>
    </row>
    <row r="36" spans="1:46" ht="27" customHeight="1">
      <c r="A36" s="278"/>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1207" t="s">
        <v>499</v>
      </c>
      <c r="AL36" s="1208"/>
      <c r="AM36" s="1208"/>
      <c r="AN36" s="1209"/>
      <c r="AO36" s="323">
        <v>513675</v>
      </c>
      <c r="AP36" s="323">
        <v>7323</v>
      </c>
      <c r="AQ36" s="324">
        <v>1893</v>
      </c>
      <c r="AR36" s="325">
        <v>286.8</v>
      </c>
    </row>
    <row r="37" spans="1:46" ht="13.5" customHeight="1">
      <c r="A37" s="278"/>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1207" t="s">
        <v>500</v>
      </c>
      <c r="AL37" s="1208"/>
      <c r="AM37" s="1208"/>
      <c r="AN37" s="1209"/>
      <c r="AO37" s="323">
        <v>239311</v>
      </c>
      <c r="AP37" s="323">
        <v>3412</v>
      </c>
      <c r="AQ37" s="324">
        <v>1352</v>
      </c>
      <c r="AR37" s="325">
        <v>152.4</v>
      </c>
    </row>
    <row r="38" spans="1:46" ht="27" customHeight="1">
      <c r="A38" s="278"/>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1210" t="s">
        <v>501</v>
      </c>
      <c r="AL38" s="1211"/>
      <c r="AM38" s="1211"/>
      <c r="AN38" s="1212"/>
      <c r="AO38" s="326" t="s">
        <v>481</v>
      </c>
      <c r="AP38" s="326" t="s">
        <v>481</v>
      </c>
      <c r="AQ38" s="327">
        <v>1</v>
      </c>
      <c r="AR38" s="315" t="s">
        <v>481</v>
      </c>
      <c r="AS38" s="322"/>
    </row>
    <row r="39" spans="1:46">
      <c r="A39" s="278"/>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1210" t="s">
        <v>502</v>
      </c>
      <c r="AL39" s="1211"/>
      <c r="AM39" s="1211"/>
      <c r="AN39" s="1212"/>
      <c r="AO39" s="323">
        <v>-329747</v>
      </c>
      <c r="AP39" s="323">
        <v>-4701</v>
      </c>
      <c r="AQ39" s="324">
        <v>-6634</v>
      </c>
      <c r="AR39" s="325">
        <v>-29.1</v>
      </c>
      <c r="AS39" s="322"/>
    </row>
    <row r="40" spans="1:46" ht="27" customHeight="1">
      <c r="A40" s="278"/>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1207" t="s">
        <v>503</v>
      </c>
      <c r="AL40" s="1208"/>
      <c r="AM40" s="1208"/>
      <c r="AN40" s="1209"/>
      <c r="AO40" s="323">
        <v>-1325860</v>
      </c>
      <c r="AP40" s="323">
        <v>-18902</v>
      </c>
      <c r="AQ40" s="324">
        <v>-28305</v>
      </c>
      <c r="AR40" s="325">
        <v>-33.200000000000003</v>
      </c>
      <c r="AS40" s="322"/>
    </row>
    <row r="41" spans="1:46">
      <c r="A41" s="278"/>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1213" t="s">
        <v>287</v>
      </c>
      <c r="AL41" s="1214"/>
      <c r="AM41" s="1214"/>
      <c r="AN41" s="1215"/>
      <c r="AO41" s="323">
        <v>841892</v>
      </c>
      <c r="AP41" s="323">
        <v>12002</v>
      </c>
      <c r="AQ41" s="324">
        <v>11332</v>
      </c>
      <c r="AR41" s="325">
        <v>5.9</v>
      </c>
      <c r="AS41" s="322"/>
    </row>
    <row r="42" spans="1:46">
      <c r="A42" s="278"/>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328" t="s">
        <v>504</v>
      </c>
      <c r="AL42" s="274"/>
      <c r="AM42" s="274"/>
      <c r="AN42" s="274"/>
      <c r="AO42" s="274"/>
      <c r="AP42" s="274"/>
      <c r="AQ42" s="299"/>
      <c r="AR42" s="299"/>
      <c r="AS42" s="322"/>
    </row>
    <row r="43" spans="1:46">
      <c r="A43" s="278"/>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329"/>
      <c r="AQ43" s="299"/>
      <c r="AR43" s="274"/>
      <c r="AS43" s="322"/>
    </row>
    <row r="44" spans="1:46">
      <c r="A44" s="278"/>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99"/>
      <c r="AR44" s="274"/>
    </row>
    <row r="45" spans="1:46">
      <c r="A45" s="2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330"/>
      <c r="AR45" s="276"/>
      <c r="AS45" s="276"/>
      <c r="AT45" s="274"/>
    </row>
    <row r="46" spans="1:46">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274"/>
    </row>
    <row r="47" spans="1:46" ht="17.25" customHeight="1">
      <c r="A47" s="332" t="s">
        <v>505</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row>
    <row r="48" spans="1:46">
      <c r="A48" s="278"/>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333" t="s">
        <v>506</v>
      </c>
      <c r="AL48" s="333"/>
      <c r="AM48" s="333"/>
      <c r="AN48" s="333"/>
      <c r="AO48" s="333"/>
      <c r="AP48" s="333"/>
      <c r="AQ48" s="334"/>
      <c r="AR48" s="333"/>
    </row>
    <row r="49" spans="1:44" ht="13.5" customHeight="1">
      <c r="A49" s="278"/>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335"/>
      <c r="AL49" s="336"/>
      <c r="AM49" s="1216" t="s">
        <v>472</v>
      </c>
      <c r="AN49" s="1218" t="s">
        <v>507</v>
      </c>
      <c r="AO49" s="1219"/>
      <c r="AP49" s="1219"/>
      <c r="AQ49" s="1219"/>
      <c r="AR49" s="1220"/>
    </row>
    <row r="50" spans="1:44">
      <c r="A50" s="278"/>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337"/>
      <c r="AL50" s="338"/>
      <c r="AM50" s="1217"/>
      <c r="AN50" s="339" t="s">
        <v>508</v>
      </c>
      <c r="AO50" s="340" t="s">
        <v>509</v>
      </c>
      <c r="AP50" s="341" t="s">
        <v>510</v>
      </c>
      <c r="AQ50" s="342" t="s">
        <v>511</v>
      </c>
      <c r="AR50" s="343" t="s">
        <v>512</v>
      </c>
    </row>
    <row r="51" spans="1:44">
      <c r="A51" s="278"/>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335" t="s">
        <v>513</v>
      </c>
      <c r="AL51" s="336"/>
      <c r="AM51" s="344">
        <v>1903985</v>
      </c>
      <c r="AN51" s="345">
        <v>27128</v>
      </c>
      <c r="AO51" s="346">
        <v>-47.6</v>
      </c>
      <c r="AP51" s="347">
        <v>66255</v>
      </c>
      <c r="AQ51" s="348">
        <v>3.6</v>
      </c>
      <c r="AR51" s="349">
        <v>-51.2</v>
      </c>
    </row>
    <row r="52" spans="1:44">
      <c r="A52" s="278"/>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350"/>
      <c r="AL52" s="351" t="s">
        <v>514</v>
      </c>
      <c r="AM52" s="352">
        <v>1380113</v>
      </c>
      <c r="AN52" s="353">
        <v>19664</v>
      </c>
      <c r="AO52" s="354">
        <v>-32.799999999999997</v>
      </c>
      <c r="AP52" s="355">
        <v>31822</v>
      </c>
      <c r="AQ52" s="356">
        <v>8.8000000000000007</v>
      </c>
      <c r="AR52" s="357">
        <v>-41.6</v>
      </c>
    </row>
    <row r="53" spans="1:44">
      <c r="A53" s="278"/>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335" t="s">
        <v>515</v>
      </c>
      <c r="AL53" s="336"/>
      <c r="AM53" s="344">
        <v>1398409</v>
      </c>
      <c r="AN53" s="345">
        <v>19936</v>
      </c>
      <c r="AO53" s="346">
        <v>-26.5</v>
      </c>
      <c r="AP53" s="347">
        <v>47278</v>
      </c>
      <c r="AQ53" s="348">
        <v>-28.6</v>
      </c>
      <c r="AR53" s="349">
        <v>2.1</v>
      </c>
    </row>
    <row r="54" spans="1:44">
      <c r="A54" s="278"/>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350"/>
      <c r="AL54" s="351" t="s">
        <v>514</v>
      </c>
      <c r="AM54" s="352">
        <v>1183990</v>
      </c>
      <c r="AN54" s="353">
        <v>16879</v>
      </c>
      <c r="AO54" s="354">
        <v>-14.2</v>
      </c>
      <c r="AP54" s="355">
        <v>24096</v>
      </c>
      <c r="AQ54" s="356">
        <v>-24.3</v>
      </c>
      <c r="AR54" s="357">
        <v>10.1</v>
      </c>
    </row>
    <row r="55" spans="1:44">
      <c r="A55" s="278"/>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335" t="s">
        <v>516</v>
      </c>
      <c r="AL55" s="336"/>
      <c r="AM55" s="344">
        <v>1204366</v>
      </c>
      <c r="AN55" s="345">
        <v>17190</v>
      </c>
      <c r="AO55" s="346">
        <v>-13.8</v>
      </c>
      <c r="AP55" s="347">
        <v>44504</v>
      </c>
      <c r="AQ55" s="348">
        <v>-5.9</v>
      </c>
      <c r="AR55" s="349">
        <v>-7.9</v>
      </c>
    </row>
    <row r="56" spans="1:44">
      <c r="A56" s="278"/>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350"/>
      <c r="AL56" s="351" t="s">
        <v>514</v>
      </c>
      <c r="AM56" s="352">
        <v>923801</v>
      </c>
      <c r="AN56" s="353">
        <v>13186</v>
      </c>
      <c r="AO56" s="354">
        <v>-21.9</v>
      </c>
      <c r="AP56" s="355">
        <v>25876</v>
      </c>
      <c r="AQ56" s="356">
        <v>7.4</v>
      </c>
      <c r="AR56" s="357">
        <v>-29.3</v>
      </c>
    </row>
    <row r="57" spans="1:44">
      <c r="A57" s="278"/>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335" t="s">
        <v>517</v>
      </c>
      <c r="AL57" s="336"/>
      <c r="AM57" s="344">
        <v>1352625</v>
      </c>
      <c r="AN57" s="345">
        <v>19309</v>
      </c>
      <c r="AO57" s="346">
        <v>12.3</v>
      </c>
      <c r="AP57" s="347">
        <v>47820</v>
      </c>
      <c r="AQ57" s="348">
        <v>7.5</v>
      </c>
      <c r="AR57" s="349">
        <v>4.8</v>
      </c>
    </row>
    <row r="58" spans="1:44">
      <c r="A58" s="278"/>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350"/>
      <c r="AL58" s="351" t="s">
        <v>514</v>
      </c>
      <c r="AM58" s="352">
        <v>1040389</v>
      </c>
      <c r="AN58" s="353">
        <v>14852</v>
      </c>
      <c r="AO58" s="354">
        <v>12.6</v>
      </c>
      <c r="AP58" s="355">
        <v>25855</v>
      </c>
      <c r="AQ58" s="356">
        <v>-0.1</v>
      </c>
      <c r="AR58" s="357">
        <v>12.7</v>
      </c>
    </row>
    <row r="59" spans="1:44">
      <c r="A59" s="278"/>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335" t="s">
        <v>518</v>
      </c>
      <c r="AL59" s="336"/>
      <c r="AM59" s="344">
        <v>1420088</v>
      </c>
      <c r="AN59" s="345">
        <v>20245</v>
      </c>
      <c r="AO59" s="346">
        <v>4.8</v>
      </c>
      <c r="AP59" s="347">
        <v>41934</v>
      </c>
      <c r="AQ59" s="348">
        <v>-12.3</v>
      </c>
      <c r="AR59" s="349">
        <v>17.100000000000001</v>
      </c>
    </row>
    <row r="60" spans="1:44">
      <c r="A60" s="278"/>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350"/>
      <c r="AL60" s="351" t="s">
        <v>514</v>
      </c>
      <c r="AM60" s="352">
        <v>992147</v>
      </c>
      <c r="AN60" s="353">
        <v>14144</v>
      </c>
      <c r="AO60" s="354">
        <v>-4.8</v>
      </c>
      <c r="AP60" s="355">
        <v>23352</v>
      </c>
      <c r="AQ60" s="356">
        <v>-9.6999999999999993</v>
      </c>
      <c r="AR60" s="357">
        <v>4.9000000000000004</v>
      </c>
    </row>
    <row r="61" spans="1:44">
      <c r="A61" s="278"/>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335" t="s">
        <v>519</v>
      </c>
      <c r="AL61" s="358"/>
      <c r="AM61" s="359">
        <v>1455895</v>
      </c>
      <c r="AN61" s="360">
        <v>20762</v>
      </c>
      <c r="AO61" s="361">
        <v>-14.2</v>
      </c>
      <c r="AP61" s="362">
        <v>49558</v>
      </c>
      <c r="AQ61" s="363">
        <v>-7.1</v>
      </c>
      <c r="AR61" s="349">
        <v>-7.1</v>
      </c>
    </row>
    <row r="62" spans="1:44">
      <c r="A62" s="278"/>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350"/>
      <c r="AL62" s="351" t="s">
        <v>514</v>
      </c>
      <c r="AM62" s="352">
        <v>1104088</v>
      </c>
      <c r="AN62" s="353">
        <v>15745</v>
      </c>
      <c r="AO62" s="354">
        <v>-12.2</v>
      </c>
      <c r="AP62" s="355">
        <v>26200</v>
      </c>
      <c r="AQ62" s="356">
        <v>-3.6</v>
      </c>
      <c r="AR62" s="357">
        <v>-8.6</v>
      </c>
    </row>
    <row r="63" spans="1:44">
      <c r="A63" s="278"/>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row>
    <row r="64" spans="1:44">
      <c r="A64" s="278"/>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row>
    <row r="65" spans="1:46">
      <c r="A65" s="278"/>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row>
    <row r="66" spans="1:46">
      <c r="A66" s="364"/>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65"/>
    </row>
    <row r="67" spans="1:46" ht="13.5" hidden="1" customHeight="1">
      <c r="AK67" s="274"/>
      <c r="AL67" s="274"/>
      <c r="AM67" s="274"/>
      <c r="AN67" s="274"/>
      <c r="AO67" s="274"/>
      <c r="AP67" s="274"/>
      <c r="AQ67" s="274"/>
      <c r="AR67" s="274"/>
      <c r="AS67" s="274"/>
      <c r="AT67" s="274"/>
    </row>
    <row r="68" spans="1:46" ht="13.5" hidden="1" customHeight="1">
      <c r="AK68" s="274"/>
      <c r="AL68" s="274"/>
      <c r="AM68" s="274"/>
      <c r="AN68" s="274"/>
      <c r="AO68" s="274"/>
      <c r="AP68" s="274"/>
      <c r="AQ68" s="274"/>
      <c r="AR68" s="274"/>
    </row>
    <row r="69" spans="1:46" ht="13.5" hidden="1" customHeight="1">
      <c r="AK69" s="274"/>
      <c r="AL69" s="274"/>
      <c r="AM69" s="274"/>
      <c r="AN69" s="274"/>
      <c r="AO69" s="274"/>
      <c r="AP69" s="274"/>
      <c r="AQ69" s="274"/>
      <c r="AR69" s="274"/>
    </row>
    <row r="70" spans="1:46" hidden="1">
      <c r="AK70" s="274"/>
      <c r="AL70" s="274"/>
      <c r="AM70" s="274"/>
      <c r="AN70" s="274"/>
      <c r="AO70" s="274"/>
      <c r="AP70" s="274"/>
      <c r="AQ70" s="274"/>
      <c r="AR70" s="274"/>
    </row>
    <row r="71" spans="1:46" hidden="1">
      <c r="AK71" s="274"/>
      <c r="AL71" s="274"/>
      <c r="AM71" s="274"/>
      <c r="AN71" s="274"/>
      <c r="AO71" s="274"/>
      <c r="AP71" s="274"/>
      <c r="AQ71" s="274"/>
      <c r="AR71" s="274"/>
    </row>
    <row r="72" spans="1:46" hidden="1">
      <c r="AK72" s="274"/>
      <c r="AL72" s="274"/>
      <c r="AM72" s="274"/>
      <c r="AN72" s="274"/>
      <c r="AO72" s="274"/>
      <c r="AP72" s="274"/>
      <c r="AQ72" s="274"/>
      <c r="AR72" s="274"/>
    </row>
    <row r="73" spans="1:46" hidden="1">
      <c r="AK73" s="274"/>
      <c r="AL73" s="274"/>
      <c r="AM73" s="274"/>
      <c r="AN73" s="274"/>
      <c r="AO73" s="274"/>
      <c r="AP73" s="274"/>
      <c r="AQ73" s="274"/>
      <c r="AR73" s="274"/>
    </row>
    <row r="74" spans="1:46" hidden="1"/>
  </sheetData>
  <sheetProtection algorithmName="SHA-512" hashValue="8yr5A/T2INYa3n3tgV1VBcCa84SFrbtB1S491yX2Cwao2noB/mQMs+RqYqqbvxxipgfgW/MX8H8pV8qKphIQmw==" saltValue="Lc8raZWs0twoIHfd4k5E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41E67-32F6-4899-AEED-0C2CD7F6BE6A}">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2" customWidth="1"/>
    <col min="126" max="16384" width="9" style="271" hidden="1"/>
  </cols>
  <sheetData>
    <row r="1" spans="2:125" ht="13.5" customHeight="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row>
    <row r="2" spans="2:125">
      <c r="B2" s="271"/>
      <c r="DG2" s="271"/>
    </row>
    <row r="3" spans="2:125">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H3" s="271"/>
      <c r="DI3" s="271"/>
      <c r="DJ3" s="271"/>
      <c r="DK3" s="271"/>
      <c r="DL3" s="271"/>
      <c r="DM3" s="271"/>
      <c r="DN3" s="271"/>
      <c r="DO3" s="271"/>
      <c r="DP3" s="271"/>
      <c r="DQ3" s="271"/>
      <c r="DR3" s="271"/>
      <c r="DS3" s="271"/>
      <c r="DT3" s="271"/>
      <c r="DU3" s="271"/>
    </row>
    <row r="4" spans="2:125"/>
    <row r="5" spans="2:125"/>
    <row r="6" spans="2:125"/>
    <row r="7" spans="2:125"/>
    <row r="8" spans="2:125"/>
    <row r="9" spans="2:125">
      <c r="DU9" s="271"/>
    </row>
    <row r="10" spans="2:125"/>
    <row r="11" spans="2:125"/>
    <row r="12" spans="2:125"/>
    <row r="13" spans="2:125"/>
    <row r="14" spans="2:125"/>
    <row r="15" spans="2:125"/>
    <row r="16" spans="2:125"/>
    <row r="17" spans="125:125">
      <c r="DU17" s="271"/>
    </row>
    <row r="18" spans="125:125"/>
    <row r="19" spans="125:125"/>
    <row r="20" spans="125:125">
      <c r="DU20" s="271"/>
    </row>
    <row r="21" spans="125:125">
      <c r="DU21" s="271"/>
    </row>
    <row r="22" spans="125:125"/>
    <row r="23" spans="125:125"/>
    <row r="24" spans="125:125"/>
    <row r="25" spans="125:125"/>
    <row r="26" spans="125:125"/>
    <row r="27" spans="125:125"/>
    <row r="28" spans="125:125">
      <c r="DU28" s="271"/>
    </row>
    <row r="29" spans="125:125"/>
    <row r="30" spans="125:125"/>
    <row r="31" spans="125:125"/>
    <row r="32" spans="125:125"/>
    <row r="33" spans="2:125">
      <c r="B33" s="271"/>
      <c r="G33" s="271"/>
      <c r="I33" s="271"/>
    </row>
    <row r="34" spans="2:125">
      <c r="C34" s="271"/>
      <c r="P34" s="271"/>
      <c r="DE34" s="271"/>
      <c r="DH34" s="271"/>
    </row>
    <row r="35" spans="2:125">
      <c r="D35" s="271"/>
      <c r="E35" s="271"/>
      <c r="DG35" s="271"/>
      <c r="DJ35" s="271"/>
      <c r="DP35" s="271"/>
      <c r="DQ35" s="271"/>
      <c r="DR35" s="271"/>
      <c r="DS35" s="271"/>
      <c r="DT35" s="271"/>
      <c r="DU35" s="271"/>
    </row>
    <row r="36" spans="2:125">
      <c r="F36" s="271"/>
      <c r="H36" s="271"/>
      <c r="J36" s="271"/>
      <c r="K36" s="271"/>
      <c r="L36" s="271"/>
      <c r="M36" s="271"/>
      <c r="N36" s="271"/>
      <c r="O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1"/>
      <c r="CQ36" s="271"/>
      <c r="CR36" s="271"/>
      <c r="CS36" s="271"/>
      <c r="CT36" s="271"/>
      <c r="CU36" s="271"/>
      <c r="CV36" s="271"/>
      <c r="CW36" s="271"/>
      <c r="CX36" s="271"/>
      <c r="CY36" s="271"/>
      <c r="CZ36" s="271"/>
      <c r="DA36" s="271"/>
      <c r="DB36" s="271"/>
      <c r="DC36" s="271"/>
      <c r="DD36" s="271"/>
      <c r="DF36" s="271"/>
      <c r="DI36" s="271"/>
      <c r="DK36" s="271"/>
      <c r="DL36" s="271"/>
      <c r="DM36" s="271"/>
      <c r="DN36" s="271"/>
      <c r="DO36" s="271"/>
      <c r="DP36" s="271"/>
      <c r="DQ36" s="271"/>
      <c r="DR36" s="271"/>
      <c r="DS36" s="271"/>
      <c r="DT36" s="271"/>
      <c r="DU36" s="271"/>
    </row>
    <row r="37" spans="2:125">
      <c r="DU37" s="271"/>
    </row>
    <row r="38" spans="2:125">
      <c r="DT38" s="271"/>
      <c r="DU38" s="271"/>
    </row>
    <row r="39" spans="2:125"/>
    <row r="40" spans="2:125">
      <c r="DH40" s="271"/>
    </row>
    <row r="41" spans="2:125">
      <c r="DE41" s="271"/>
    </row>
    <row r="42" spans="2:125">
      <c r="DG42" s="271"/>
      <c r="DJ42" s="271"/>
    </row>
    <row r="43" spans="2:125">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F43" s="271"/>
      <c r="DI43" s="271"/>
      <c r="DK43" s="271"/>
      <c r="DL43" s="271"/>
      <c r="DM43" s="271"/>
      <c r="DN43" s="271"/>
      <c r="DO43" s="271"/>
      <c r="DP43" s="271"/>
      <c r="DQ43" s="271"/>
      <c r="DR43" s="271"/>
      <c r="DS43" s="271"/>
      <c r="DT43" s="271"/>
      <c r="DU43" s="271"/>
    </row>
    <row r="44" spans="2:125">
      <c r="DU44" s="271"/>
    </row>
    <row r="45" spans="2:125"/>
    <row r="46" spans="2:125"/>
    <row r="47" spans="2:125"/>
    <row r="48" spans="2:125">
      <c r="DT48" s="271"/>
      <c r="DU48" s="271"/>
    </row>
    <row r="49" spans="120:125">
      <c r="DU49" s="271"/>
    </row>
    <row r="50" spans="120:125">
      <c r="DU50" s="271"/>
    </row>
    <row r="51" spans="120:125">
      <c r="DP51" s="271"/>
      <c r="DQ51" s="271"/>
      <c r="DR51" s="271"/>
      <c r="DS51" s="271"/>
      <c r="DT51" s="271"/>
      <c r="DU51" s="271"/>
    </row>
    <row r="52" spans="120:125"/>
    <row r="53" spans="120:125"/>
    <row r="54" spans="120:125">
      <c r="DU54" s="271"/>
    </row>
    <row r="55" spans="120:125"/>
    <row r="56" spans="120:125"/>
    <row r="57" spans="120:125"/>
    <row r="58" spans="120:125">
      <c r="DU58" s="271"/>
    </row>
    <row r="59" spans="120:125"/>
    <row r="60" spans="120:125"/>
    <row r="61" spans="120:125"/>
    <row r="62" spans="120:125"/>
    <row r="63" spans="120:125">
      <c r="DU63" s="271"/>
    </row>
    <row r="64" spans="120:125">
      <c r="DT64" s="271"/>
      <c r="DU64" s="271"/>
    </row>
    <row r="65" spans="123:125"/>
    <row r="66" spans="123:125"/>
    <row r="67" spans="123:125"/>
    <row r="68" spans="123:125"/>
    <row r="69" spans="123:125">
      <c r="DS69" s="271"/>
      <c r="DT69" s="271"/>
      <c r="DU69" s="271"/>
    </row>
    <row r="70" spans="123:125"/>
    <row r="71" spans="123:125"/>
    <row r="72" spans="123:125"/>
    <row r="73" spans="123:125"/>
    <row r="74" spans="123:125"/>
    <row r="75" spans="123:125"/>
    <row r="76" spans="123:125"/>
    <row r="77" spans="123:125"/>
    <row r="78" spans="123:125"/>
    <row r="79" spans="123:125"/>
    <row r="80" spans="123:125"/>
    <row r="81" spans="116:125"/>
    <row r="82" spans="116:125">
      <c r="DL82" s="271"/>
    </row>
    <row r="83" spans="116:125">
      <c r="DM83" s="271"/>
      <c r="DN83" s="271"/>
      <c r="DO83" s="271"/>
      <c r="DP83" s="271"/>
      <c r="DQ83" s="271"/>
      <c r="DR83" s="271"/>
      <c r="DS83" s="271"/>
      <c r="DT83" s="271"/>
      <c r="DU83" s="271"/>
    </row>
    <row r="84" spans="116:125"/>
    <row r="85" spans="116:125"/>
    <row r="86" spans="116:125"/>
    <row r="87" spans="116:125"/>
    <row r="88" spans="116:125">
      <c r="DU88" s="271"/>
    </row>
    <row r="89" spans="116:125"/>
    <row r="90" spans="116:125"/>
    <row r="91" spans="116:125"/>
    <row r="92" spans="116:125" ht="13.5" customHeight="1"/>
    <row r="93" spans="116:125" ht="13.5" customHeight="1"/>
    <row r="94" spans="116:125" ht="13.5" customHeight="1">
      <c r="DS94" s="271"/>
      <c r="DT94" s="271"/>
      <c r="DU94" s="271"/>
    </row>
    <row r="95" spans="116:125" ht="13.5" customHeight="1">
      <c r="DU95" s="271"/>
    </row>
    <row r="96" spans="116:125" ht="13.5" customHeight="1"/>
    <row r="97" spans="124:125" ht="13.5" customHeight="1"/>
    <row r="98" spans="124:125" ht="13.5" customHeight="1"/>
    <row r="99" spans="124:125" ht="13.5" customHeight="1"/>
    <row r="100" spans="124:125" ht="13.5" customHeight="1"/>
    <row r="101" spans="124:125" ht="13.5" customHeight="1">
      <c r="DU101" s="271"/>
    </row>
    <row r="102" spans="124:125" ht="13.5" customHeight="1"/>
    <row r="103" spans="124:125" ht="13.5" customHeight="1"/>
    <row r="104" spans="124:125" ht="13.5" customHeight="1">
      <c r="DT104" s="271"/>
      <c r="DU104" s="27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1" t="s">
        <v>469</v>
      </c>
    </row>
    <row r="117" spans="125:125" ht="13.5" hidden="1" customHeight="1"/>
    <row r="118" spans="125:125" ht="13.5" hidden="1" customHeight="1"/>
    <row r="119" spans="125:125" ht="13.5" hidden="1" customHeight="1"/>
    <row r="120" spans="125:125" ht="13.5" hidden="1" customHeight="1"/>
    <row r="121" spans="125:125" ht="13.5" hidden="1" customHeight="1">
      <c r="DU121" s="27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PaP3DV7NT8tIfeKlXN4xWUM7zkc4efs1oL1UOdWwk++6DqvrDJJjSAMAtVuTE9gRSQGle/7K381J8LKPF0HyA==" saltValue="FQD3cL3RnE8lfyTjDolL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E768A-E9EC-4C06-A26B-69C10DB1BBE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2" customWidth="1"/>
    <col min="126" max="142" width="0" style="271" hidden="1" customWidth="1"/>
    <col min="143" max="16384" width="9" style="271" hidden="1"/>
  </cols>
  <sheetData>
    <row r="1" spans="1:125" ht="13.5" customHeight="1">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row>
    <row r="2" spans="1:125">
      <c r="B2" s="271"/>
      <c r="T2" s="271"/>
    </row>
    <row r="3" spans="1:125">
      <c r="C3" s="271"/>
      <c r="D3" s="271"/>
      <c r="E3" s="271"/>
      <c r="F3" s="271"/>
      <c r="G3" s="271"/>
      <c r="H3" s="271"/>
      <c r="I3" s="271"/>
      <c r="J3" s="271"/>
      <c r="K3" s="271"/>
      <c r="L3" s="271"/>
      <c r="M3" s="271"/>
      <c r="N3" s="271"/>
      <c r="O3" s="271"/>
      <c r="P3" s="271"/>
      <c r="Q3" s="271"/>
      <c r="R3" s="271"/>
      <c r="S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1"/>
      <c r="G33" s="271"/>
      <c r="I33" s="271"/>
    </row>
    <row r="34" spans="2:125">
      <c r="C34" s="271"/>
      <c r="P34" s="271"/>
      <c r="R34" s="271"/>
      <c r="U34" s="271"/>
    </row>
    <row r="35" spans="2:125">
      <c r="D35" s="271"/>
      <c r="E35" s="271"/>
      <c r="T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c r="BZ35" s="271"/>
      <c r="CA35" s="271"/>
      <c r="CB35" s="271"/>
      <c r="CC35" s="271"/>
      <c r="CD35" s="271"/>
      <c r="CE35" s="271"/>
      <c r="CF35" s="271"/>
      <c r="CG35" s="271"/>
      <c r="CH35" s="271"/>
      <c r="CI35" s="271"/>
      <c r="CJ35" s="271"/>
      <c r="CK35" s="271"/>
      <c r="CL35" s="271"/>
      <c r="CM35" s="271"/>
      <c r="CN35" s="271"/>
      <c r="CO35" s="271"/>
      <c r="CP35" s="271"/>
      <c r="CQ35" s="271"/>
      <c r="CR35" s="271"/>
      <c r="CS35" s="271"/>
      <c r="CT35" s="271"/>
      <c r="CU35" s="271"/>
      <c r="CV35" s="271"/>
      <c r="CW35" s="271"/>
      <c r="CX35" s="271"/>
      <c r="CY35" s="271"/>
      <c r="CZ35" s="271"/>
      <c r="DA35" s="271"/>
      <c r="DB35" s="271"/>
      <c r="DC35" s="271"/>
      <c r="DD35" s="271"/>
      <c r="DE35" s="271"/>
      <c r="DF35" s="271"/>
      <c r="DG35" s="271"/>
      <c r="DH35" s="271"/>
      <c r="DI35" s="271"/>
      <c r="DJ35" s="271"/>
      <c r="DK35" s="271"/>
      <c r="DL35" s="271"/>
      <c r="DM35" s="271"/>
      <c r="DN35" s="271"/>
      <c r="DO35" s="271"/>
      <c r="DP35" s="271"/>
      <c r="DQ35" s="271"/>
      <c r="DR35" s="271"/>
      <c r="DS35" s="271"/>
      <c r="DT35" s="271"/>
      <c r="DU35" s="271"/>
    </row>
    <row r="36" spans="2:125">
      <c r="F36" s="271"/>
      <c r="H36" s="271"/>
      <c r="J36" s="271"/>
      <c r="K36" s="271"/>
      <c r="L36" s="271"/>
      <c r="M36" s="271"/>
      <c r="N36" s="271"/>
      <c r="O36" s="271"/>
      <c r="Q36" s="271"/>
      <c r="S36" s="271"/>
      <c r="V36" s="271"/>
    </row>
    <row r="37" spans="2:125"/>
    <row r="38" spans="2:125"/>
    <row r="39" spans="2:125"/>
    <row r="40" spans="2:125">
      <c r="U40" s="271"/>
    </row>
    <row r="41" spans="2:125">
      <c r="R41" s="271"/>
    </row>
    <row r="42" spans="2:125">
      <c r="T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c r="DC42" s="271"/>
      <c r="DD42" s="271"/>
      <c r="DE42" s="271"/>
      <c r="DF42" s="271"/>
      <c r="DG42" s="271"/>
      <c r="DH42" s="271"/>
      <c r="DI42" s="271"/>
      <c r="DJ42" s="271"/>
      <c r="DK42" s="271"/>
      <c r="DL42" s="271"/>
      <c r="DM42" s="271"/>
      <c r="DN42" s="271"/>
      <c r="DO42" s="271"/>
      <c r="DP42" s="271"/>
      <c r="DQ42" s="271"/>
      <c r="DR42" s="271"/>
      <c r="DS42" s="271"/>
      <c r="DT42" s="271"/>
      <c r="DU42" s="271"/>
    </row>
    <row r="43" spans="2:125">
      <c r="Q43" s="271"/>
      <c r="S43" s="271"/>
      <c r="V43" s="27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2" t="s">
        <v>469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NaSnEyrjnkITl4qJqZP6k/c8KOsPLDLR2UgsXNAcCELsQNkrdaEA08tvklA/ym6rzi3pIKny0VrZbnnS3XUQQ==" saltValue="6AERzn1Jkw7wWGgpZAaF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21060-1D1A-45FC-99CF-7759D834B1E5}">
  <sheetPr>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232" t="s">
        <v>3</v>
      </c>
      <c r="D47" s="1232"/>
      <c r="E47" s="1233"/>
      <c r="F47" s="11">
        <v>11</v>
      </c>
      <c r="G47" s="12">
        <v>10.4</v>
      </c>
      <c r="H47" s="12">
        <v>11.34</v>
      </c>
      <c r="I47" s="12">
        <v>10.23</v>
      </c>
      <c r="J47" s="13">
        <v>9.99</v>
      </c>
    </row>
    <row r="48" spans="2:10" ht="57.75" customHeight="1">
      <c r="B48" s="14"/>
      <c r="C48" s="1234" t="s">
        <v>4</v>
      </c>
      <c r="D48" s="1234"/>
      <c r="E48" s="1235"/>
      <c r="F48" s="15">
        <v>6.57</v>
      </c>
      <c r="G48" s="16">
        <v>6.42</v>
      </c>
      <c r="H48" s="16">
        <v>5.96</v>
      </c>
      <c r="I48" s="16">
        <v>6.4</v>
      </c>
      <c r="J48" s="17">
        <v>7.08</v>
      </c>
    </row>
    <row r="49" spans="2:10" ht="57.75" customHeight="1" thickBot="1">
      <c r="B49" s="18"/>
      <c r="C49" s="1236" t="s">
        <v>5</v>
      </c>
      <c r="D49" s="1236"/>
      <c r="E49" s="1237"/>
      <c r="F49" s="19" t="s">
        <v>526</v>
      </c>
      <c r="G49" s="20" t="s">
        <v>527</v>
      </c>
      <c r="H49" s="20">
        <v>0.59</v>
      </c>
      <c r="I49" s="20" t="s">
        <v>528</v>
      </c>
      <c r="J49" s="21">
        <v>0.72</v>
      </c>
    </row>
    <row r="50" spans="2:10" ht="13.5" customHeight="1"/>
    <row r="51" spans="2:10" ht="13.5" hidden="1" customHeight="1"/>
    <row r="52" spans="2:10" ht="13.5" hidden="1" customHeight="1"/>
    <row r="53" spans="2:10" ht="13.5" hidden="1" customHeight="1"/>
  </sheetData>
  <sheetProtection algorithmName="SHA-512" hashValue="InRnhAQbi8/bGpkVaX1lkAtfNhx5YdJC3DmRsImaOpE52M6Fm66sPu4Njkv07jEJ7ERpz1LuSBvSNmJ2klZNaw==" saltValue="u/y4SXpu3CFgxohRzAiB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2020-09-23T11:39:32Z</cp:lastPrinted>
  <dcterms:created xsi:type="dcterms:W3CDTF">2020-02-10T03:05:47Z</dcterms:created>
  <dcterms:modified xsi:type="dcterms:W3CDTF">2020-09-28T08:16:27Z</dcterms:modified>
  <cp:category/>
</cp:coreProperties>
</file>