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さ\"/>
    </mc:Choice>
  </mc:AlternateContent>
  <xr:revisionPtr revIDLastSave="0" documentId="13_ncr:1_{BED00F1C-F39C-4D0B-ADC0-163EBAE97594}" xr6:coauthVersionLast="36"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BW34" i="10"/>
  <c r="C34" i="10"/>
  <c r="CO34" i="10" l="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<sst xmlns="http://schemas.openxmlformats.org/spreadsheetml/2006/main" count="1127" uniqueCount="592">
  <si>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</si>
  <si>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</si>
  <si>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</si>
  <si>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</si>
  <si>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</si>
  <si>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</si>
  <si>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</si>
  <si>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</si>
  <si>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</si>
  <si>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</si>
  <si>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</si>
  <si>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</si>
  <si>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</si>
  <si>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</si>
  <si>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</si>
  <si>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</si>
  <si>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</si>
  <si>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</si>
  <si>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</si>
  <si>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</si>
  <si>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</si>
  <si>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</si>
  <si>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</si>
  <si>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</si>
  <si>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</si>
  <si>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</si>
  <si>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</si>
  <si>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</si>
  <si>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</si>
  <si>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</si>
  <si>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</si>
  <si>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</si>
  <si>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</si>
  <si>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</si>
  <si>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</si>
  <si>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</si>
  <si>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</si>
  <si>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</si>
  <si>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</si>
  <si>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</si>
  <si>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</si>
  <si>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</si>
  <si>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</si>
  <si>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</si>
  <si>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</si>
  <si>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</si>
  <si>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</si>
  <si>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</si>
  <si>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</si>
  <si>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</si>
  <si>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</si>
  <si>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</si>
  <si>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</si>
  <si>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</si>
  <si>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</si>
  <si>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</si>
  <si>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</si>
  <si>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</si>
  <si>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</si>
  <si>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</si>
  <si>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</si>
  <si>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</si>
  <si>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</si>
  <si>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</si>
  <si>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</si>
  <si>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</si>
  <si>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</si>
  <si>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</si>
  <si>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</si>
  <si>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</si>
  <si>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</si>
  <si>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</si>
  <si>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</si>
  <si>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</si>
  <si>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</si>
  <si>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</si>
  <si>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</si>
  <si>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</si>
  <si>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</si>
  <si>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</si>
  <si>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</si>
  <si>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</si>
  <si>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</si>
  <si>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</si>
  <si>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</si>
  <si>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</si>
  <si>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</si>
  <si>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</si>
  <si>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</si>
  <si>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</si>
  <si>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</si>
  <si>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</si>
  <si>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</si>
  <si>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</si>
  <si>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</si>
  <si>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</si>
  <si>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</si>
  <si>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</si>
  <si>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</si>
  <si>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</si>
  <si>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</si>
  <si>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</si>
  <si>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</si>
  <si>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</si>
  <si>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</si>
  <si>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</si>
  <si>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</si>
  <si>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</si>
  <si>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</si>
  <si>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</si>
  <si>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</si>
  <si>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</si>
  <si>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</si>
  <si>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</si>
  <si>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</si>
  <si>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</si>
  <si>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</si>
  <si>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</si>
  <si>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</si>
  <si>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</si>
  <si>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</si>
  <si>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</si>
  <si>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</si>
  <si>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</si>
  <si>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</si>
  <si>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</si>
  <si>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</si>
  <si>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</si>
  <si>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</si>
  <si>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</si>
  <si>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</si>
  <si>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</si>
  <si>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</si>
  <si>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</si>
  <si>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</si>
  <si>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</si>
  <si>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</si>
  <si>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</si>
  <si>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</si>
  <si>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</si>
  <si>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</si>
  <si>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</si>
  <si>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</si>
  <si>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</si>
  <si>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</si>
  <si>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</si>
  <si>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</si>
  <si>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</si>
  <si>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</si>
  <si>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</si>
  <si>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</si>
  <si>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</si>
  <si>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</si>
  <si>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</si>
  <si>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</si>
  <si>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</si>
  <si>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</si>
  <si>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</si>
  <si>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</si>
  <si>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</si>
  <si>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</si>
  <si>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</si>
  <si>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</si>
  <si>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</si>
  <si>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</si>
  <si>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</si>
  <si>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</si>
  <si>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</si>
  <si>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</si>
  <si>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</si>
  <si>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</si>
  <si>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</si>
  <si>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</si>
  <si>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</si>
  <si>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</si>
  <si>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</si>
  <si>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</si>
  <si>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</si>
  <si>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</si>
  <si>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</si>
  <si>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</si>
  <si>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</si>
  <si>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</si>
  <si>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</si>
  <si>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</si>
  <si>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</si>
  <si>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</si>
  <si>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</si>
  <si>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</si>
  <si>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</si>
  <si>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</si>
  <si>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</si>
  <si>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</si>
  <si>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</si>
  <si>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</si>
  <si>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</si>
  <si>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</si>
  <si>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</si>
  <si>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</si>
  <si>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</si>
  <si>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</si>
  <si>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</si>
  <si>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</si>
  <si>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</si>
  <si>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</si>
  <si>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</si>
  <si>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</si>
  <si>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</si>
  <si>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</si>
  <si>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</si>
  <si>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</si>
  <si>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埼玉県杉戸町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</si>
  <si>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</si>
  <si>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</si>
  <si>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</si>
  <si>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</si>
  <si>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</si>
  <si>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</si>
  <si>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</si>
  <si>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</si>
  <si>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</si>
  <si>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</si>
  <si>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</si>
  <si>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</si>
  <si>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</si>
  <si>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</si>
  <si>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</si>
  <si>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</si>
  <si>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</si>
  <si>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</si>
  <si>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</si>
  <si>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</si>
  <si>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</si>
  <si>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</si>
  <si>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</si>
  <si>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</si>
  <si>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</si>
  <si>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</si>
  <si>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</si>
  <si>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</si>
  <si>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</si>
  <si>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</si>
  <si>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</si>
  <si>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</si>
  <si>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</si>
  <si>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</si>
  <si>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</si>
  <si>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</si>
  <si>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</si>
  <si>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</si>
  <si>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</si>
  <si>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</si>
  <si>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</si>
  <si>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</si>
  <si>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</si>
  <si>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</si>
  <si>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</si>
  <si>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</si>
  <si>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</si>
  <si>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</si>
  <si>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</si>
  <si>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</si>
  <si>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</si>
  <si>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</si>
  <si>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</si>
  <si>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</si>
  <si>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</si>
  <si>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</si>
  <si>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</si>
  <si>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</si>
  <si>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</si>
  <si>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</si>
  <si>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</si>
  <si>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</si>
  <si>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</si>
  <si>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</si>
  <si>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</si>
  <si>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</si>
  <si>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</si>
  <si>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</si>
  <si>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</si>
  <si>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</si>
  <si>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</si>
  <si>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</si>
  <si>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</si>
  <si>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</si>
  <si>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</si>
  <si>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</si>
  <si>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</si>
  <si>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</si>
  <si>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</si>
  <si>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</si>
  <si>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</si>
  <si>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</si>
  <si>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</si>
  <si>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</si>
  <si>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</si>
  <si>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</si>
  <si>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</si>
  <si>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</si>
  <si>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</si>
  <si>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</si>
  <si>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</si>
  <si>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</si>
  <si>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</si>
  <si>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</si>
  <si>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</si>
  <si>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</si>
  <si>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</si>
  <si>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</si>
  <si>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</si>
  <si>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</si>
  <si>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</si>
  <si>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</si>
  <si>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</si>
  <si>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</si>
  <si>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</si>
  <si>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</si>
  <si>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</si>
  <si>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</si>
  <si>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</si>
  <si>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</si>
  <si>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</si>
  <si>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</si>
  <si>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</si>
  <si>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</si>
  <si>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</si>
  <si>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</si>
  <si>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</si>
  <si>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</si>
  <si>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</si>
  <si>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</si>
  <si>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</si>
  <si>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</si>
  <si>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</si>
  <si>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</si>
  <si>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</si>
  <si>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</si>
  <si>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</si>
  <si>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</si>
  <si>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</si>
  <si>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</si>
  <si>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</si>
  <si>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</si>
  <si>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</si>
  <si>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</si>
  <si>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</si>
  <si>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</si>
  <si>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</si>
  <si>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</si>
  <si>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</si>
  <si>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</si>
  <si>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</si>
  <si>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</si>
  <si>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</si>
  <si>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</si>
  <si>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</si>
  <si>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</si>
  <si>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</si>
  <si>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</si>
  <si>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埼玉県杉戸町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</si>
  <si>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</si>
  <si>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</si>
  <si>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</si>
  <si>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</si>
  <si>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</si>
  <si>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</si>
  <si>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</si>
  <si>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</si>
  <si>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</si>
  <si>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</si>
  <si>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</si>
  <si>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</si>
  <si>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</si>
  <si>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</si>
  <si>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</si>
  <si>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</si>
  <si>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</si>
  <si>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</si>
  <si>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</si>
  <si>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</si>
  <si>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</si>
  <si>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</si>
  <si>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</si>
  <si>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</si>
  <si>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</si>
  <si>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</si>
  <si>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</si>
  <si>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</si>
  <si>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</si>
  <si>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</si>
  <si>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</si>
  <si>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</si>
  <si>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</si>
  <si>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</si>
  <si>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</si>
  <si>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</si>
  <si>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杉戸町水道事業会計</t>
    <phoneticPr fontId="5"/>
  </si>
  <si>
    <t>法適用企業</t>
    <phoneticPr fontId="5"/>
  </si>
  <si>
    <t>杉戸町公共下水道事業特別会計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</si>
  <si>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</si>
  <si>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</si>
  <si>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</si>
  <si>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</si>
  <si>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</si>
  <si>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</si>
  <si>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</si>
  <si>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</si>
  <si>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</si>
  <si>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</si>
  <si>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</si>
  <si>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</si>
  <si>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</si>
  <si>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</si>
  <si>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</si>
  <si>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</si>
  <si>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</si>
  <si>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</si>
  <si>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</si>
  <si>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</si>
  <si>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</si>
  <si>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</si>
  <si>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</si>
  <si>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</si>
  <si>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</si>
  <si>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</si>
  <si>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</si>
  <si>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</si>
  <si>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</si>
  <si>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</si>
  <si>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</si>
  <si>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</si>
  <si>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</si>
  <si>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</si>
  <si>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</si>
  <si>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</si>
  <si>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</si>
  <si>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</si>
  <si>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</si>
  <si>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</si>
  <si>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</si>
  <si>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</si>
  <si>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</si>
  <si>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</si>
  <si>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</si>
  <si>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</si>
  <si>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</si>
  <si>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</si>
  <si>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</si>
  <si>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</si>
  <si>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</si>
  <si>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</si>
  <si>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</si>
  <si>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</si>
  <si>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</si>
  <si>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</si>
  <si>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</si>
  <si>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</si>
  <si>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</si>
  <si>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</si>
  <si>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杉戸町公共下水道事業特別会計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</si>
  <si>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</si>
  <si>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</si>
  <si>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杉戸町水道事業会計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</si>
  <si>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</si>
  <si>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</si>
  <si>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</si>
  <si>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</si>
  <si>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</si>
  <si>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</si>
  <si>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</si>
  <si>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</si>
  <si>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</si>
  <si>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</si>
  <si>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</si>
  <si>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</si>
  <si>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</si>
  <si>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</si>
  <si>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</si>
  <si>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</si>
  <si>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</si>
  <si>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</si>
  <si>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</si>
  <si>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</si>
  <si>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</si>
  <si>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</si>
  <si>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</si>
  <si>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</si>
  <si>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</si>
  <si>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</si>
  <si>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</si>
  <si>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</si>
  <si>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</si>
  <si>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</si>
  <si>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</si>
  <si>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</si>
  <si>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</si>
  <si>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</si>
  <si>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</si>
  <si>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</si>
  <si>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</si>
  <si>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</si>
  <si>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</si>
  <si>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</si>
  <si>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</si>
  <si>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</si>
  <si>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</si>
  <si>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</si>
  <si>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</si>
  <si>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</si>
  <si>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</si>
  <si>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</si>
  <si>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</si>
  <si>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</si>
  <si>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</si>
  <si>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</si>
  <si>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</si>
  <si>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</si>
  <si>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</si>
  <si>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</si>
  <si>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</si>
  <si>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</si>
  <si>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</si>
  <si>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</si>
  <si>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</si>
  <si>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</si>
  <si>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</si>
  <si>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</si>
  <si>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</si>
  <si>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</si>
  <si>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</si>
  <si>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</si>
  <si>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</si>
  <si>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</si>
  <si>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</si>
  <si>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</si>
  <si>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</si>
  <si>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</si>
  <si>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</si>
  <si>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</si>
  <si>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</si>
  <si>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</si>
  <si>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</si>
  <si>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</si>
  <si>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</si>
  <si>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</si>
  <si>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</si>
  <si>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</si>
  <si>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</si>
  <si>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</si>
  <si>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7.93</t>
  </si>
  <si>
    <t>▲ 1.11</t>
  </si>
  <si>
    <t>▲ 6.83</t>
  </si>
  <si>
    <t>▲ 2.50</t>
  </si>
  <si>
    <t>▲ 1.77</t>
  </si>
  <si>
    <t>杉戸町水道事業会計</t>
  </si>
  <si>
    <t>一般会計</t>
  </si>
  <si>
    <t>国民健康保険特別会計</t>
  </si>
  <si>
    <t>介護保険特別会計</t>
  </si>
  <si>
    <t>杉戸町公共下水道事業特別会計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</si>
  <si>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</si>
  <si>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</si>
  <si>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</si>
  <si>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</si>
  <si>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</si>
  <si>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</si>
  <si>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</si>
  <si>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</si>
  <si>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(有)アグリパークゆめすぎと</t>
    <rPh sb="0" eb="3">
      <t>ユウゲンガイシャ</t>
    </rPh>
    <phoneticPr fontId="2"/>
  </si>
  <si>
    <t>-</t>
    <phoneticPr fontId="2"/>
  </si>
  <si>
    <t>埼葛斎場組合</t>
    <rPh sb="0" eb="2">
      <t>サイカツ</t>
    </rPh>
    <rPh sb="2" eb="4">
      <t>サイジョウ</t>
    </rPh>
    <rPh sb="4" eb="6">
      <t>クミアイ</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</si>
  <si>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</si>
  <si>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</si>
  <si>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</si>
  <si>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</si>
  <si>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</si>
  <si>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</si>
  <si>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</si>
  <si>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　一般会計</t>
    <rPh sb="1" eb="3">
      <t>イッパン</t>
    </rPh>
    <rPh sb="3" eb="5">
      <t>カイケイ</t>
    </rPh>
    <phoneticPr fontId="2"/>
  </si>
  <si>
    <t>特別会計</t>
    <rPh sb="0" eb="2">
      <t>トクベツ</t>
    </rPh>
    <rPh sb="2" eb="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</si>
  <si>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</si>
  <si>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</si>
  <si>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</si>
  <si>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分子に当たる将来負担額から差し引かれる充当可能財源等が、充当可能基金の増加により将来負担額を上回ったため、比率がなく、グラフには表されていない。これは債務負担行為の償還が順調に進んでおり債務負担にかかる将来負担額が減少したこと等が要因である。一方、有形固定資産減価償却率は類似団体よりも高く、前年度からも上昇しているが、主な要因としては、小中学校のほとんどが昭和30年～50年代に建設され、老朽化が進んでおり、学校施設の有形固定資産減価償却率が80.2%であること、環境センターをはじめとする一般廃棄物処理施設の有形固定資産減価償却率が83.7%であることなどが挙げられる。今後については、公共施設等総合管理計画や、現在策定中の個別施設計画に基づき、公共施設等の適正管理に取り組んでいく。</t>
    <rPh sb="75" eb="76">
      <t>ヒョウ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</si>
  <si>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</si>
  <si>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</si>
  <si>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</si>
  <si>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</si>
  <si>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</si>
  <si>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</si>
  <si>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前年度と比較して減少しており、近年は減少傾向にある。また、将来負担比率は分子に当たる将来負担額から差し引かれる充当可能財源等が、充当可能基金の増加により将来負担額を上回ったため、比率がなく、グラフには表されていない。これは債務負担行為の償還が順調に進んでおり債務負担にかかる将来負担額が減少したこと等が要因である。しかしながら、今後、老朽化が進む公共施設等の改修など行政需要の増大が見込まれることから、公共施設等の適正管理に取り組むとともに、計画的な地方債借入に努めていく。</t>
    <rPh sb="23" eb="26">
      <t>ゼンネンド</t>
    </rPh>
    <rPh sb="27" eb="29">
      <t>ヒカク</t>
    </rPh>
    <rPh sb="31" eb="33">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</si>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</sst>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11E6877-2D59-4A13-A385-4EAC1A02959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D202-47EB-8497-9C92AF4748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26126</c:v>
                </c:pt>
                <c:pt idx="1">
                  <c:v>39896</c:v>
                </c:pt>
                <c:pt idx="2">
                  <c:v>27303</c:v>
                </c:pt>
                <c:pt idx="3">
                  <c:v>21364</c:v>
                </c:pt>
                <c:pt idx="4">
                  <c:v>25267</c:v>
                </c:pt>
              </c:numCache>
            </c:numRef>
          </c:val>
          <c:smooth val="0"/>
          <c:extLst>
            <c:ext xmlns:c16="http://schemas.microsoft.com/office/drawing/2014/chart" uri="{C3380CC4-5D6E-409C-BE32-E72D297353CC}">
              <c16:uniqueId val="{00000001-D202-47EB-8497-9C92AF4748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6.26</c:v>
                </c:pt>
                <c:pt idx="1">
                  <c:v>6.54</c:v>
                </c:pt>
                <c:pt idx="2">
                  <c:v>4.28</c:v>
                </c:pt>
                <c:pt idx="3">
                  <c:v>4.29</c:v>
                </c:pt>
                <c:pt idx="4">
                  <c:v>3.29</c:v>
                </c:pt>
              </c:numCache>
            </c:numRef>
          </c:val>
          <c:extLst>
            <c:ext xmlns:c16="http://schemas.microsoft.com/office/drawing/2014/chart" uri="{C3380CC4-5D6E-409C-BE32-E72D297353CC}">
              <c16:uniqueId val="{00000000-73F7-42F1-ABCA-F9F5E1FE5B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10.97</c:v>
                </c:pt>
                <c:pt idx="1">
                  <c:v>12.58</c:v>
                </c:pt>
                <c:pt idx="2">
                  <c:v>11.45</c:v>
                </c:pt>
                <c:pt idx="3">
                  <c:v>11.05</c:v>
                </c:pt>
                <c:pt idx="4">
                  <c:v>12.21</c:v>
                </c:pt>
              </c:numCache>
            </c:numRef>
          </c:val>
          <c:extLst>
            <c:ext xmlns:c16="http://schemas.microsoft.com/office/drawing/2014/chart" uri="{C3380CC4-5D6E-409C-BE32-E72D297353CC}">
              <c16:uniqueId val="{00000001-73F7-42F1-ABCA-F9F5E1FE5B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-7.93</c:v>
                </c:pt>
                <c:pt idx="1">
                  <c:v>-1.1100000000000001</c:v>
                </c:pt>
                <c:pt idx="2">
                  <c:v>-6.83</c:v>
                </c:pt>
                <c:pt idx="3">
                  <c:v>-2.5</c:v>
                </c:pt>
                <c:pt idx="4">
                  <c:v>-1.77</c:v>
                </c:pt>
              </c:numCache>
            </c:numRef>
          </c:val>
          <c:smooth val="0"/>
          <c:extLst>
            <c:ext xmlns:c16="http://schemas.microsoft.com/office/drawing/2014/chart" uri="{C3380CC4-5D6E-409C-BE32-E72D297353CC}">
              <c16:uniqueId val="{00000002-73F7-42F1-ABCA-F9F5E1FE5B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AD-4E02-860C-E077D88F43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AD-4E02-860C-E077D88F43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AD-4E02-860C-E077D88F43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AD-4E02-860C-E077D88F431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31AD-4E02-860C-E077D88F4310}"/>
            </c:ext>
          </c:extLst>
        </c:ser>
        <c:ser>
          <c:idx val="5"/>
          <c:order val="5"/>
          <c:tx>
            <c:strRef>
              <c:f>データシート!$A$32</c:f>
              <c:strCache>
                <c:ptCount val="1"/>
                <c:pt idx="0">
                  <c:v>杉戸町公共下水道事業特別会計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0.35</c:v>
                </c:pt>
                <c:pt idx="4">
                  <c:v>#N/A</c:v>
                </c:pt>
                <c:pt idx="5">
                  <c:v>0.35</c:v>
                </c:pt>
                <c:pt idx="6">
                  <c:v>#N/A</c:v>
                </c:pt>
                <c:pt idx="7">
                  <c:v>0.15</c:v>
                </c:pt>
                <c:pt idx="8">
                  <c:v>#N/A</c:v>
                </c:pt>
                <c:pt idx="9">
                  <c:v>0.21</c:v>
                </c:pt>
              </c:numCache>
            </c:numRef>
          </c:val>
          <c:extLst>
            <c:ext xmlns:c16="http://schemas.microsoft.com/office/drawing/2014/chart" uri="{C3380CC4-5D6E-409C-BE32-E72D297353CC}">
              <c16:uniqueId val="{00000005-31AD-4E02-860C-E077D88F431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1.87</c:v>
                </c:pt>
                <c:pt idx="2">
                  <c:v>#N/A</c:v>
                </c:pt>
                <c:pt idx="3">
                  <c:v>1.63</c:v>
                </c:pt>
                <c:pt idx="4">
                  <c:v>#N/A</c:v>
                </c:pt>
                <c:pt idx="5">
                  <c:v>2.09</c:v>
                </c:pt>
                <c:pt idx="6">
                  <c:v>#N/A</c:v>
                </c:pt>
                <c:pt idx="7">
                  <c:v>2.63</c:v>
                </c:pt>
                <c:pt idx="8">
                  <c:v>#N/A</c:v>
                </c:pt>
                <c:pt idx="9">
                  <c:v>1.04</c:v>
                </c:pt>
              </c:numCache>
            </c:numRef>
          </c:val>
          <c:extLst>
            <c:ext xmlns:c16="http://schemas.microsoft.com/office/drawing/2014/chart" uri="{C3380CC4-5D6E-409C-BE32-E72D297353CC}">
              <c16:uniqueId val="{00000006-31AD-4E02-860C-E077D88F431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2.85</c:v>
                </c:pt>
                <c:pt idx="2">
                  <c:v>#N/A</c:v>
                </c:pt>
                <c:pt idx="3">
                  <c:v>5.76</c:v>
                </c:pt>
                <c:pt idx="4">
                  <c:v>#N/A</c:v>
                </c:pt>
                <c:pt idx="5">
                  <c:v>2.93</c:v>
                </c:pt>
                <c:pt idx="6">
                  <c:v>#N/A</c:v>
                </c:pt>
                <c:pt idx="7">
                  <c:v>4.96</c:v>
                </c:pt>
                <c:pt idx="8">
                  <c:v>#N/A</c:v>
                </c:pt>
                <c:pt idx="9">
                  <c:v>1.49</c:v>
                </c:pt>
              </c:numCache>
            </c:numRef>
          </c:val>
          <c:extLst>
            <c:ext xmlns:c16="http://schemas.microsoft.com/office/drawing/2014/chart" uri="{C3380CC4-5D6E-409C-BE32-E72D297353CC}">
              <c16:uniqueId val="{00000007-31AD-4E02-860C-E077D88F43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6.25</c:v>
                </c:pt>
                <c:pt idx="2">
                  <c:v>#N/A</c:v>
                </c:pt>
                <c:pt idx="3">
                  <c:v>6.54</c:v>
                </c:pt>
                <c:pt idx="4">
                  <c:v>#N/A</c:v>
                </c:pt>
                <c:pt idx="5">
                  <c:v>4.2699999999999996</c:v>
                </c:pt>
                <c:pt idx="6">
                  <c:v>#N/A</c:v>
                </c:pt>
                <c:pt idx="7">
                  <c:v>4.29</c:v>
                </c:pt>
                <c:pt idx="8">
                  <c:v>#N/A</c:v>
                </c:pt>
                <c:pt idx="9">
                  <c:v>3.28</c:v>
                </c:pt>
              </c:numCache>
            </c:numRef>
          </c:val>
          <c:extLst>
            <c:ext xmlns:c16="http://schemas.microsoft.com/office/drawing/2014/chart" uri="{C3380CC4-5D6E-409C-BE32-E72D297353CC}">
              <c16:uniqueId val="{00000008-31AD-4E02-860C-E077D88F4310}"/>
            </c:ext>
          </c:extLst>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12.05</c:v>
                </c:pt>
                <c:pt idx="2">
                  <c:v>#N/A</c:v>
                </c:pt>
                <c:pt idx="3">
                  <c:v>14.03</c:v>
                </c:pt>
                <c:pt idx="4">
                  <c:v>#N/A</c:v>
                </c:pt>
                <c:pt idx="5">
                  <c:v>14.79</c:v>
                </c:pt>
                <c:pt idx="6">
                  <c:v>#N/A</c:v>
                </c:pt>
                <c:pt idx="7">
                  <c:v>15.14</c:v>
                </c:pt>
                <c:pt idx="8">
                  <c:v>#N/A</c:v>
                </c:pt>
                <c:pt idx="9">
                  <c:v>14.15</c:v>
                </c:pt>
              </c:numCache>
            </c:numRef>
          </c:val>
          <c:extLst>
            <c:ext xmlns:c16="http://schemas.microsoft.com/office/drawing/2014/chart" uri="{C3380CC4-5D6E-409C-BE32-E72D297353CC}">
              <c16:uniqueId val="{00000009-31AD-4E02-860C-E077D88F43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1018</c:v>
                </c:pt>
                <c:pt idx="5">
                  <c:v>840</c:v>
                </c:pt>
                <c:pt idx="8">
                  <c:v>850</c:v>
                </c:pt>
                <c:pt idx="11">
                  <c:v>850</c:v>
                </c:pt>
                <c:pt idx="14">
                  <c:v>862</c:v>
                </c:pt>
              </c:numCache>
            </c:numRef>
          </c:val>
          <c:extLst>
            <c:ext xmlns:c16="http://schemas.microsoft.com/office/drawing/2014/chart" uri="{C3380CC4-5D6E-409C-BE32-E72D297353CC}">
              <c16:uniqueId val="{00000000-829B-4406-8CAD-A56F591578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9B-4406-8CAD-A56F591578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261</c:v>
                </c:pt>
                <c:pt idx="3">
                  <c:v>262</c:v>
                </c:pt>
                <c:pt idx="6">
                  <c:v>261</c:v>
                </c:pt>
                <c:pt idx="9">
                  <c:v>237</c:v>
                </c:pt>
                <c:pt idx="12">
                  <c:v>234</c:v>
                </c:pt>
              </c:numCache>
            </c:numRef>
          </c:val>
          <c:extLst>
            <c:ext xmlns:c16="http://schemas.microsoft.com/office/drawing/2014/chart" uri="{C3380CC4-5D6E-409C-BE32-E72D297353CC}">
              <c16:uniqueId val="{00000002-829B-4406-8CAD-A56F591578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38</c:v>
                </c:pt>
                <c:pt idx="6">
                  <c:v>51</c:v>
                </c:pt>
                <c:pt idx="9">
                  <c:v>49</c:v>
                </c:pt>
                <c:pt idx="12">
                  <c:v>47</c:v>
                </c:pt>
              </c:numCache>
            </c:numRef>
          </c:val>
          <c:extLst>
            <c:ext xmlns:c16="http://schemas.microsoft.com/office/drawing/2014/chart" uri="{C3380CC4-5D6E-409C-BE32-E72D297353CC}">
              <c16:uniqueId val="{00000003-829B-4406-8CAD-A56F591578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266</c:v>
                </c:pt>
                <c:pt idx="3">
                  <c:v>229</c:v>
                </c:pt>
                <c:pt idx="6">
                  <c:v>209</c:v>
                </c:pt>
                <c:pt idx="9">
                  <c:v>222</c:v>
                </c:pt>
                <c:pt idx="12">
                  <c:v>205</c:v>
                </c:pt>
              </c:numCache>
            </c:numRef>
          </c:val>
          <c:extLst>
            <c:ext xmlns:c16="http://schemas.microsoft.com/office/drawing/2014/chart" uri="{C3380CC4-5D6E-409C-BE32-E72D297353CC}">
              <c16:uniqueId val="{00000004-829B-4406-8CAD-A56F591578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9B-4406-8CAD-A56F591578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9B-4406-8CAD-A56F591578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1106</c:v>
                </c:pt>
                <c:pt idx="3">
                  <c:v>989</c:v>
                </c:pt>
                <c:pt idx="6">
                  <c:v>1029</c:v>
                </c:pt>
                <c:pt idx="9">
                  <c:v>1001</c:v>
                </c:pt>
                <c:pt idx="12">
                  <c:v>996</c:v>
                </c:pt>
              </c:numCache>
            </c:numRef>
          </c:val>
          <c:extLst>
            <c:ext xmlns:c16="http://schemas.microsoft.com/office/drawing/2014/chart" uri="{C3380CC4-5D6E-409C-BE32-E72D297353CC}">
              <c16:uniqueId val="{00000007-829B-4406-8CAD-A56F591578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651</c:v>
                </c:pt>
                <c:pt idx="2">
                  <c:v>#N/A</c:v>
                </c:pt>
                <c:pt idx="3">
                  <c:v>#N/A</c:v>
                </c:pt>
                <c:pt idx="4">
                  <c:v>678</c:v>
                </c:pt>
                <c:pt idx="5">
                  <c:v>#N/A</c:v>
                </c:pt>
                <c:pt idx="6">
                  <c:v>#N/A</c:v>
                </c:pt>
                <c:pt idx="7">
                  <c:v>700</c:v>
                </c:pt>
                <c:pt idx="8">
                  <c:v>#N/A</c:v>
                </c:pt>
                <c:pt idx="9">
                  <c:v>#N/A</c:v>
                </c:pt>
                <c:pt idx="10">
                  <c:v>659</c:v>
                </c:pt>
                <c:pt idx="11">
                  <c:v>#N/A</c:v>
                </c:pt>
                <c:pt idx="12">
                  <c:v>#N/A</c:v>
                </c:pt>
                <c:pt idx="13">
                  <c:v>620</c:v>
                </c:pt>
                <c:pt idx="14">
                  <c:v>#N/A</c:v>
                </c:pt>
              </c:numCache>
            </c:numRef>
          </c:val>
          <c:smooth val="0"/>
          <c:extLst>
            <c:ext xmlns:c16="http://schemas.microsoft.com/office/drawing/2014/chart" uri="{C3380CC4-5D6E-409C-BE32-E72D297353CC}">
              <c16:uniqueId val="{00000008-829B-4406-8CAD-A56F591578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10932</c:v>
                </c:pt>
                <c:pt idx="5">
                  <c:v>10848</c:v>
                </c:pt>
                <c:pt idx="8">
                  <c:v>10824</c:v>
                </c:pt>
                <c:pt idx="11">
                  <c:v>10793</c:v>
                </c:pt>
                <c:pt idx="14">
                  <c:v>10787</c:v>
                </c:pt>
              </c:numCache>
            </c:numRef>
          </c:val>
          <c:extLst>
            <c:ext xmlns:c16="http://schemas.microsoft.com/office/drawing/2014/chart" uri="{C3380CC4-5D6E-409C-BE32-E72D297353CC}">
              <c16:uniqueId val="{00000000-4987-49FA-B41E-EE8CE5616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87-49FA-B41E-EE8CE5616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1482</c:v>
                </c:pt>
                <c:pt idx="5">
                  <c:v>1543</c:v>
                </c:pt>
                <c:pt idx="8">
                  <c:v>1440</c:v>
                </c:pt>
                <c:pt idx="11">
                  <c:v>1457</c:v>
                </c:pt>
                <c:pt idx="14">
                  <c:v>1623</c:v>
                </c:pt>
              </c:numCache>
            </c:numRef>
          </c:val>
          <c:extLst>
            <c:ext xmlns:c16="http://schemas.microsoft.com/office/drawing/2014/chart" uri="{C3380CC4-5D6E-409C-BE32-E72D297353CC}">
              <c16:uniqueId val="{00000002-4987-49FA-B41E-EE8CE5616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87-49FA-B41E-EE8CE5616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87-49FA-B41E-EE8CE5616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87-49FA-B41E-EE8CE5616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627</c:v>
                </c:pt>
                <c:pt idx="3">
                  <c:v>366</c:v>
                </c:pt>
                <c:pt idx="6">
                  <c:v>483</c:v>
                </c:pt>
                <c:pt idx="9">
                  <c:v>412</c:v>
                </c:pt>
                <c:pt idx="12">
                  <c:v>504</c:v>
                </c:pt>
              </c:numCache>
            </c:numRef>
          </c:val>
          <c:extLst>
            <c:ext xmlns:c16="http://schemas.microsoft.com/office/drawing/2014/chart" uri="{C3380CC4-5D6E-409C-BE32-E72D297353CC}">
              <c16:uniqueId val="{00000006-4987-49FA-B41E-EE8CE5616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112</c:v>
                </c:pt>
                <c:pt idx="3">
                  <c:v>257</c:v>
                </c:pt>
                <c:pt idx="6">
                  <c:v>216</c:v>
                </c:pt>
                <c:pt idx="9">
                  <c:v>174</c:v>
                </c:pt>
                <c:pt idx="12">
                  <c:v>133</c:v>
                </c:pt>
              </c:numCache>
            </c:numRef>
          </c:val>
          <c:extLst>
            <c:ext xmlns:c16="http://schemas.microsoft.com/office/drawing/2014/chart" uri="{C3380CC4-5D6E-409C-BE32-E72D297353CC}">
              <c16:uniqueId val="{00000007-4987-49FA-B41E-EE8CE5616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2929</c:v>
                </c:pt>
                <c:pt idx="3">
                  <c:v>2955</c:v>
                </c:pt>
                <c:pt idx="6">
                  <c:v>2692</c:v>
                </c:pt>
                <c:pt idx="9">
                  <c:v>2561</c:v>
                </c:pt>
                <c:pt idx="12">
                  <c:v>2413</c:v>
                </c:pt>
              </c:numCache>
            </c:numRef>
          </c:val>
          <c:extLst>
            <c:ext xmlns:c16="http://schemas.microsoft.com/office/drawing/2014/chart" uri="{C3380CC4-5D6E-409C-BE32-E72D297353CC}">
              <c16:uniqueId val="{00000008-4987-49FA-B41E-EE8CE5616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1304</c:v>
                </c:pt>
                <c:pt idx="3">
                  <c:v>1125</c:v>
                </c:pt>
                <c:pt idx="6">
                  <c:v>939</c:v>
                </c:pt>
                <c:pt idx="9">
                  <c:v>770</c:v>
                </c:pt>
                <c:pt idx="12">
                  <c:v>601</c:v>
                </c:pt>
              </c:numCache>
            </c:numRef>
          </c:val>
          <c:extLst>
            <c:ext xmlns:c16="http://schemas.microsoft.com/office/drawing/2014/chart" uri="{C3380CC4-5D6E-409C-BE32-E72D297353CC}">
              <c16:uniqueId val="{00000009-4987-49FA-B41E-EE8CE5616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8708</c:v>
                </c:pt>
                <c:pt idx="3">
                  <c:v>8872</c:v>
                </c:pt>
                <c:pt idx="6">
                  <c:v>8667</c:v>
                </c:pt>
                <c:pt idx="9">
                  <c:v>8486</c:v>
                </c:pt>
                <c:pt idx="12">
                  <c:v>8601</c:v>
                </c:pt>
              </c:numCache>
            </c:numRef>
          </c:val>
          <c:extLst>
            <c:ext xmlns:c16="http://schemas.microsoft.com/office/drawing/2014/chart" uri="{C3380CC4-5D6E-409C-BE32-E72D297353CC}">
              <c16:uniqueId val="{0000000A-4987-49FA-B41E-EE8CE56164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1266</c:v>
                </c:pt>
                <c:pt idx="2">
                  <c:v>#N/A</c:v>
                </c:pt>
                <c:pt idx="3">
                  <c:v>#N/A</c:v>
                </c:pt>
                <c:pt idx="4">
                  <c:v>1185</c:v>
                </c:pt>
                <c:pt idx="5">
                  <c:v>#N/A</c:v>
                </c:pt>
                <c:pt idx="6">
                  <c:v>#N/A</c:v>
                </c:pt>
                <c:pt idx="7">
                  <c:v>733</c:v>
                </c:pt>
                <c:pt idx="8">
                  <c:v>#N/A</c:v>
                </c:pt>
                <c:pt idx="9">
                  <c:v>#N/A</c:v>
                </c:pt>
                <c:pt idx="10">
                  <c:v>154</c:v>
                </c:pt>
                <c:pt idx="11">
                  <c:v>#N/A</c:v>
                </c:pt>
                <c:pt idx="12">
                  <c:v>#N/A</c:v>
                </c:pt>
                <c:pt idx="13">
                  <c:v>0</c:v>
                </c:pt>
                <c:pt idx="14">
                  <c:v>#N/A</c:v>
                </c:pt>
              </c:numCache>
            </c:numRef>
          </c:val>
          <c:smooth val="0"/>
          <c:extLst>
            <c:ext xmlns:c16="http://schemas.microsoft.com/office/drawing/2014/chart" uri="{C3380CC4-5D6E-409C-BE32-E72D297353CC}">
              <c16:uniqueId val="{0000000B-4987-49FA-B41E-EE8CE56164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967</c:v>
                </c:pt>
                <c:pt idx="1">
                  <c:v>935</c:v>
                </c:pt>
                <c:pt idx="2">
                  <c:v>1046</c:v>
                </c:pt>
              </c:numCache>
            </c:numRef>
          </c:val>
          <c:extLst>
            <c:ext xmlns:c16="http://schemas.microsoft.com/office/drawing/2014/chart" uri="{C3380CC4-5D6E-409C-BE32-E72D297353CC}">
              <c16:uniqueId val="{00000000-3CDF-4909-8BBA-DC711784D2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CDF-4909-8BBA-DC711784D2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365</c:v>
                </c:pt>
                <c:pt idx="1">
                  <c:v>415</c:v>
                </c:pt>
                <c:pt idx="2">
                  <c:v>470</c:v>
                </c:pt>
              </c:numCache>
            </c:numRef>
          </c:val>
          <c:extLst>
            <c:ext xmlns:c16="http://schemas.microsoft.com/office/drawing/2014/chart" uri="{C3380CC4-5D6E-409C-BE32-E72D297353CC}">
              <c16:uniqueId val="{00000002-3CDF-4909-8BBA-DC711784D2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{E7ADB75B-CD86-48C0-A7BD-F6A0EF077B63}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CBE-471A-ACCA-57D6CB7F8A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{A10C310F-0211-457E-9254-CC9BB64B0B07}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BE-471A-ACCA-57D6CB7F8A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{CFF64C91-CF39-41B3-B7BA-20F7CB495A6C}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BE-471A-ACCA-57D6CB7F8A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{63BC1EF3-91E0-46D4-9341-0930D0D87B8B}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BE-471A-ACCA-57D6CB7F8A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{9FFB3FF7-C12C-4748-8C5A-591E1526D7AF}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BE-471A-ACCA-57D6CB7F8A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{930BC965-EA66-4028-B784-B6BE83C78F03}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CBE-471A-ACCA-57D6CB7F8A3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{ACF211C4-830D-4523-8304-AE5E84355FB0}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CBE-471A-ACCA-57D6CB7F8A3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{95DE35B1-6CED-4794-AE6B-5A53A0492569}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CBE-471A-ACCA-57D6CB7F8A3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{2DC4E71F-92F7-4447-B57D-C62454F92F80}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CBE-471A-ACCA-57D6CB7F8A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65.400000000000006</c:v>
                </c:pt>
                <c:pt idx="24">
                  <c:v>65.5</c:v>
                </c:pt>
                <c:pt idx="32">
                  <c:v>66.8</c:v>
                </c:pt>
              </c:numCache>
            </c:numRef>
          </c:xVal>
          <c:yVal>
            <c:numRef>
              <c:f>公会計指標分析・財政指標組合せ分析表!$BP$51:$DC$51</c:f>
              <c:numCache>
                <c:formatCode>#,##0.0;"▲ "#,##0.0</c:formatCode>
                <c:ptCount val="40"/>
                <c:pt idx="16">
                  <c:v>9.6</c:v>
                </c:pt>
                <c:pt idx="24">
                  <c:v>2</c:v>
                </c:pt>
              </c:numCache>
            </c:numRef>
          </c:yVal>
          <c:smooth val="0"/>
          <c:extLst>
            <c:ext xmlns:c16="http://schemas.microsoft.com/office/drawing/2014/chart" uri="{C3380CC4-5D6E-409C-BE32-E72D297353CC}">
              <c16:uniqueId val="{00000009-3CBE-471A-ACCA-57D6CB7F8A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{3A21EE1D-5308-48EB-B1F6-376007213B40}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CBE-471A-ACCA-57D6CB7F8A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{88FBEF90-F37E-478E-9F5F-24C17096C81F}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BE-471A-ACCA-57D6CB7F8A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{12BE73EB-5BA6-4FA1-843D-1E0A92DFE9F0}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BE-471A-ACCA-57D6CB7F8A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{CB2FA933-9E20-4607-A7D2-ED31E4E8C00B}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BE-471A-ACCA-57D6CB7F8A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{200C7262-311A-40EB-BAD0-76D25993EB93}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BE-471A-ACCA-57D6CB7F8A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{B7F37E4E-D266-4BF9-A74E-08D26611DC88}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CBE-471A-ACCA-57D6CB7F8A3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{39F3A4FA-C84A-4D06-B05C-05BF8D69A347}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CBE-471A-ACCA-57D6CB7F8A3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{23EC508C-4119-465B-9DF1-E3165E76582E}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CBE-471A-ACCA-57D6CB7F8A3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{C0084288-1F65-4AB0-AA2E-1FB56CFC702B}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CBE-471A-ACCA-57D6CB7F8A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3CBE-471A-ACCA-57D6CB7F8A3F}"/>
            </c:ext>
          </c:extLst>
        </c:ser>
        <c:dLbls>
          <c:showLegendKey val="0"/>
          <c:showVal val="1"/>
          <c:showCatName val="0"/>
          <c:showSerName val="0"/>
          <c:showPercent val="0"/>
          <c:showBubbleSize val="0"/>
        </c:dLbls>
        <c:axId val="46179840"/>
        <c:axId val="46181760"/>
      </c:scatterChart>
      <c:valAx>
        <c:axId val="46179840"/>
        <c:scaling>
          <c:orientation val="minMax"/>
          <c:max val="66.3"/>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{DED38326-3E4F-43FF-B7B6-6659007CA00A}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BAC-453D-BEFD-53DF7CFF22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{6CC6B6B8-A477-48BB-A7EC-4E5FDE61766B}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AC-453D-BEFD-53DF7CFF22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{16797806-0126-4353-A319-5E19C76E2787}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AC-453D-BEFD-53DF7CFF22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{7B3E39A0-48E7-454F-A0E9-2F53F3A9D9DC}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AC-453D-BEFD-53DF7CFF22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{3EA55E70-69B4-41CA-8C13-15B2BF86A1B9}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AC-453D-BEFD-53DF7CFF225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{093B68CF-3242-4816-AA59-F038E2DC29AA}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BAC-453D-BEFD-53DF7CFF225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{5590E7C1-9E02-4118-999B-1B59B80BC070}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BAC-453D-BEFD-53DF7CFF225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{7EE64346-43C0-481C-9AA9-F18F4BB00991}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BAC-453D-BEFD-53DF7CFF225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{1CA54597-2504-4549-B38B-306EC33DA4D3}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BAC-453D-BEFD-53DF7CFF22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8.9</c:v>
                </c:pt>
                <c:pt idx="16">
                  <c:v>8.9</c:v>
                </c:pt>
                <c:pt idx="24">
                  <c:v>8.9</c:v>
                </c:pt>
                <c:pt idx="32">
                  <c:v>8.6</c:v>
                </c:pt>
              </c:numCache>
            </c:numRef>
          </c:xVal>
          <c:yVal>
            <c:numRef>
              <c:f>公会計指標分析・財政指標組合せ分析表!$BP$73:$DC$73</c:f>
              <c:numCache>
                <c:formatCode>#,##0.0;"▲ "#,##0.0</c:formatCode>
                <c:ptCount val="40"/>
                <c:pt idx="0">
                  <c:v>17</c:v>
                </c:pt>
                <c:pt idx="8">
                  <c:v>15.4</c:v>
                </c:pt>
                <c:pt idx="16">
                  <c:v>9.6</c:v>
                </c:pt>
                <c:pt idx="24">
                  <c:v>2</c:v>
                </c:pt>
              </c:numCache>
            </c:numRef>
          </c:yVal>
          <c:smooth val="0"/>
          <c:extLst>
            <c:ext xmlns:c16="http://schemas.microsoft.com/office/drawing/2014/chart" uri="{C3380CC4-5D6E-409C-BE32-E72D297353CC}">
              <c16:uniqueId val="{00000009-0BAC-453D-BEFD-53DF7CFF22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{76CB6AC6-944A-4415-BDBC-08853AD9BB93}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BAC-453D-BEFD-53DF7CFF22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{6B697A06-F6CE-4FFD-90DA-37A43899D176}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AC-453D-BEFD-53DF7CFF22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{1050DFDA-43DC-420F-9386-410271D939D8}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AC-453D-BEFD-53DF7CFF22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{F534C784-E171-4C8F-96D2-786EF8CD0BBA}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AC-453D-BEFD-53DF7CFF22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{CCECE85B-9AFA-401B-9CFF-51287A86ABB0}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AC-453D-BEFD-53DF7CFF22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{F949AF50-7810-423C-A61E-402B8B0FD4E1}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BAC-453D-BEFD-53DF7CFF2255}"/>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{B4A954E6-6079-4110-80A1-1F58F6ED283C}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BAC-453D-BEFD-53DF7CFF2255}"/>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{80959B08-65C7-4808-9D4F-BBACA50E2B81}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BAC-453D-BEFD-53DF7CFF22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{632AADA8-5284-4C33-A4F1-FB82CD86D557}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BAC-453D-BEFD-53DF7CFF22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0BAC-453D-BEFD-53DF7CFF2255}"/>
            </c:ext>
          </c:extLst>
        </c:ser>
        <c:dLbls>
          <c:showLegendKey val="0"/>
          <c:showVal val="1"/>
          <c:showCatName val="0"/>
          <c:showSerName val="0"/>
          <c:showPercent val="0"/>
          <c:showBubbleSize val="0"/>
        </c:dLbls>
        <c:axId val="84219776"/>
        <c:axId val="84234240"/>
      </c:scatterChart>
      <c:valAx>
        <c:axId val="84219776"/>
        <c:scaling>
          <c:orientation val="minMax"/>
          <c:max val="9.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年度の分子に相当する額が、約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億円減少となった理由は、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億円減少になったことが主因である。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公共下水道事業特別会計において、資本費平準化債の発行額を増額し地方債償還の財源に充てたことが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年度の分子に相当する額が、約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億円減少となった理由は、債務負担行為に基づく支出予定額が約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億円減少になった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ほか、公営企業債等繰入見込額が約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億円減少になった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ことが主因である。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これは五省協定による（仮称）</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西第二小学校建設事業の償還が平成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年度に終了した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や、公共下水道事業特別会計において、地方債の償還が順調に進んでいること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増加となった主な要因は、財政調整基金（＋約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億円）及び公共施設改修基金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基金全体としては、将来にわたり安定的な住民サービスの提供を図ることや老朽化した公共施設の改修等を進めていくため、可能な限り基金残高の増加に努めていく。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公共施設改修基金は、公共施設の改修に要する経費の財源に充てるものである。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地域福祉基金は、在宅福祉の推進など、地域における保健福祉活動の振興を図るため、下記の対象事業経費の財源に充てるものである。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（１）在宅保健福祉の促進事業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（２）生きがいづくり促進事業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（３）健康づくり促進事業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（４）ボランティア活動の促進事業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公共施設改修基金は、前年度比約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年度は、基金の取崩しは行わず、財産売払収入分（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地域福祉基金は、前年度比約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年度は、基金の取崩しを約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億円行い、社会福祉協議会やシニアサロン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事業に対する補助金の財源として活用した。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公共施設改修基金は、平成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年度に策定された公共施設等総合管理計画や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年度までに策定予定の個別施設計画等に基づく施設等の管理を進めていくため、将来の公共施設改修にかかる財政負担の軽減化を図るため、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億円程度の基金の保有を目指す。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地域福祉基金は、今後も在宅福祉の推進など、地域における保健福祉活動の振興を図るため、基金の活用を図っていく。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地方消費税交付金や介護保険特別会計繰入金等の増収により、財政調整基金からの取り崩し額が減少し、財政調整基金現在高が増加した。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財政調整基金の残高は、安定的な住民サービスの提供を図っていくため、柔軟に対応できる財源として、歳出決算規模（約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億円）の残高となるよう努めていく。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722502B-4357-4A8D-A685-B65912497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5E61EF-5DB6-4DEC-9743-0DAFF7607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9CD6C48-4A11-4586-B6E7-B653A946B6B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6637F171-4BA6-488D-9413-D2E4FE9D10D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DC48E051-DD45-45FE-9B31-52048D2D98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57AFD150-AD09-4D63-B369-2695765D9C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7865E7E-76BA-49EC-BE72-3B15078E2BE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6D4F921E-36D3-4165-833E-DBACB62780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EA8E70F0-2CCE-47AE-A52A-84047A96CC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5C629C0-32D8-40A7-8639-CB52205D4C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FF1C9A89-2979-43B2-BF87-50E736D0F07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36CD8C6-9EC1-4076-8E7A-20C22B88EDD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4E55512-3738-4F35-882A-0F5D76B976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C33F3397-FFEA-442C-8895-DB39345F6DF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45,117
44,560
30.03
12,408,694
12,097,634
281,644
8,564,799
8,600,849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648EC1C-C1F2-40B4-A675-13D01C3069F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F3B3D1AA-8C7E-4436-B1AA-357A1D73310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C666495C-8209-425E-9E41-07FAB605330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6A138E0-A5A5-43A8-ABDE-4DB006EE0C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AC13CE9-D4B5-4C51-8643-B4B8DD0FA4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2891F3AE-844B-4149-BBE3-D2474AC514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4923DF96-B695-4C86-953F-258DCFE5B0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66B5094B-DA2C-46E8-A279-D3F3EBE42D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CAD778CE-58F1-4770-B7C2-53415D79E2C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7BB742-E54F-4244-8155-CE100393D86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168E7C3-8986-48CF-8CE1-ED0C6E818A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1BFC5123-05D5-4BB9-8FD7-CE5901E4901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5F4DB181-BE93-4D6E-98B5-F8F42D1C24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7D0C141-D917-4D12-97C4-B7A60F6A8D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6F04E32E-68F2-4FE4-8EBB-B082607AA9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779E0F4-5337-4ED8-94E0-CBD92F95AA3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60FC3A1-D8D8-4F1C-825F-42B2F395E3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47CDBC1-5972-4E37-8506-B158BF4C9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37F75FA7-DE59-4DCE-A15C-0D5410C3420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B8AB485F-97AC-4715-87D1-39EB5A0EAD8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A9176DA6-79F7-4CA6-9327-A643AF1F048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93206155-2E8E-400B-9564-980439B01FB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5F2EF45-C467-4EA3-A923-42437906D3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75F97BC3-8027-4EA3-BB53-2ECFB966EEF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ED0BE40F-7683-438F-ADE6-E5CE4B0508B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610C79E-85D4-4177-B207-DD7A735182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43792EE7-BB3C-40E8-AA98-E02D3D9416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7D74065-B06D-4686-8A6C-7C229C7784E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D1B65687-76A8-46FD-A61E-C49DDF6B45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C64F41C1-DE26-4677-8923-4B3A6385DC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5C9CAF16-A3F0-465C-9E62-215F849DEE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75ADCBE5-BA5B-4953-A60B-9B983827DFC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6279040B-84E9-4797-B9CE-AFD5BBC8640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E4B6913B-683E-44F2-929D-0498E1AA61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築年数が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割以上あり、施設の老朽化が進んでいることから、有形固定資産減価償却率は類似団体より高い水準にある。令和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年度に公共施設等総合管理計画に基づく個別施設計画を策定し、将来の人口動態や行政ニーズを見極めながら、施設総量の縮減を図るなど、公共施設等の適正管理に取り組んでいく。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29230852-7EBB-4CA4-B285-173AB7C30A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5B8EC9B3-4B64-4DC2-A3B2-EB79AB597C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EF11EB7C-8B55-461F-BBCB-92BC4F2585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D7C7F97D-FD50-4238-B5AF-4CF6BFBB72C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158F693A-3D44-4D86-B028-E4E1D1C5405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FEFA1B36-42AB-4635-9DA7-5FE493BD71D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B4DCB017-3959-47BC-82A3-DE5F4F57E73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BCDA2A42-86CA-4ED6-B650-A23EF5F36DB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49AAAEA6-AE23-4422-8815-A676E22B9AE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E64E3EE8-87F5-42C1-AF5E-5A96A2E8B36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74AD7047-D22A-4860-A125-BB675C1F8AB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FDAF9A66-18EB-4155-8128-CE2993CB7D3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AE4CD5A6-E779-4AE3-A556-D2B6CF46E3F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5142A4C4-B57E-4E9E-B862-95DDCF54630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2F435597-3D93-4E88-9DEE-5395AD1E8A5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DB08A13B-7161-4D4C-B66B-E742FCDF53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7E1ECCB3-9A86-456C-B020-B546FFB50CBF}"/>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CFC42B4F-79C0-4EA8-B108-4FDB31AFD30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8" name="直線コネクタ 67">
          <a:extLst>
            <a:ext uri="{FF2B5EF4-FFF2-40B4-BE49-F238E27FC236}">
              <a16:creationId xmlns:a16="http://schemas.microsoft.com/office/drawing/2014/main" id="{C27B98F2-F029-4665-8554-6E50EA5DD442}"/>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9" name="有形固定資産減価償却率最小値テキスト">
          <a:extLst>
            <a:ext uri="{FF2B5EF4-FFF2-40B4-BE49-F238E27FC236}">
              <a16:creationId xmlns:a16="http://schemas.microsoft.com/office/drawing/2014/main" id="{EF680C1C-79BA-4498-8A5E-591D3259742A}"/>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0" name="直線コネクタ 69">
          <a:extLst>
            <a:ext uri="{FF2B5EF4-FFF2-40B4-BE49-F238E27FC236}">
              <a16:creationId xmlns:a16="http://schemas.microsoft.com/office/drawing/2014/main" id="{9927595F-86C3-41D2-A39F-15FF85B049AF}"/>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1" name="有形固定資産減価償却率最大値テキスト">
          <a:extLst>
            <a:ext uri="{FF2B5EF4-FFF2-40B4-BE49-F238E27FC236}">
              <a16:creationId xmlns:a16="http://schemas.microsoft.com/office/drawing/2014/main" id="{9F3F24F7-385D-41CC-986C-B630FC82F09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2" name="直線コネクタ 71">
          <a:extLst>
            <a:ext uri="{FF2B5EF4-FFF2-40B4-BE49-F238E27FC236}">
              <a16:creationId xmlns:a16="http://schemas.microsoft.com/office/drawing/2014/main" id="{D115BFBB-FABD-4B01-9471-6F6F439736BD}"/>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3" name="有形固定資産減価償却率平均値テキスト">
          <a:extLst>
            <a:ext uri="{FF2B5EF4-FFF2-40B4-BE49-F238E27FC236}">
              <a16:creationId xmlns:a16="http://schemas.microsoft.com/office/drawing/2014/main" id="{AF8177E0-7271-4489-9243-107D5911D611}"/>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4" name="フローチャート: 判断 73">
          <a:extLst>
            <a:ext uri="{FF2B5EF4-FFF2-40B4-BE49-F238E27FC236}">
              <a16:creationId xmlns:a16="http://schemas.microsoft.com/office/drawing/2014/main" id="{9F51D451-0386-4652-870D-D3F91BA6ECF4}"/>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5" name="フローチャート: 判断 74">
          <a:extLst>
            <a:ext uri="{FF2B5EF4-FFF2-40B4-BE49-F238E27FC236}">
              <a16:creationId xmlns:a16="http://schemas.microsoft.com/office/drawing/2014/main" id="{A4F3B80F-EDC9-4175-A6A2-A52B2FEDE3A4}"/>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6" name="フローチャート: 判断 75">
          <a:extLst>
            <a:ext uri="{FF2B5EF4-FFF2-40B4-BE49-F238E27FC236}">
              <a16:creationId xmlns:a16="http://schemas.microsoft.com/office/drawing/2014/main" id="{AC0E7654-0B32-4BC1-81EA-7DAB31559964}"/>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7" name="フローチャート: 判断 76">
          <a:extLst>
            <a:ext uri="{FF2B5EF4-FFF2-40B4-BE49-F238E27FC236}">
              <a16:creationId xmlns:a16="http://schemas.microsoft.com/office/drawing/2014/main" id="{3311A4FF-E8FD-4129-B6C6-B119B1123EF3}"/>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B336B2E-881E-4B3D-AAED-4DE6D3431F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D6EC67A-34C3-4ED5-ACC3-C82EB9B7A65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326D65D-A7A0-460E-AD16-A0F59A4941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A0E5EE7-B85A-4130-B284-4F814DB71B0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B583016-C85F-4E54-995C-0378B811ED6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3" name="楕円 82">
          <a:extLst>
            <a:ext uri="{FF2B5EF4-FFF2-40B4-BE49-F238E27FC236}">
              <a16:creationId xmlns:a16="http://schemas.microsoft.com/office/drawing/2014/main" id="{ED980DA2-7121-4353-995C-69C651ECD53F}"/>
            </a:ext>
          </a:extLst>
        </xdr:cNvPr>
        <xdr:cNvSpPr/>
      </xdr:nvSpPr>
      <xdr:spPr>
        <a:xfrm>
          <a:off x="47117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34035</xdr:rowOff>
    </xdr:from>
    <xdr:ext cx="405111" cy="259045"/>
    <xdr:sp macro="" textlink="">
      <xdr:nvSpPr>
        <xdr:cNvPr id="84" name="有形固定資産減価償却率該当値テキスト">
          <a:extLst>
            <a:ext uri="{FF2B5EF4-FFF2-40B4-BE49-F238E27FC236}">
              <a16:creationId xmlns:a16="http://schemas.microsoft.com/office/drawing/2014/main" id="{12960EF5-AD9E-44D2-B8E9-0277FD78F904}"/>
            </a:ext>
          </a:extLst>
        </xdr:cNvPr>
        <xdr:cNvSpPr txBox="1"/>
      </xdr:nvSpPr>
      <xdr:spPr>
        <a:xfrm>
          <a:off x="4813300" y="5777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5" name="楕円 84">
          <a:extLst>
            <a:ext uri="{FF2B5EF4-FFF2-40B4-BE49-F238E27FC236}">
              <a16:creationId xmlns:a16="http://schemas.microsoft.com/office/drawing/2014/main" id="{EA6B1985-32AB-46FE-85F1-DBC8E4DFD023}"/>
            </a:ext>
          </a:extLst>
        </xdr:cNvPr>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102053</xdr:rowOff>
    </xdr:to>
    <xdr:cxnSp macro="">
      <xdr:nvCxnSpPr>
        <xdr:cNvPr id="86" name="直線コネクタ 85">
          <a:extLst>
            <a:ext uri="{FF2B5EF4-FFF2-40B4-BE49-F238E27FC236}">
              <a16:creationId xmlns:a16="http://schemas.microsoft.com/office/drawing/2014/main" id="{7A7D82B7-6646-494D-A2ED-B9CB2E2DA4ED}"/>
            </a:ext>
          </a:extLst>
        </xdr:cNvPr>
        <xdr:cNvCxnSpPr/>
      </xdr:nvCxnSpPr>
      <xdr:spPr>
        <a:xfrm flipV="1">
          <a:off x="4051300" y="5976983"/>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87" name="楕円 86">
          <a:extLst>
            <a:ext uri="{FF2B5EF4-FFF2-40B4-BE49-F238E27FC236}">
              <a16:creationId xmlns:a16="http://schemas.microsoft.com/office/drawing/2014/main" id="{1FFBF292-6690-4D39-A729-DB4CA2CB98E7}"/>
            </a:ext>
          </a:extLst>
        </xdr:cNvPr>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105138</xdr:rowOff>
    </xdr:to>
    <xdr:cxnSp macro="">
      <xdr:nvCxnSpPr>
        <xdr:cNvPr id="88" name="直線コネクタ 87">
          <a:extLst>
            <a:ext uri="{FF2B5EF4-FFF2-40B4-BE49-F238E27FC236}">
              <a16:creationId xmlns:a16="http://schemas.microsoft.com/office/drawing/2014/main" id="{18C9C9C2-6DDA-4D2B-835B-53C2697C9764}"/>
            </a:ext>
          </a:extLst>
        </xdr:cNvPr>
        <xdr:cNvCxnSpPr/>
      </xdr:nvCxnSpPr>
      <xdr:spPr>
        <a:xfrm flipV="1">
          <a:off x="3289300" y="6017078"/>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C4F77BC8-6D12-42DD-A027-7E691C398E97}"/>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F4422D58-3553-4AD3-8A30-553FE83D99E7}"/>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a:extLst>
            <a:ext uri="{FF2B5EF4-FFF2-40B4-BE49-F238E27FC236}">
              <a16:creationId xmlns:a16="http://schemas.microsoft.com/office/drawing/2014/main" id="{58AA653B-0E09-4209-9628-4238F6ED2F0E}"/>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169380</xdr:rowOff>
    </xdr:from>
    <xdr:ext cx="405111" cy="259045"/>
    <xdr:sp macro="" textlink="">
      <xdr:nvSpPr>
        <xdr:cNvPr id="92" name="n_1mainValue有形固定資産減価償却率">
          <a:extLst>
            <a:ext uri="{FF2B5EF4-FFF2-40B4-BE49-F238E27FC236}">
              <a16:creationId xmlns:a16="http://schemas.microsoft.com/office/drawing/2014/main" id="{C883EADB-2ACD-4315-BF53-94F239DD0A84}"/>
            </a:ext>
          </a:extLst>
        </xdr:cNvPr>
        <xdr:cNvSpPr txBox="1"/>
      </xdr:nvSpPr>
      <xdr:spPr>
        <a:xfrm>
          <a:off x="38360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93" name="n_2mainValue有形固定資産減価償却率">
          <a:extLst>
            <a:ext uri="{FF2B5EF4-FFF2-40B4-BE49-F238E27FC236}">
              <a16:creationId xmlns:a16="http://schemas.microsoft.com/office/drawing/2014/main" id="{115B7CFA-E9EC-4A89-92A4-D6FB5D6E9916}"/>
            </a:ext>
          </a:extLst>
        </xdr:cNvPr>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DF0DAFD-F22B-44EC-ADE5-8E958938A82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2406CFF-ABF7-4FEC-B347-01227D6D7C5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7F3A5AAA-ACA2-4D68-8603-504B682031D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5D1FCB61-71C3-4DA9-9B33-4EC3469EE5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28442C49-5062-457F-B1C2-9F8E5A54851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938D063A-BE7E-4140-84D3-076FCBC936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B70DAF2A-E34F-4E3B-8777-9C6728FB4F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47E30BAF-CE4F-422B-9954-D383B8E58B3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736F9A26-7A9D-4F0D-ABD1-F4B167181D4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297B3F54-96E7-4FC0-A7A4-6BD2E3C979D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EC41753-6924-45A7-A36B-7EC0FB2C59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CA66C32E-F54D-4EEC-99EF-7103700625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AA9A8A3F-787F-47B0-B502-E67F53A4000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より下回っており、前年度との比較においても減少している。主な要因としては、将来負担額における債務負担行為に基づく支出予定額の減少及び充当可能財源等における充当可能基金の増加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分子の減少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引き続き、人件費や物件費などの内部管理経費の節減に努めるとともに、計画的な地方債借入に取り組んでいく。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32D00C5B-3015-4C6D-A01C-345656481E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1B06C1CE-BD48-44CD-8DCE-2A87DFDF20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id="{317B6F8C-A379-454A-86FE-8BFEC00C391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a:extLst>
            <a:ext uri="{FF2B5EF4-FFF2-40B4-BE49-F238E27FC236}">
              <a16:creationId xmlns:a16="http://schemas.microsoft.com/office/drawing/2014/main" id="{DDEAC1E3-F353-44F1-B830-1788D624824D}"/>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id="{E974EB4A-36A8-4038-9CC4-DF9D5CE533F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a:extLst>
            <a:ext uri="{FF2B5EF4-FFF2-40B4-BE49-F238E27FC236}">
              <a16:creationId xmlns:a16="http://schemas.microsoft.com/office/drawing/2014/main" id="{D1FD0A7A-F713-4BEB-B537-495DD2AC9ECD}"/>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id="{3B0E9542-4156-4DB5-84C7-E86EA770490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a:extLst>
            <a:ext uri="{FF2B5EF4-FFF2-40B4-BE49-F238E27FC236}">
              <a16:creationId xmlns:a16="http://schemas.microsoft.com/office/drawing/2014/main" id="{3BEF05EE-0F3C-45F2-974C-21DD6F9B033F}"/>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id="{68B03036-4F82-4218-A9E5-2B0C9858C138}"/>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a:extLst>
            <a:ext uri="{FF2B5EF4-FFF2-40B4-BE49-F238E27FC236}">
              <a16:creationId xmlns:a16="http://schemas.microsoft.com/office/drawing/2014/main" id="{96452B26-E681-47B6-B298-14BA36D12013}"/>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D1712E39-A65E-441C-A8AA-23A35A2F26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17C4F39-5169-4B16-8751-DE56F3638C3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6BDE9A95-BB26-4AA8-AF34-C3CCF5A269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0" name="直線コネクタ 119">
          <a:extLst>
            <a:ext uri="{FF2B5EF4-FFF2-40B4-BE49-F238E27FC236}">
              <a16:creationId xmlns:a16="http://schemas.microsoft.com/office/drawing/2014/main" id="{5EBEDBB8-CC7D-4C79-92A5-94C52F6D5383}"/>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a:extLst>
            <a:ext uri="{FF2B5EF4-FFF2-40B4-BE49-F238E27FC236}">
              <a16:creationId xmlns:a16="http://schemas.microsoft.com/office/drawing/2014/main" id="{0A1627FE-9C94-4EA0-AC00-7EB750D2C303}"/>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a:extLst>
            <a:ext uri="{FF2B5EF4-FFF2-40B4-BE49-F238E27FC236}">
              <a16:creationId xmlns:a16="http://schemas.microsoft.com/office/drawing/2014/main" id="{E22887C0-9F56-4115-878F-AE8B25F18B81}"/>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3" name="債務償還比率最大値テキスト">
          <a:extLst>
            <a:ext uri="{FF2B5EF4-FFF2-40B4-BE49-F238E27FC236}">
              <a16:creationId xmlns:a16="http://schemas.microsoft.com/office/drawing/2014/main" id="{3124BCBA-494E-40DD-A321-5C59F0CB1777}"/>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4" name="直線コネクタ 123">
          <a:extLst>
            <a:ext uri="{FF2B5EF4-FFF2-40B4-BE49-F238E27FC236}">
              <a16:creationId xmlns:a16="http://schemas.microsoft.com/office/drawing/2014/main" id="{156C976C-777F-4873-98B2-476C1BDB3DBB}"/>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5" name="債務償還比率平均値テキスト">
          <a:extLst>
            <a:ext uri="{FF2B5EF4-FFF2-40B4-BE49-F238E27FC236}">
              <a16:creationId xmlns:a16="http://schemas.microsoft.com/office/drawing/2014/main" id="{41BF2BD2-4EA2-4203-8683-6D89E83A8BB4}"/>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6" name="フローチャート: 判断 125">
          <a:extLst>
            <a:ext uri="{FF2B5EF4-FFF2-40B4-BE49-F238E27FC236}">
              <a16:creationId xmlns:a16="http://schemas.microsoft.com/office/drawing/2014/main" id="{BEB2CCF5-E67C-449C-AFFC-C8E24DD8F7C1}"/>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7" name="フローチャート: 判断 126">
          <a:extLst>
            <a:ext uri="{FF2B5EF4-FFF2-40B4-BE49-F238E27FC236}">
              <a16:creationId xmlns:a16="http://schemas.microsoft.com/office/drawing/2014/main" id="{B6C3924E-041B-458F-90DD-792B936EC213}"/>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3F3B9C7-EA12-4E64-BD78-564CCA51EC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DA2813F-05AB-41FC-8BDC-DB02C674851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A594275-453D-4063-A46B-8EBA959F3E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6889506-9B3B-4172-8B7B-20C527BA9C3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DADEB548-8D7B-4565-8980-1AC79C7FDA8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120884</xdr:rowOff>
    </xdr:from>
    <xdr:to>
      <xdr:col>76</xdr:col>
      <xdr:colOff>73025</xdr:colOff>
      <xdr:row>32</xdr:row>
      <xdr:rowOff>51034</xdr:rowOff>
    </xdr:to>
    <xdr:sp macro="" textlink="">
      <xdr:nvSpPr>
        <xdr:cNvPr id="133" name="楕円 132">
          <a:extLst>
            <a:ext uri="{FF2B5EF4-FFF2-40B4-BE49-F238E27FC236}">
              <a16:creationId xmlns:a16="http://schemas.microsoft.com/office/drawing/2014/main" id="{88BD488C-8255-432F-8080-DE0F954AA505}"/>
            </a:ext>
          </a:extLst>
        </xdr:cNvPr>
        <xdr:cNvSpPr/>
      </xdr:nvSpPr>
      <xdr:spPr>
        <a:xfrm>
          <a:off x="14744700" y="62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99311</xdr:rowOff>
    </xdr:from>
    <xdr:ext cx="469744" cy="259045"/>
    <xdr:sp macro="" textlink="">
      <xdr:nvSpPr>
        <xdr:cNvPr id="134" name="債務償還比率該当値テキスト">
          <a:extLst>
            <a:ext uri="{FF2B5EF4-FFF2-40B4-BE49-F238E27FC236}">
              <a16:creationId xmlns:a16="http://schemas.microsoft.com/office/drawing/2014/main" id="{EEAC4659-C909-464C-9F9E-72B8B863D7DE}"/>
            </a:ext>
          </a:extLst>
        </xdr:cNvPr>
        <xdr:cNvSpPr txBox="1"/>
      </xdr:nvSpPr>
      <xdr:spPr>
        <a:xfrm>
          <a:off x="14846300" y="61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57841</xdr:rowOff>
    </xdr:from>
    <xdr:to>
      <xdr:col>72</xdr:col>
      <xdr:colOff>123825</xdr:colOff>
      <xdr:row>31</xdr:row>
      <xdr:rowOff>159441</xdr:rowOff>
    </xdr:to>
    <xdr:sp macro="" textlink="">
      <xdr:nvSpPr>
        <xdr:cNvPr id="135" name="楕円 134">
          <a:extLst>
            <a:ext uri="{FF2B5EF4-FFF2-40B4-BE49-F238E27FC236}">
              <a16:creationId xmlns:a16="http://schemas.microsoft.com/office/drawing/2014/main" id="{7881A6F4-2043-4F1E-AE5B-9F6AE3DDAAD9}"/>
            </a:ext>
          </a:extLst>
        </xdr:cNvPr>
        <xdr:cNvSpPr/>
      </xdr:nvSpPr>
      <xdr:spPr>
        <a:xfrm>
          <a:off x="14033500" y="61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108641</xdr:rowOff>
    </xdr:from>
    <xdr:to>
      <xdr:col>76</xdr:col>
      <xdr:colOff>22225</xdr:colOff>
      <xdr:row>32</xdr:row>
      <xdr:rowOff>234</xdr:rowOff>
    </xdr:to>
    <xdr:cxnSp macro="">
      <xdr:nvCxnSpPr>
        <xdr:cNvPr id="136" name="直線コネクタ 135">
          <a:extLst>
            <a:ext uri="{FF2B5EF4-FFF2-40B4-BE49-F238E27FC236}">
              <a16:creationId xmlns:a16="http://schemas.microsoft.com/office/drawing/2014/main" id="{A893D6C0-2070-4F61-904D-8BC5025FF9A9}"/>
            </a:ext>
          </a:extLst>
        </xdr:cNvPr>
        <xdr:cNvCxnSpPr/>
      </xdr:nvCxnSpPr>
      <xdr:spPr>
        <a:xfrm>
          <a:off x="14084300" y="6195116"/>
          <a:ext cx="711200" cy="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7" name="n_1aveValue債務償還比率">
          <a:extLst>
            <a:ext uri="{FF2B5EF4-FFF2-40B4-BE49-F238E27FC236}">
              <a16:creationId xmlns:a16="http://schemas.microsoft.com/office/drawing/2014/main" id="{C8B49692-11D2-493D-BBBF-62EEFD2BD62B}"/>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150568</xdr:rowOff>
    </xdr:from>
    <xdr:ext cx="469744" cy="259045"/>
    <xdr:sp macro="" textlink="">
      <xdr:nvSpPr>
        <xdr:cNvPr id="138" name="n_1mainValue債務償還比率">
          <a:extLst>
            <a:ext uri="{FF2B5EF4-FFF2-40B4-BE49-F238E27FC236}">
              <a16:creationId xmlns:a16="http://schemas.microsoft.com/office/drawing/2014/main" id="{66DBCEC4-A479-4FEC-9D49-BDD91A9468DA}"/>
            </a:ext>
          </a:extLst>
        </xdr:cNvPr>
        <xdr:cNvSpPr txBox="1"/>
      </xdr:nvSpPr>
      <xdr:spPr>
        <a:xfrm>
          <a:off x="13836727" y="623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4B410CB7-1AEC-4D52-8929-DE000DF9AFE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1852B045-EEE6-4148-8A04-1F1BC768E8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E404F4C5-3579-4DA0-9C4D-318F1E4B83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12955A27-4E98-45F0-88FE-FDF3CBD5AF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B9EB0EB6-D74B-42AA-99F1-556CC5685E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A51BCDA-623B-40EF-B541-C9250E1A66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3296E3-D7D6-485C-B127-B0C498B264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F9065F-AC28-4C25-9A3B-34A535025A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69797B-EFCC-4FA1-86FF-7E9E8E668C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C8D98D-D2FF-468A-B456-E376A52A2C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FB3825-CB77-4B5D-A960-AA4CA0541D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73AE05-937C-4737-BD34-62AFA9348A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469F23-2A2B-4131-AB2A-679849DF06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4C4133-B450-43A8-BFBA-F4EC899852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C595E6-EA84-4A8A-93EA-CD7C9BF17F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A3504B-27EF-4848-AD75-BA7668351F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45,117
44,560
30.03
12,408,694
12,097,634
281,644
8,564,799
8,600,849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A11C5C-F92E-4484-A35E-9C779600AE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2BAD63-21A7-4AC8-9872-F7C80AD18D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E60D84-FBCD-4639-B188-210611411F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CCBDDF-38AF-4B8F-88C9-469A880915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D38611-02B2-4970-9468-C7446A672C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B2786F-6011-45EC-A88F-2BE00AB5B5E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913811-21F1-4FA7-BC97-7318CD4615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009E71-1BC8-4F1B-BE01-AD0DF3358D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47400F-4166-4998-B285-B0517A3861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8801AF-22CF-411F-8A9F-B8BB1012B7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3DE202-96F4-4A15-B200-B7BF1B2148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E5D9DB-46CE-458C-A1F6-07AF5C68AB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68B60B-C51E-44C8-AA64-98D2E28402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EE5285-5EFC-4C69-BED1-3A8EDFED7A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5714F8-D5B7-4E29-8EB2-CA04A5D82A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4845D0-4D88-42F1-AC40-AD1FF39F05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098B78-1BF8-4930-8E3A-96B08610F3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7E7E2D-65DB-4D38-946C-CF2AA6D2BA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5DB7E7-5616-4132-BEA5-8F86BB1E4A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F84AB4-F4BC-43A6-AF7B-95ACD16988E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EB7BDD2-F8ED-4EEE-A19C-10104DD41D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37B893E-89E3-4333-A041-E332F2718A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77DB1A7-D3AA-4294-89A7-C17075CF19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4248883-6592-459B-9641-A5B75CAE6A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D55A107-5D65-4E20-A5CA-0B1E94D6EF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51B9201-CB4D-4A31-9053-CE130B4564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5D2DBED-496B-4A06-A53F-1387D207E9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5F2560C-35EB-4C32-B117-03A23D9547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BF03E4B-7CFA-444F-9179-FE3DE1AC6B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F26720-43D6-48BD-A1AC-1CC2D4FC6A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4FFCDAF-2F2B-4C7F-B155-708FCEC851D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89ACA5D-E841-49D1-9A68-C1C7961667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C220C5A-CE7A-44E9-93B4-105053ABAC0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88E264D-6E38-482C-86C6-9B907FF4ACE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FECD033-CED5-4FAB-ADA4-14F4BEEDFA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8ACC1EF-5846-4B29-AE91-E957AF86B1E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9AA8493-ED94-401B-8153-AD0CE3A76A7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A60CFAB-68FB-4C34-A874-A69944F2039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D9D9813-C9D8-46CF-A363-767C5B7F4DA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ED97BC2-FED3-40D1-8AD4-ADAA6C73911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BE2F778-8B66-44EC-A0A1-53ADEBB6245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D768706-5EAB-4809-B2F5-523143FDB4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BEA37BE-1F86-4CAE-AC4F-A104E2FFE7B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A0E7CD0-1E9D-4ED9-9394-48B22CF51F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CD4D3A7D-5DB3-4B46-98A9-37DAD6061395}"/>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E9B453AB-DE55-417C-9BA4-522C02DB762D}"/>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A43BAF1-99C8-45AE-BECE-1181E46A4D93}"/>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1E31FF72-0759-4BCC-AACF-0466B5F826DA}"/>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1C5CF0D3-76EB-4BB3-9F95-BAC67E97A9EA}"/>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1E063E57-CB43-4918-B82D-FAB85914FEBE}"/>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60D3D9BF-9B53-4726-B5B4-97D476A05B79}"/>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6D54C342-5BFA-4FA0-9CDB-8E0DD7DB6FFC}"/>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4939D904-19EC-4FDB-A5D5-03DAC86661EC}"/>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D360E502-A9F2-4DFF-90BA-3FCEE8263489}"/>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6A1F1E0-152E-4E74-A5AF-7EAAED4871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E08A797-8856-4B34-9EDB-60EE78B778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C6C8DB8-D172-4822-B152-7A53E693DF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55912E-C01F-4EC4-A7A1-605AB7CD31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A06293-3812-4CEE-B0DA-05884B15DC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1" name="楕円 70">
          <a:extLst>
            <a:ext uri="{FF2B5EF4-FFF2-40B4-BE49-F238E27FC236}">
              <a16:creationId xmlns:a16="http://schemas.microsoft.com/office/drawing/2014/main" id="{497BA9DA-201C-48F1-A564-27990FB130CC}"/>
            </a:ext>
          </a:extLst>
        </xdr:cNvPr>
        <xdr:cNvSpPr/>
      </xdr:nvSpPr>
      <xdr:spPr>
        <a:xfrm>
          <a:off x="4584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73042</xdr:rowOff>
    </xdr:from>
    <xdr:ext cx="405111" cy="259045"/>
    <xdr:sp macro="" textlink="">
      <xdr:nvSpPr>
        <xdr:cNvPr id="72" name="【道路】&#10;有形固定資産減価償却率該当値テキスト">
          <a:extLst>
            <a:ext uri="{FF2B5EF4-FFF2-40B4-BE49-F238E27FC236}">
              <a16:creationId xmlns:a16="http://schemas.microsoft.com/office/drawing/2014/main" id="{35805C41-802C-421E-B857-E4883940A8F2}"/>
            </a:ext>
          </a:extLst>
        </xdr:cNvPr>
        <xdr:cNvSpPr txBox="1"/>
      </xdr:nvSpPr>
      <xdr:spPr>
        <a:xfrm>
          <a:off x="4673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3" name="楕円 72">
          <a:extLst>
            <a:ext uri="{FF2B5EF4-FFF2-40B4-BE49-F238E27FC236}">
              <a16:creationId xmlns:a16="http://schemas.microsoft.com/office/drawing/2014/main" id="{4C3C11E7-688A-49AC-A128-3DDC9007A1A5}"/>
            </a:ext>
          </a:extLst>
        </xdr:cNvPr>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100965</xdr:rowOff>
    </xdr:from>
    <xdr:to>
      <xdr:col>24</xdr:col>
      <xdr:colOff>63500</xdr:colOff>
      <xdr:row>36</xdr:row>
      <xdr:rowOff>127635</xdr:rowOff>
    </xdr:to>
    <xdr:cxnSp macro="">
      <xdr:nvCxnSpPr>
        <xdr:cNvPr id="74" name="直線コネクタ 73">
          <a:extLst>
            <a:ext uri="{FF2B5EF4-FFF2-40B4-BE49-F238E27FC236}">
              <a16:creationId xmlns:a16="http://schemas.microsoft.com/office/drawing/2014/main" id="{3E09119F-6149-473B-A822-1A72AC3ADB43}"/>
            </a:ext>
          </a:extLst>
        </xdr:cNvPr>
        <xdr:cNvCxnSpPr/>
      </xdr:nvCxnSpPr>
      <xdr:spPr>
        <a:xfrm flipV="1">
          <a:off x="3797300" y="62731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73025</xdr:rowOff>
    </xdr:from>
    <xdr:to>
      <xdr:col>15</xdr:col>
      <xdr:colOff>101600</xdr:colOff>
      <xdr:row>37</xdr:row>
      <xdr:rowOff>3175</xdr:rowOff>
    </xdr:to>
    <xdr:sp macro="" textlink="">
      <xdr:nvSpPr>
        <xdr:cNvPr id="75" name="楕円 74">
          <a:extLst>
            <a:ext uri="{FF2B5EF4-FFF2-40B4-BE49-F238E27FC236}">
              <a16:creationId xmlns:a16="http://schemas.microsoft.com/office/drawing/2014/main" id="{445DB31A-0C76-4467-8173-4DD70278B14A}"/>
            </a:ext>
          </a:extLst>
        </xdr:cNvPr>
        <xdr:cNvSpPr/>
      </xdr:nvSpPr>
      <xdr:spPr>
        <a:xfrm>
          <a:off x="2857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127635</xdr:rowOff>
    </xdr:to>
    <xdr:cxnSp macro="">
      <xdr:nvCxnSpPr>
        <xdr:cNvPr id="76" name="直線コネクタ 75">
          <a:extLst>
            <a:ext uri="{FF2B5EF4-FFF2-40B4-BE49-F238E27FC236}">
              <a16:creationId xmlns:a16="http://schemas.microsoft.com/office/drawing/2014/main" id="{5A30201C-E3C8-4012-B3FB-71080F739BB1}"/>
            </a:ext>
          </a:extLst>
        </xdr:cNvPr>
        <xdr:cNvCxnSpPr/>
      </xdr:nvCxnSpPr>
      <xdr:spPr>
        <a:xfrm>
          <a:off x="2908300" y="62960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a:extLst>
            <a:ext uri="{FF2B5EF4-FFF2-40B4-BE49-F238E27FC236}">
              <a16:creationId xmlns:a16="http://schemas.microsoft.com/office/drawing/2014/main" id="{7EA941C2-236D-4B7B-AF6B-C25A2B59FD5E}"/>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a:extLst>
            <a:ext uri="{FF2B5EF4-FFF2-40B4-BE49-F238E27FC236}">
              <a16:creationId xmlns:a16="http://schemas.microsoft.com/office/drawing/2014/main" id="{08053799-D87D-4BB6-A307-EB07A9B83963}"/>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id="{F7A5ADD2-E243-4985-A170-2EA5FE4BF8AF}"/>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0" name="n_1mainValue【道路】&#10;有形固定資産減価償却率">
          <a:extLst>
            <a:ext uri="{FF2B5EF4-FFF2-40B4-BE49-F238E27FC236}">
              <a16:creationId xmlns:a16="http://schemas.microsoft.com/office/drawing/2014/main" id="{0373128D-C09A-4EBF-A7C6-1B9C02FAA3F1}"/>
            </a:ext>
          </a:extLst>
        </xdr:cNvPr>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19702</xdr:rowOff>
    </xdr:from>
    <xdr:ext cx="405111" cy="259045"/>
    <xdr:sp macro="" textlink="">
      <xdr:nvSpPr>
        <xdr:cNvPr id="81" name="n_2mainValue【道路】&#10;有形固定資産減価償却率">
          <a:extLst>
            <a:ext uri="{FF2B5EF4-FFF2-40B4-BE49-F238E27FC236}">
              <a16:creationId xmlns:a16="http://schemas.microsoft.com/office/drawing/2014/main" id="{1A373D43-BE8E-42EE-916A-0A2AFB9D2F6F}"/>
            </a:ext>
          </a:extLst>
        </xdr:cNvPr>
        <xdr:cNvSpPr txBox="1"/>
      </xdr:nvSpPr>
      <xdr:spPr>
        <a:xfrm>
          <a:off x="2705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2C393867-0B3C-4374-948D-37F5C7C315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DC582500-1F64-4BAD-A2EB-022A99BA2E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56DADDB2-F2EC-48A6-9173-BAE382F907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F92B7164-0577-4A10-834E-EF487BDF88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7DCFA4B-F7A4-4B7B-9543-0DDA339FB4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E0A4F1B0-37E4-495E-86F7-BB4DDD8E96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E1F94D2D-58A1-4B8B-88EA-AB33B23B48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E423229-0D6A-469B-95E7-6335D19560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B91D42DE-0DAA-4C5D-B05E-4375CC2BBD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FF02B758-1649-48E2-A4C9-02CC470329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539B9381-33FC-423E-88E2-7A114355AAA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4F2348C5-D0B7-4D92-95E1-EF54D17ACA9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52B620B2-6608-4813-B9A8-0C76A89649E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BE11EB2E-3D55-4181-96E7-F4FE3FABD94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840D8B6F-E7E3-4160-9150-7473DA47BE6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D62AC639-BB37-4A03-A84A-5103EE49F9AE}"/>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7832F1B1-CA4F-433F-9F3E-0F340203D57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B38915E9-04D2-40C6-A5CF-9247F4BAC1F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1342823-50CB-4A9F-8C16-06BB7D7EA2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7BCFA0CB-F8D9-4741-917C-2A70438B81A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0DDD67A-082D-4E30-B8F1-95D6A0722B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AA82D8B0-B77A-43FC-B734-D010681BBF7F}"/>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A19D8686-90EB-4AB7-A769-FE87481B78FD}"/>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A2E8AA23-1FAD-4A44-BE2D-54CFB192E29E}"/>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2B9EF990-6B60-4A66-A76D-89F6C273ED4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03CE6A87-3AEE-4BD2-BA69-9A2A1CE55D19}"/>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55020DA3-BE4E-4F49-9DB8-370DE0CB1439}"/>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A68EB40A-4339-4D02-AF51-12551165B562}"/>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19E451B7-411A-40C2-BB73-8ED98295E653}"/>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9E3D7BA5-9257-4383-A59C-27C7E8DBD4E2}"/>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555FB0E8-CCE0-435D-9531-64C5A147EFCF}"/>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5EFEA2-8146-4368-A7AD-B4BE11B0DA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855C490-5407-4AB5-A050-D205FC62B3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4593D91-D9E9-4782-BE99-5C1E27E1CD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9D5C190-7CF0-4E1B-8BDE-4156D479E0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E432128-B14F-4720-8873-633DABAF141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107238</xdr:rowOff>
    </xdr:from>
    <xdr:to>
      <xdr:col>55</xdr:col>
      <xdr:colOff>50800</xdr:colOff>
      <xdr:row>39</xdr:row>
      <xdr:rowOff>37388</xdr:rowOff>
    </xdr:to>
    <xdr:sp macro="" textlink="">
      <xdr:nvSpPr>
        <xdr:cNvPr id="118" name="楕円 117">
          <a:extLst>
            <a:ext uri="{FF2B5EF4-FFF2-40B4-BE49-F238E27FC236}">
              <a16:creationId xmlns:a16="http://schemas.microsoft.com/office/drawing/2014/main" id="{8E0AE45A-8B8A-42D0-BBCA-36DFC05B90E0}"/>
            </a:ext>
          </a:extLst>
        </xdr:cNvPr>
        <xdr:cNvSpPr/>
      </xdr:nvSpPr>
      <xdr:spPr>
        <a:xfrm>
          <a:off x="10426700" y="66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130115</xdr:rowOff>
    </xdr:from>
    <xdr:ext cx="534377" cy="259045"/>
    <xdr:sp macro="" textlink="">
      <xdr:nvSpPr>
        <xdr:cNvPr id="119" name="【道路】&#10;一人当たり延長該当値テキスト">
          <a:extLst>
            <a:ext uri="{FF2B5EF4-FFF2-40B4-BE49-F238E27FC236}">
              <a16:creationId xmlns:a16="http://schemas.microsoft.com/office/drawing/2014/main" id="{2CB640F7-6582-455B-A6ED-6257C3F9FF4E}"/>
            </a:ext>
          </a:extLst>
        </xdr:cNvPr>
        <xdr:cNvSpPr txBox="1"/>
      </xdr:nvSpPr>
      <xdr:spPr>
        <a:xfrm>
          <a:off x="10515600" y="647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110622</xdr:rowOff>
    </xdr:from>
    <xdr:to>
      <xdr:col>50</xdr:col>
      <xdr:colOff>165100</xdr:colOff>
      <xdr:row>39</xdr:row>
      <xdr:rowOff>40772</xdr:rowOff>
    </xdr:to>
    <xdr:sp macro="" textlink="">
      <xdr:nvSpPr>
        <xdr:cNvPr id="120" name="楕円 119">
          <a:extLst>
            <a:ext uri="{FF2B5EF4-FFF2-40B4-BE49-F238E27FC236}">
              <a16:creationId xmlns:a16="http://schemas.microsoft.com/office/drawing/2014/main" id="{2B3D1C76-2FA6-4631-AB43-55C9B75D8B45}"/>
            </a:ext>
          </a:extLst>
        </xdr:cNvPr>
        <xdr:cNvSpPr/>
      </xdr:nvSpPr>
      <xdr:spPr>
        <a:xfrm>
          <a:off x="9588500" y="66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158038</xdr:rowOff>
    </xdr:from>
    <xdr:to>
      <xdr:col>55</xdr:col>
      <xdr:colOff>0</xdr:colOff>
      <xdr:row>38</xdr:row>
      <xdr:rowOff>161422</xdr:rowOff>
    </xdr:to>
    <xdr:cxnSp macro="">
      <xdr:nvCxnSpPr>
        <xdr:cNvPr id="121" name="直線コネクタ 120">
          <a:extLst>
            <a:ext uri="{FF2B5EF4-FFF2-40B4-BE49-F238E27FC236}">
              <a16:creationId xmlns:a16="http://schemas.microsoft.com/office/drawing/2014/main" id="{C35CF743-5A13-45B3-9594-6B39053728AE}"/>
            </a:ext>
          </a:extLst>
        </xdr:cNvPr>
        <xdr:cNvCxnSpPr/>
      </xdr:nvCxnSpPr>
      <xdr:spPr>
        <a:xfrm flipV="1">
          <a:off x="9639300" y="6673138"/>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116794</xdr:rowOff>
    </xdr:from>
    <xdr:to>
      <xdr:col>46</xdr:col>
      <xdr:colOff>38100</xdr:colOff>
      <xdr:row>39</xdr:row>
      <xdr:rowOff>46944</xdr:rowOff>
    </xdr:to>
    <xdr:sp macro="" textlink="">
      <xdr:nvSpPr>
        <xdr:cNvPr id="122" name="楕円 121">
          <a:extLst>
            <a:ext uri="{FF2B5EF4-FFF2-40B4-BE49-F238E27FC236}">
              <a16:creationId xmlns:a16="http://schemas.microsoft.com/office/drawing/2014/main" id="{EEF7C752-0657-4044-8644-8DDFABCA842C}"/>
            </a:ext>
          </a:extLst>
        </xdr:cNvPr>
        <xdr:cNvSpPr/>
      </xdr:nvSpPr>
      <xdr:spPr>
        <a:xfrm>
          <a:off x="8699500" y="66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161422</xdr:rowOff>
    </xdr:from>
    <xdr:to>
      <xdr:col>50</xdr:col>
      <xdr:colOff>114300</xdr:colOff>
      <xdr:row>38</xdr:row>
      <xdr:rowOff>167594</xdr:rowOff>
    </xdr:to>
    <xdr:cxnSp macro="">
      <xdr:nvCxnSpPr>
        <xdr:cNvPr id="123" name="直線コネクタ 122">
          <a:extLst>
            <a:ext uri="{FF2B5EF4-FFF2-40B4-BE49-F238E27FC236}">
              <a16:creationId xmlns:a16="http://schemas.microsoft.com/office/drawing/2014/main" id="{D2B5DAB9-A00F-4BB4-97D3-1210D12C7606}"/>
            </a:ext>
          </a:extLst>
        </xdr:cNvPr>
        <xdr:cNvCxnSpPr/>
      </xdr:nvCxnSpPr>
      <xdr:spPr>
        <a:xfrm flipV="1">
          <a:off x="8750300" y="667652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4" name="n_1aveValue【道路】&#10;一人当たり延長">
          <a:extLst>
            <a:ext uri="{FF2B5EF4-FFF2-40B4-BE49-F238E27FC236}">
              <a16:creationId xmlns:a16="http://schemas.microsoft.com/office/drawing/2014/main" id="{ED740F75-050F-4420-9483-FD6849A47A03}"/>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5" name="n_2aveValue【道路】&#10;一人当たり延長">
          <a:extLst>
            <a:ext uri="{FF2B5EF4-FFF2-40B4-BE49-F238E27FC236}">
              <a16:creationId xmlns:a16="http://schemas.microsoft.com/office/drawing/2014/main" id="{0FB0D748-8972-461A-BBFA-8AC0CA61D5E7}"/>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id="{6F4E6A56-A5A7-4419-95F2-DC142C83DA3A}"/>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57299</xdr:rowOff>
    </xdr:from>
    <xdr:ext cx="534377" cy="259045"/>
    <xdr:sp macro="" textlink="">
      <xdr:nvSpPr>
        <xdr:cNvPr id="127" name="n_1mainValue【道路】&#10;一人当たり延長">
          <a:extLst>
            <a:ext uri="{FF2B5EF4-FFF2-40B4-BE49-F238E27FC236}">
              <a16:creationId xmlns:a16="http://schemas.microsoft.com/office/drawing/2014/main" id="{840330EB-148E-4304-92F6-932745305F43}"/>
            </a:ext>
          </a:extLst>
        </xdr:cNvPr>
        <xdr:cNvSpPr txBox="1"/>
      </xdr:nvSpPr>
      <xdr:spPr>
        <a:xfrm>
          <a:off x="9359411" y="64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63471</xdr:rowOff>
    </xdr:from>
    <xdr:ext cx="534377" cy="259045"/>
    <xdr:sp macro="" textlink="">
      <xdr:nvSpPr>
        <xdr:cNvPr id="128" name="n_2mainValue【道路】&#10;一人当たり延長">
          <a:extLst>
            <a:ext uri="{FF2B5EF4-FFF2-40B4-BE49-F238E27FC236}">
              <a16:creationId xmlns:a16="http://schemas.microsoft.com/office/drawing/2014/main" id="{17E30EA0-AABB-4365-8C17-622672C71D95}"/>
            </a:ext>
          </a:extLst>
        </xdr:cNvPr>
        <xdr:cNvSpPr txBox="1"/>
      </xdr:nvSpPr>
      <xdr:spPr>
        <a:xfrm>
          <a:off x="8483111" y="64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8A5678E0-D3D7-42D8-BD50-4E7DF31671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BA1707E4-38C9-4AC3-A6FF-5A765DFD65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48EA4D75-9CE7-438C-92D3-D8A0F598AA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B74DA2BB-F60F-4905-B520-68F9F8E02F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547D2876-4606-4D64-8D95-523526B1EF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B84A722E-2B67-4F45-9F92-1A0F6FE222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D458E986-2F45-4067-AE33-BB514D7240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BF902D23-1EA0-4A4D-B9A6-EDF7D6B8B0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971EB157-3CE9-4424-8D99-2A6EE6CC3E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13B7F192-6BEB-488F-9D35-BC5B3EDA35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EA63B830-5F26-477E-AB40-D9FFD093BA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7F6A53C0-ED68-47C7-9CC4-98AF843B3BC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D964F86B-D432-48A6-94B7-332D4718A4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9F09AB06-6C07-43C8-A829-ED6C13FD10F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8326CAA7-D222-428A-A956-01244E6DE0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5D5599C2-7341-4681-8EB6-F5D919AEC7F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BBC3A14C-93B4-4AC9-98A6-477B0FF17E9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EDC8F50B-913F-4871-B914-B5958F7EA2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CC31C677-FD1D-4B87-BD6A-1BFD00336E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DE795C77-5C6E-4762-A890-484AF3BD3D1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81025B3D-62B7-40C9-A0B9-4CA9CD7377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3D5A0F77-1FD5-4482-94EE-A749408FEEE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CB28A585-C025-40B7-97FC-03EC32A2B5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403227BE-4CAC-499C-86DE-3EEBD6832FD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F0801487-2D34-49F8-AB3B-07702F676B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392D469A-AA26-4117-B85C-4F8CE01E89ED}"/>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20DE7D93-733C-4217-A373-51924A9816FF}"/>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E626F4F0-815A-4ACE-B634-C4F771B2D6F4}"/>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2B0ECAAB-561E-4242-874A-B96DFBC6457D}"/>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925FDD53-1A99-462C-875F-61E7AD5913C5}"/>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F5EBF2F-F19F-4AF7-AB76-00E1240A2FE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8A2A83C3-900B-4FFF-A85E-6F05BF64F71C}"/>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3F45BD95-F75D-48A8-ABFB-686B1FE5A1AB}"/>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67F63D02-36BC-4A43-AE5D-C536389B89E4}"/>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4E2300AC-0AEF-45E8-BDE4-212D3B2433F6}"/>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D7DD10EB-419D-4951-AACD-075148E62F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73FF8B5-043F-4B75-AF52-A7742BB3B3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38A8266-88A6-434A-B404-A0E188C73F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979233C-A6FE-4A0A-9E38-1C42FCB16D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8E74565-7B34-497D-9905-971877C828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9" name="楕円 168">
          <a:extLst>
            <a:ext uri="{FF2B5EF4-FFF2-40B4-BE49-F238E27FC236}">
              <a16:creationId xmlns:a16="http://schemas.microsoft.com/office/drawing/2014/main" id="{836F2A3A-530F-4671-A6BA-FC5AA05031AF}"/>
            </a:ext>
          </a:extLst>
        </xdr:cNvPr>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A30F20EE-75E0-4636-B1E9-DDDE6F7D2932}"/>
            </a:ext>
          </a:extLst>
        </xdr:cNvPr>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71" name="楕円 170">
          <a:extLst>
            <a:ext uri="{FF2B5EF4-FFF2-40B4-BE49-F238E27FC236}">
              <a16:creationId xmlns:a16="http://schemas.microsoft.com/office/drawing/2014/main" id="{CD3C62B6-91AB-41FC-B70B-21AD258C032B}"/>
            </a:ext>
          </a:extLst>
        </xdr:cNvPr>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127363</xdr:rowOff>
    </xdr:to>
    <xdr:cxnSp macro="">
      <xdr:nvCxnSpPr>
        <xdr:cNvPr id="172" name="直線コネクタ 171">
          <a:extLst>
            <a:ext uri="{FF2B5EF4-FFF2-40B4-BE49-F238E27FC236}">
              <a16:creationId xmlns:a16="http://schemas.microsoft.com/office/drawing/2014/main" id="{A628DF46-0EF9-4872-8B73-83CC82F022C5}"/>
            </a:ext>
          </a:extLst>
        </xdr:cNvPr>
        <xdr:cNvCxnSpPr/>
      </xdr:nvCxnSpPr>
      <xdr:spPr>
        <a:xfrm flipV="1">
          <a:off x="3797300" y="102167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73" name="楕円 172">
          <a:extLst>
            <a:ext uri="{FF2B5EF4-FFF2-40B4-BE49-F238E27FC236}">
              <a16:creationId xmlns:a16="http://schemas.microsoft.com/office/drawing/2014/main" id="{A23CFB95-4555-497D-B2B0-70459CC7DA7E}"/>
            </a:ext>
          </a:extLst>
        </xdr:cNvPr>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155122</xdr:rowOff>
    </xdr:to>
    <xdr:cxnSp macro="">
      <xdr:nvCxnSpPr>
        <xdr:cNvPr id="174" name="直線コネクタ 173">
          <a:extLst>
            <a:ext uri="{FF2B5EF4-FFF2-40B4-BE49-F238E27FC236}">
              <a16:creationId xmlns:a16="http://schemas.microsoft.com/office/drawing/2014/main" id="{29B744F7-1D1D-4B10-8A84-854C0B723EF8}"/>
            </a:ext>
          </a:extLst>
        </xdr:cNvPr>
        <xdr:cNvCxnSpPr/>
      </xdr:nvCxnSpPr>
      <xdr:spPr>
        <a:xfrm flipV="1">
          <a:off x="2908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916E3F84-1F58-450C-8086-EBA4129C3594}"/>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F49EDAB6-EBE7-4B8A-B0AD-2B06FBA42D84}"/>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216BF1EA-242D-4F10-8AD4-130AA6CF2E68}"/>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169290</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79E0721E-2A78-4B1D-A38B-2AFD7DC486C7}"/>
            </a:ext>
          </a:extLst>
        </xdr:cNvPr>
        <xdr:cNvSpPr txBox="1"/>
      </xdr:nvSpPr>
      <xdr:spPr>
        <a:xfrm>
          <a:off x="35820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25599</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B9F3C856-0174-46CE-A77D-274EAE7EA800}"/>
            </a:ext>
          </a:extLst>
        </xdr:cNvPr>
        <xdr:cNvSpPr txBox="1"/>
      </xdr:nvSpPr>
      <xdr:spPr>
        <a:xfrm>
          <a:off x="2705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E932C84C-A710-4F0B-917D-8AC0FE6A2F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CF78A55A-C011-4E24-AC56-334EBB8A02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AC994212-3084-402D-89DA-DCAE28ABE9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8C824EF4-8D07-4E5A-8E27-F116B69494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F34DBF58-65C3-4340-917D-736196A51F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17484ED5-A7D1-430C-AF32-6B65FD6911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1FA68E5B-56B1-4279-AA02-225860A774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B0BA018A-293E-4151-99A8-12BB147B22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A59F598-4C72-4FB3-9728-DCF58B17F7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720AB368-B758-43F1-B9DB-31CE942332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446AA4ED-8703-493F-8C1D-54AB347CA77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363C7276-9F00-41AF-81BE-D33991A5945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AC48D5F2-CE8A-453E-941B-32B6F48A280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23D71FFD-3A92-4953-98BE-B3D77507425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F268B1CC-F15D-451C-BF1F-23C6DA539F8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8BB78425-3BFD-493F-9324-8E8B64E1CBA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F8446898-9FF1-41C2-9747-9AAFBA2A044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DD5E3B6D-6C29-427F-A2DC-78D12585F9C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F68CDBC1-A795-4C79-8A37-0D738EDFA27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D9677826-D976-41A7-849E-8A3D9BCEC98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39226B2B-8576-4066-99BE-06025730F15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CB9824FF-BF44-4669-8019-B1F1A09CFF0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60443973-EEAC-4DC0-9595-5E9DD7B893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28166E93-B173-45B4-8070-96313831C9A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FDC98C2E-23AD-43FA-8133-16BAD1E12D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E28E8950-02FA-41E2-AC34-3250526D00D6}"/>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42C93177-B7CA-4EAC-9E38-3983A978EBE2}"/>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E821C5D9-66F1-40E8-AA95-A3183806225D}"/>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535BCCF6-024A-48CF-9316-9970DAA089DE}"/>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23F2575D-4917-484E-8DBC-9ABB5036898C}"/>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B31E6F91-7D84-4452-884B-CFFF495A044A}"/>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55EA4651-25C8-49CB-9866-B3C32E49FA5F}"/>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1CAD2E45-DD26-411E-9A56-5A362A6D420D}"/>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3F06D1B4-B3C8-445D-BC7D-FCCEC68BBEFE}"/>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1A57AD21-CAF4-40F3-ACAD-E2C5D1518135}"/>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D897705-62B4-4ECC-BAD7-D56324431B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4927596-E3BD-458A-83A3-5E9363F21B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720330A-FB9B-4784-995B-BACD7951B5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94DC773-5F17-4C1D-BFE1-4DB16BA2F4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282711A-BE3B-4BD0-8094-AEF6DD75DF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26319</xdr:rowOff>
    </xdr:from>
    <xdr:to>
      <xdr:col>55</xdr:col>
      <xdr:colOff>50800</xdr:colOff>
      <xdr:row>64</xdr:row>
      <xdr:rowOff>127919</xdr:rowOff>
    </xdr:to>
    <xdr:sp macro="" textlink="">
      <xdr:nvSpPr>
        <xdr:cNvPr id="220" name="楕円 219">
          <a:extLst>
            <a:ext uri="{FF2B5EF4-FFF2-40B4-BE49-F238E27FC236}">
              <a16:creationId xmlns:a16="http://schemas.microsoft.com/office/drawing/2014/main" id="{FEC67084-1819-4D52-B870-FC71EE82FE65}"/>
            </a:ext>
          </a:extLst>
        </xdr:cNvPr>
        <xdr:cNvSpPr/>
      </xdr:nvSpPr>
      <xdr:spPr>
        <a:xfrm>
          <a:off x="10426700" y="109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A31987EC-0C4B-4AE9-A749-92C73C162677}"/>
            </a:ext>
          </a:extLst>
        </xdr:cNvPr>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26690</xdr:rowOff>
    </xdr:from>
    <xdr:to>
      <xdr:col>50</xdr:col>
      <xdr:colOff>165100</xdr:colOff>
      <xdr:row>64</xdr:row>
      <xdr:rowOff>128290</xdr:rowOff>
    </xdr:to>
    <xdr:sp macro="" textlink="">
      <xdr:nvSpPr>
        <xdr:cNvPr id="222" name="楕円 221">
          <a:extLst>
            <a:ext uri="{FF2B5EF4-FFF2-40B4-BE49-F238E27FC236}">
              <a16:creationId xmlns:a16="http://schemas.microsoft.com/office/drawing/2014/main" id="{72C30B62-EF48-4255-A6DC-114EC356D025}"/>
            </a:ext>
          </a:extLst>
        </xdr:cNvPr>
        <xdr:cNvSpPr/>
      </xdr:nvSpPr>
      <xdr:spPr>
        <a:xfrm>
          <a:off x="9588500" y="10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77119</xdr:rowOff>
    </xdr:from>
    <xdr:to>
      <xdr:col>55</xdr:col>
      <xdr:colOff>0</xdr:colOff>
      <xdr:row>64</xdr:row>
      <xdr:rowOff>77490</xdr:rowOff>
    </xdr:to>
    <xdr:cxnSp macro="">
      <xdr:nvCxnSpPr>
        <xdr:cNvPr id="223" name="直線コネクタ 222">
          <a:extLst>
            <a:ext uri="{FF2B5EF4-FFF2-40B4-BE49-F238E27FC236}">
              <a16:creationId xmlns:a16="http://schemas.microsoft.com/office/drawing/2014/main" id="{9BBCF296-8A5E-40E6-9F86-5DBD345418CC}"/>
            </a:ext>
          </a:extLst>
        </xdr:cNvPr>
        <xdr:cNvCxnSpPr/>
      </xdr:nvCxnSpPr>
      <xdr:spPr>
        <a:xfrm flipV="1">
          <a:off x="9639300" y="11049919"/>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27212</xdr:rowOff>
    </xdr:from>
    <xdr:to>
      <xdr:col>46</xdr:col>
      <xdr:colOff>38100</xdr:colOff>
      <xdr:row>64</xdr:row>
      <xdr:rowOff>128812</xdr:rowOff>
    </xdr:to>
    <xdr:sp macro="" textlink="">
      <xdr:nvSpPr>
        <xdr:cNvPr id="224" name="楕円 223">
          <a:extLst>
            <a:ext uri="{FF2B5EF4-FFF2-40B4-BE49-F238E27FC236}">
              <a16:creationId xmlns:a16="http://schemas.microsoft.com/office/drawing/2014/main" id="{7026FC9F-84ED-4340-8F3D-E6019B389951}"/>
            </a:ext>
          </a:extLst>
        </xdr:cNvPr>
        <xdr:cNvSpPr/>
      </xdr:nvSpPr>
      <xdr:spPr>
        <a:xfrm>
          <a:off x="8699500" y="110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77490</xdr:rowOff>
    </xdr:from>
    <xdr:to>
      <xdr:col>50</xdr:col>
      <xdr:colOff>114300</xdr:colOff>
      <xdr:row>64</xdr:row>
      <xdr:rowOff>78012</xdr:rowOff>
    </xdr:to>
    <xdr:cxnSp macro="">
      <xdr:nvCxnSpPr>
        <xdr:cNvPr id="225" name="直線コネクタ 224">
          <a:extLst>
            <a:ext uri="{FF2B5EF4-FFF2-40B4-BE49-F238E27FC236}">
              <a16:creationId xmlns:a16="http://schemas.microsoft.com/office/drawing/2014/main" id="{88C2A492-004D-4722-9A19-652C129E1886}"/>
            </a:ext>
          </a:extLst>
        </xdr:cNvPr>
        <xdr:cNvCxnSpPr/>
      </xdr:nvCxnSpPr>
      <xdr:spPr>
        <a:xfrm flipV="1">
          <a:off x="8750300" y="1105029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3FD88F5B-7C73-4247-BEC6-A76EA935CADE}"/>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7774182F-9D18-44E5-A041-3FCCBAFF174F}"/>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73C5240B-4311-4F11-B436-98647E087AD8}"/>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119417</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47182E97-C63B-4A9A-966E-5576C54F8B4D}"/>
            </a:ext>
          </a:extLst>
        </xdr:cNvPr>
        <xdr:cNvSpPr txBox="1"/>
      </xdr:nvSpPr>
      <xdr:spPr>
        <a:xfrm>
          <a:off x="9327095" y="1109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119939</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7AA41962-94B0-4CA3-8669-DF8775FFD770}"/>
            </a:ext>
          </a:extLst>
        </xdr:cNvPr>
        <xdr:cNvSpPr txBox="1"/>
      </xdr:nvSpPr>
      <xdr:spPr>
        <a:xfrm>
          <a:off x="8450795" y="110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3EB33EB-DDB6-44AE-A829-509D3998B0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E495A98C-5FA3-48EF-BF8E-DA73CF0D66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8EC72096-B03C-4767-836E-13FFB8E324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F28D7238-5FDD-47AF-A644-9BC6B4129D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E9B333DD-19C4-490D-9A21-ADB8954CDF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4FDFE85F-09F2-48AD-9D4D-D429D41B89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3904253A-E792-42A1-BEDF-BAEE2D9FE1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E6F424FA-FF08-486D-B840-194247FAFA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CAA38B80-AD96-4F2F-B431-9E538A4E4A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95615FC3-FDE7-4D24-94DF-72EC43B949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6A7062A7-A122-4BAD-B38F-AAF30D795C5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61EB192F-DCC7-4A8D-866C-7C78A0C5D9D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3E173CD0-8051-4743-99F6-DAF5AF8F252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7DA68C78-8DFA-4C78-B1C3-A3D2DC76E17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CA237708-4CAD-4076-AB36-3C4EF0F246C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90A55F1A-C5F5-4F65-AA81-5874DD32BBD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BE3020AE-1A2C-4B55-AF83-510686916A2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83AD31A7-C816-43D4-B706-85C658A42FB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363C4358-F569-4546-A470-D67750D9648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B257819F-20CE-4DBD-AAE0-3ABCA419085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C63B77F-2D33-4DCD-A593-3527FDCF49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475663D3-3A64-4EA0-BB43-4E930A9DA40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4D1C84E4-51DF-40A8-9A74-96C4A382F0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537459EC-A2FA-4CE5-AE8B-1B222555A17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471EF6B3-D504-4CAD-9706-2943E67131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CBD09C4F-76C9-46D2-9D3A-7D6671E482E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79DC2773-9ECF-48AA-8950-0BFD3822631E}"/>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8062DB38-F0D7-4743-9C0F-2235D430077F}"/>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14710421-5AAA-4474-AA05-312BC3676264}"/>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6FE7E98D-5764-4357-B62E-40D284AB627E}"/>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F8B98AE7-052A-47C2-9C4C-F7C37408DB77}"/>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CD820F12-5DEE-4C1F-8F49-0FF0243F1249}"/>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08D74864-D0E5-468B-8609-1C82339DBCB6}"/>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3FAFC198-911A-490B-8915-E792A3EF9A42}"/>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003E14A6-4666-46F9-8F72-64CE7D23A68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C99A272-717E-4634-AA05-5056107CA8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F12B37D-BE3D-4DCC-A218-9BEF2BA6FB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A74529C-96E9-4FD2-A1CD-DEA30EB921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4C9DB09-F813-43C9-8B73-F9200B12E8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2C59965-683F-4089-A340-D73A1314A0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13426</xdr:rowOff>
    </xdr:from>
    <xdr:to>
      <xdr:col>24</xdr:col>
      <xdr:colOff>114300</xdr:colOff>
      <xdr:row>80</xdr:row>
      <xdr:rowOff>115026</xdr:rowOff>
    </xdr:to>
    <xdr:sp macro="" textlink="">
      <xdr:nvSpPr>
        <xdr:cNvPr id="271" name="楕円 270">
          <a:extLst>
            <a:ext uri="{FF2B5EF4-FFF2-40B4-BE49-F238E27FC236}">
              <a16:creationId xmlns:a16="http://schemas.microsoft.com/office/drawing/2014/main" id="{D1A1F44A-0572-4612-89DE-C5C8904028D2}"/>
            </a:ext>
          </a:extLst>
        </xdr:cNvPr>
        <xdr:cNvSpPr/>
      </xdr:nvSpPr>
      <xdr:spPr>
        <a:xfrm>
          <a:off x="45847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36303</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3D186919-F735-4D3E-8A29-38E0351BD3DC}"/>
            </a:ext>
          </a:extLst>
        </xdr:cNvPr>
        <xdr:cNvSpPr txBox="1"/>
      </xdr:nvSpPr>
      <xdr:spPr>
        <a:xfrm>
          <a:off x="4673600" y="135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77107</xdr:rowOff>
    </xdr:from>
    <xdr:to>
      <xdr:col>20</xdr:col>
      <xdr:colOff>38100</xdr:colOff>
      <xdr:row>81</xdr:row>
      <xdr:rowOff>7257</xdr:rowOff>
    </xdr:to>
    <xdr:sp macro="" textlink="">
      <xdr:nvSpPr>
        <xdr:cNvPr id="273" name="楕円 272">
          <a:extLst>
            <a:ext uri="{FF2B5EF4-FFF2-40B4-BE49-F238E27FC236}">
              <a16:creationId xmlns:a16="http://schemas.microsoft.com/office/drawing/2014/main" id="{A960F211-3D21-402E-AF90-DFE7A68FB9CC}"/>
            </a:ext>
          </a:extLst>
        </xdr:cNvPr>
        <xdr:cNvSpPr/>
      </xdr:nvSpPr>
      <xdr:spPr>
        <a:xfrm>
          <a:off x="3746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64226</xdr:rowOff>
    </xdr:from>
    <xdr:to>
      <xdr:col>24</xdr:col>
      <xdr:colOff>63500</xdr:colOff>
      <xdr:row>80</xdr:row>
      <xdr:rowOff>127907</xdr:rowOff>
    </xdr:to>
    <xdr:cxnSp macro="">
      <xdr:nvCxnSpPr>
        <xdr:cNvPr id="274" name="直線コネクタ 273">
          <a:extLst>
            <a:ext uri="{FF2B5EF4-FFF2-40B4-BE49-F238E27FC236}">
              <a16:creationId xmlns:a16="http://schemas.microsoft.com/office/drawing/2014/main" id="{F2EB658E-86E5-4E3A-AB37-8B20502ED467}"/>
            </a:ext>
          </a:extLst>
        </xdr:cNvPr>
        <xdr:cNvCxnSpPr/>
      </xdr:nvCxnSpPr>
      <xdr:spPr>
        <a:xfrm flipV="1">
          <a:off x="3797300" y="1378022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275" name="楕円 274">
          <a:extLst>
            <a:ext uri="{FF2B5EF4-FFF2-40B4-BE49-F238E27FC236}">
              <a16:creationId xmlns:a16="http://schemas.microsoft.com/office/drawing/2014/main" id="{BA6737DB-93D1-4C5A-B6B5-839B0F8315CF}"/>
            </a:ext>
          </a:extLst>
        </xdr:cNvPr>
        <xdr:cNvSpPr/>
      </xdr:nvSpPr>
      <xdr:spPr>
        <a:xfrm>
          <a:off x="2857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127907</xdr:rowOff>
    </xdr:from>
    <xdr:to>
      <xdr:col>19</xdr:col>
      <xdr:colOff>177800</xdr:colOff>
      <xdr:row>80</xdr:row>
      <xdr:rowOff>162198</xdr:rowOff>
    </xdr:to>
    <xdr:cxnSp macro="">
      <xdr:nvCxnSpPr>
        <xdr:cNvPr id="276" name="直線コネクタ 275">
          <a:extLst>
            <a:ext uri="{FF2B5EF4-FFF2-40B4-BE49-F238E27FC236}">
              <a16:creationId xmlns:a16="http://schemas.microsoft.com/office/drawing/2014/main" id="{BB13B51E-5FB9-4EE3-9521-FFE7DFFCFB7F}"/>
            </a:ext>
          </a:extLst>
        </xdr:cNvPr>
        <xdr:cNvCxnSpPr/>
      </xdr:nvCxnSpPr>
      <xdr:spPr>
        <a:xfrm flipV="1">
          <a:off x="2908300" y="138439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a:extLst>
            <a:ext uri="{FF2B5EF4-FFF2-40B4-BE49-F238E27FC236}">
              <a16:creationId xmlns:a16="http://schemas.microsoft.com/office/drawing/2014/main" id="{685D0CDE-9311-46EC-80DC-FC0C5DB34CFA}"/>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a:extLst>
            <a:ext uri="{FF2B5EF4-FFF2-40B4-BE49-F238E27FC236}">
              <a16:creationId xmlns:a16="http://schemas.microsoft.com/office/drawing/2014/main" id="{AF86EA2D-7AAA-4F2A-B8A6-630BF81F408A}"/>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a16="http://schemas.microsoft.com/office/drawing/2014/main" id="{3ECD5449-77D4-4301-BBDE-93732A7D9A8F}"/>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23784</xdr:rowOff>
    </xdr:from>
    <xdr:ext cx="405111" cy="259045"/>
    <xdr:sp macro="" textlink="">
      <xdr:nvSpPr>
        <xdr:cNvPr id="280" name="n_1mainValue【公営住宅】&#10;有形固定資産減価償却率">
          <a:extLst>
            <a:ext uri="{FF2B5EF4-FFF2-40B4-BE49-F238E27FC236}">
              <a16:creationId xmlns:a16="http://schemas.microsoft.com/office/drawing/2014/main" id="{4CF2FFE8-C4BA-48F3-A0B3-ACE7DD8055D0}"/>
            </a:ext>
          </a:extLst>
        </xdr:cNvPr>
        <xdr:cNvSpPr txBox="1"/>
      </xdr:nvSpPr>
      <xdr:spPr>
        <a:xfrm>
          <a:off x="3582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281" name="n_2mainValue【公営住宅】&#10;有形固定資産減価償却率">
          <a:extLst>
            <a:ext uri="{FF2B5EF4-FFF2-40B4-BE49-F238E27FC236}">
              <a16:creationId xmlns:a16="http://schemas.microsoft.com/office/drawing/2014/main" id="{2A494F28-879B-4691-A335-526DC013353B}"/>
            </a:ext>
          </a:extLst>
        </xdr:cNvPr>
        <xdr:cNvSpPr txBox="1"/>
      </xdr:nvSpPr>
      <xdr:spPr>
        <a:xfrm>
          <a:off x="2705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D99FFEAA-EF9F-46E5-97BB-E0E6615733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D86D7668-71D8-4A06-9250-1BAF13DCD9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38EA724C-3BE2-4D0F-947C-D37A74653D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3107EAA8-7EA2-4D3E-994F-563C9239D82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4F4E40D9-2224-44A9-BE5D-DF371F0953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E8C14FFB-0C8D-4150-B2BD-98EA5BFCA1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DFDED7CD-29E1-4677-A4FA-50823E48CC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EFE5DAB2-2B3A-471A-9D5C-C5E81D2001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CE4C188D-C5EF-4C60-B766-E9DAB012F8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B3B2F1D4-4928-44AD-9794-9D7BE13845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4E6F9F1B-64EF-43DC-9C43-8977AF8F768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C37EBE92-C750-4CBA-AD3A-0E923E25484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AC58CED1-93A2-42B7-8495-69C3C5A12AA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E2F18C80-0BBE-4095-8994-BE6C7786C2F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D7C37701-FCC4-42F4-AC07-FC5EC404FD8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9DCB9F08-4DB2-4F79-AEED-33360429D69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DD3A720-0574-4410-9AF5-76D799C2CD5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871DBE47-1792-40D5-A0A3-149C96A046A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C2FF250E-0836-43E8-AB0E-806E74A4A44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4535ED52-A70E-48F0-BF44-F33919C62F8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1572E98C-0102-4C81-AB8A-C80051788D1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4319754C-29F0-4D73-836B-C8D06466924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D9219C69-0053-4B9E-B58A-0748F187F3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426C2857-66BF-463E-8288-688ED155F5B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A5D901A7-27C2-4257-B8B5-3744407C12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A8C8AD62-AAE9-43B4-BA62-3E1AE2B0DDE5}"/>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676439B9-D615-4BA5-A52E-3765AD645FC5}"/>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87538303-E780-40E9-81A0-B3B508183366}"/>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9A150AC8-C156-4659-902B-E1D99C8EB88C}"/>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3862E521-3880-4A22-BC0B-2748710A378B}"/>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a:extLst>
            <a:ext uri="{FF2B5EF4-FFF2-40B4-BE49-F238E27FC236}">
              <a16:creationId xmlns:a16="http://schemas.microsoft.com/office/drawing/2014/main" id="{73086D9A-EBE6-45A3-8795-0D5B12EE2D32}"/>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97C53144-0FA8-4C38-AE92-E44D3F47978D}"/>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A20D23F0-A611-4382-B6A8-1F78E6180857}"/>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3E83FF79-2305-4536-9DBF-57FE1A243F22}"/>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25F5DA90-5AF4-4F9C-B72B-33CBAD2D366D}"/>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E30AC26-87DB-4E15-B1EA-6F4AEEB247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9C7C5A8-E2A6-495C-A073-FAD37288E5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D1BEF83-656E-4312-B682-A3BBA81219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EFE21800-39C6-4C1A-9F9B-E277F4FCCF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EBCCF9C5-33EC-4647-B0C4-18292987A02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98823</xdr:rowOff>
    </xdr:from>
    <xdr:to>
      <xdr:col>55</xdr:col>
      <xdr:colOff>50800</xdr:colOff>
      <xdr:row>87</xdr:row>
      <xdr:rowOff>28973</xdr:rowOff>
    </xdr:to>
    <xdr:sp macro="" textlink="">
      <xdr:nvSpPr>
        <xdr:cNvPr id="322" name="楕円 321">
          <a:extLst>
            <a:ext uri="{FF2B5EF4-FFF2-40B4-BE49-F238E27FC236}">
              <a16:creationId xmlns:a16="http://schemas.microsoft.com/office/drawing/2014/main" id="{0E027297-E3D5-41ED-BAC2-DD8000B9FFF1}"/>
            </a:ext>
          </a:extLst>
        </xdr:cNvPr>
        <xdr:cNvSpPr/>
      </xdr:nvSpPr>
      <xdr:spPr>
        <a:xfrm>
          <a:off x="10426700" y="14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13750</xdr:rowOff>
    </xdr:from>
    <xdr:ext cx="469744" cy="259045"/>
    <xdr:sp macro="" textlink="">
      <xdr:nvSpPr>
        <xdr:cNvPr id="323" name="【公営住宅】&#10;一人当たり面積該当値テキスト">
          <a:extLst>
            <a:ext uri="{FF2B5EF4-FFF2-40B4-BE49-F238E27FC236}">
              <a16:creationId xmlns:a16="http://schemas.microsoft.com/office/drawing/2014/main" id="{68DEBA61-7197-4F7F-9D63-FCE956DE173A}"/>
            </a:ext>
          </a:extLst>
        </xdr:cNvPr>
        <xdr:cNvSpPr txBox="1"/>
      </xdr:nvSpPr>
      <xdr:spPr>
        <a:xfrm>
          <a:off x="10515600" y="1475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98988</xdr:rowOff>
    </xdr:from>
    <xdr:to>
      <xdr:col>50</xdr:col>
      <xdr:colOff>165100</xdr:colOff>
      <xdr:row>87</xdr:row>
      <xdr:rowOff>29138</xdr:rowOff>
    </xdr:to>
    <xdr:sp macro="" textlink="">
      <xdr:nvSpPr>
        <xdr:cNvPr id="324" name="楕円 323">
          <a:extLst>
            <a:ext uri="{FF2B5EF4-FFF2-40B4-BE49-F238E27FC236}">
              <a16:creationId xmlns:a16="http://schemas.microsoft.com/office/drawing/2014/main" id="{BBEE9B00-B829-40D4-8263-94F794427214}"/>
            </a:ext>
          </a:extLst>
        </xdr:cNvPr>
        <xdr:cNvSpPr/>
      </xdr:nvSpPr>
      <xdr:spPr>
        <a:xfrm>
          <a:off x="9588500" y="148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149623</xdr:rowOff>
    </xdr:from>
    <xdr:to>
      <xdr:col>55</xdr:col>
      <xdr:colOff>0</xdr:colOff>
      <xdr:row>86</xdr:row>
      <xdr:rowOff>149788</xdr:rowOff>
    </xdr:to>
    <xdr:cxnSp macro="">
      <xdr:nvCxnSpPr>
        <xdr:cNvPr id="325" name="直線コネクタ 324">
          <a:extLst>
            <a:ext uri="{FF2B5EF4-FFF2-40B4-BE49-F238E27FC236}">
              <a16:creationId xmlns:a16="http://schemas.microsoft.com/office/drawing/2014/main" id="{E0B80EE7-5E72-48DD-AA1B-95F8D0281AD6}"/>
            </a:ext>
          </a:extLst>
        </xdr:cNvPr>
        <xdr:cNvCxnSpPr/>
      </xdr:nvCxnSpPr>
      <xdr:spPr>
        <a:xfrm flipV="1">
          <a:off x="9639300" y="14894323"/>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99151</xdr:rowOff>
    </xdr:from>
    <xdr:to>
      <xdr:col>46</xdr:col>
      <xdr:colOff>38100</xdr:colOff>
      <xdr:row>87</xdr:row>
      <xdr:rowOff>29301</xdr:rowOff>
    </xdr:to>
    <xdr:sp macro="" textlink="">
      <xdr:nvSpPr>
        <xdr:cNvPr id="326" name="楕円 325">
          <a:extLst>
            <a:ext uri="{FF2B5EF4-FFF2-40B4-BE49-F238E27FC236}">
              <a16:creationId xmlns:a16="http://schemas.microsoft.com/office/drawing/2014/main" id="{9585DB92-94EA-4E92-8EA6-090380BC62A3}"/>
            </a:ext>
          </a:extLst>
        </xdr:cNvPr>
        <xdr:cNvSpPr/>
      </xdr:nvSpPr>
      <xdr:spPr>
        <a:xfrm>
          <a:off x="8699500" y="148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149788</xdr:rowOff>
    </xdr:from>
    <xdr:to>
      <xdr:col>50</xdr:col>
      <xdr:colOff>114300</xdr:colOff>
      <xdr:row>86</xdr:row>
      <xdr:rowOff>149951</xdr:rowOff>
    </xdr:to>
    <xdr:cxnSp macro="">
      <xdr:nvCxnSpPr>
        <xdr:cNvPr id="327" name="直線コネクタ 326">
          <a:extLst>
            <a:ext uri="{FF2B5EF4-FFF2-40B4-BE49-F238E27FC236}">
              <a16:creationId xmlns:a16="http://schemas.microsoft.com/office/drawing/2014/main" id="{93C161A9-C5FF-40EB-B4ED-412B88B0BD22}"/>
            </a:ext>
          </a:extLst>
        </xdr:cNvPr>
        <xdr:cNvCxnSpPr/>
      </xdr:nvCxnSpPr>
      <xdr:spPr>
        <a:xfrm flipV="1">
          <a:off x="8750300" y="1489448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a:extLst>
            <a:ext uri="{FF2B5EF4-FFF2-40B4-BE49-F238E27FC236}">
              <a16:creationId xmlns:a16="http://schemas.microsoft.com/office/drawing/2014/main" id="{C8893B35-0C10-410F-880A-61ABC23DFB65}"/>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a:extLst>
            <a:ext uri="{FF2B5EF4-FFF2-40B4-BE49-F238E27FC236}">
              <a16:creationId xmlns:a16="http://schemas.microsoft.com/office/drawing/2014/main" id="{32300119-5DE9-448A-8402-143571FC1608}"/>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a16="http://schemas.microsoft.com/office/drawing/2014/main" id="{4390B3B4-9419-403E-983D-47E5A36E1EC1}"/>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20265</xdr:rowOff>
    </xdr:from>
    <xdr:ext cx="469744" cy="259045"/>
    <xdr:sp macro="" textlink="">
      <xdr:nvSpPr>
        <xdr:cNvPr id="331" name="n_1mainValue【公営住宅】&#10;一人当たり面積">
          <a:extLst>
            <a:ext uri="{FF2B5EF4-FFF2-40B4-BE49-F238E27FC236}">
              <a16:creationId xmlns:a16="http://schemas.microsoft.com/office/drawing/2014/main" id="{70AD6E85-BBC4-4003-B4C7-0C3885A28FD0}"/>
            </a:ext>
          </a:extLst>
        </xdr:cNvPr>
        <xdr:cNvSpPr txBox="1"/>
      </xdr:nvSpPr>
      <xdr:spPr>
        <a:xfrm>
          <a:off x="9391727" y="149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20428</xdr:rowOff>
    </xdr:from>
    <xdr:ext cx="469744" cy="259045"/>
    <xdr:sp macro="" textlink="">
      <xdr:nvSpPr>
        <xdr:cNvPr id="332" name="n_2mainValue【公営住宅】&#10;一人当たり面積">
          <a:extLst>
            <a:ext uri="{FF2B5EF4-FFF2-40B4-BE49-F238E27FC236}">
              <a16:creationId xmlns:a16="http://schemas.microsoft.com/office/drawing/2014/main" id="{11728675-02D2-41F6-8C56-F94C3A2C2ACC}"/>
            </a:ext>
          </a:extLst>
        </xdr:cNvPr>
        <xdr:cNvSpPr txBox="1"/>
      </xdr:nvSpPr>
      <xdr:spPr>
        <a:xfrm>
          <a:off x="8515427" y="1493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25CAA001-5ABB-46DC-B5B3-BAC1119AC3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9AEEB65-1263-42C8-A043-8CFA285EBF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430450AC-B2B1-4225-A8DD-E5E02F94A8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294C6518-3676-4429-AB7A-98980F9DC6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A611F570-429E-414B-85BD-6680E0352C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2DFC6D33-6D48-42C9-BDEC-8B14A9F670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7F3A4F66-1899-4F1C-BE28-4F37C878A8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DD0A30F3-EA87-4D0B-A599-B35BD0920C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6EA6560E-53B7-45D9-8B32-AF95BDA541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D985E444-B7AE-4AD4-8818-07A58674B9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13D3AA03-CF96-4AB4-9D1E-6761F25C25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61C0E040-A07E-429C-B762-FC3C37E5A4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EDDFB7FA-74FB-4E63-8394-4C912A3DB4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A7E15253-7BCD-40E0-813E-8A6538D81C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B025ECDA-D5A9-4DE3-B99F-05434B37B9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B0728CCB-6B87-4E67-9207-8028A9DBFC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4BEB5CFF-39E5-436E-8F62-90A76C2D61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5DC72574-1324-4971-B76A-4EF2B65C3B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FE22B7DB-BE39-4389-8072-26FE2DF363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8CB078B2-1AB5-4F4A-BE99-49ED42878F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B524969E-7E64-4F5F-A772-2EDABA7EAC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38F25125-9970-4C95-B1A8-05D40ACF1C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E387B8BA-C22A-4A03-936A-EFEFAD4B9E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69E524C3-219C-4922-AC5F-78A8E1D462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CE9B18E2-87F2-486C-8601-A531DD32B9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A53DFE92-A401-4181-8F6A-86BEF7296E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BDE8597F-7F45-4126-9AC3-36448902A8F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B36D8EAC-6DB0-4EEE-B179-8B59FCB25F6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4A7CE962-BD6F-4445-A89E-6765D326DCD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8472580E-DDF2-4CCF-9BB7-7C93FB117F3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2DF1C7BC-D5E7-4419-8F7F-FCD51A1F16F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255A2D7C-3814-4491-8204-D0BCB0637B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3D53467B-BF77-465A-A419-A4478A899A3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3F461F8A-A417-4715-B054-7FC060C169C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4B6108A1-408C-451A-8966-4C8585ED11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B6009218-8894-4CC2-B65E-1D91108D28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0B4A6E18-AE37-4026-A4C4-2871FAFD00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8439BA2D-FBC1-4ED2-9EBE-99DE375E013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832C440F-EE2C-40BC-ABA8-0A608AE6CE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F58B0C85-D347-4970-A09D-A7714CC4D19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B9E72DBA-7B6E-4EA6-B8A3-43D9D12AD9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F1AB6517-1C17-4CA4-8318-D4EB692D3B85}"/>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CD16B7E8-2986-437E-AA47-BE9511F3FB46}"/>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16F0395F-B71A-4E87-B0A7-B06D429B9D08}"/>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E7CF1367-F2EB-42A1-B297-9E4B2E41AB9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92C9EA19-BC33-48AA-BFCE-5558DF1D8F2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2F0B66D5-FF86-426E-A418-C85F3A4D3B68}"/>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89835BB9-AFAF-4FF4-93E0-FC6C412E9129}"/>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E5F7DC4B-907A-4BA6-A34B-4F059C1E5D21}"/>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267FF57A-4416-4098-98F3-54ECFD8B1A98}"/>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0073786B-AD11-45B0-B148-981079A635B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27E613D-7FF5-4161-9DAC-8650AA58DD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0054CFE-3FAC-4C89-B0DC-BC39A1FFBA1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E40A9F8C-16BA-44D8-815C-085EBD6203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7023F7E-F8B5-44B5-A25A-EDF9D9F436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D2EF2C3-4C1E-4546-AFF4-841A9167B0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389" name="楕円 388">
          <a:extLst>
            <a:ext uri="{FF2B5EF4-FFF2-40B4-BE49-F238E27FC236}">
              <a16:creationId xmlns:a16="http://schemas.microsoft.com/office/drawing/2014/main" id="{EA046484-E73D-49CA-A1D3-F0469B6251D6}"/>
            </a:ext>
          </a:extLst>
        </xdr:cNvPr>
        <xdr:cNvSpPr/>
      </xdr:nvSpPr>
      <xdr:spPr>
        <a:xfrm>
          <a:off x="16268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113228</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58D2C53E-8E9B-42A1-8432-F5F1324EC2A2}"/>
            </a:ext>
          </a:extLst>
        </xdr:cNvPr>
        <xdr:cNvSpPr txBox="1"/>
      </xdr:nvSpPr>
      <xdr:spPr>
        <a:xfrm>
          <a:off x="16357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391" name="楕円 390">
          <a:extLst>
            <a:ext uri="{FF2B5EF4-FFF2-40B4-BE49-F238E27FC236}">
              <a16:creationId xmlns:a16="http://schemas.microsoft.com/office/drawing/2014/main" id="{C5EE8813-3C6F-447C-934A-DE3AF7558BAE}"/>
            </a:ext>
          </a:extLst>
        </xdr:cNvPr>
        <xdr:cNvSpPr/>
      </xdr:nvSpPr>
      <xdr:spPr>
        <a:xfrm>
          <a:off x="15430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14151</xdr:rowOff>
    </xdr:from>
    <xdr:to>
      <xdr:col>85</xdr:col>
      <xdr:colOff>127000</xdr:colOff>
      <xdr:row>39</xdr:row>
      <xdr:rowOff>15784</xdr:rowOff>
    </xdr:to>
    <xdr:cxnSp macro="">
      <xdr:nvCxnSpPr>
        <xdr:cNvPr id="392" name="直線コネクタ 391">
          <a:extLst>
            <a:ext uri="{FF2B5EF4-FFF2-40B4-BE49-F238E27FC236}">
              <a16:creationId xmlns:a16="http://schemas.microsoft.com/office/drawing/2014/main" id="{7E2FEBE9-8BFF-4572-96A9-1D0EE6A06FC9}"/>
            </a:ext>
          </a:extLst>
        </xdr:cNvPr>
        <xdr:cNvCxnSpPr/>
      </xdr:nvCxnSpPr>
      <xdr:spPr>
        <a:xfrm flipV="1">
          <a:off x="15481300" y="67007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164193</xdr:rowOff>
    </xdr:from>
    <xdr:to>
      <xdr:col>76</xdr:col>
      <xdr:colOff>165100</xdr:colOff>
      <xdr:row>39</xdr:row>
      <xdr:rowOff>94343</xdr:rowOff>
    </xdr:to>
    <xdr:sp macro="" textlink="">
      <xdr:nvSpPr>
        <xdr:cNvPr id="393" name="楕円 392">
          <a:extLst>
            <a:ext uri="{FF2B5EF4-FFF2-40B4-BE49-F238E27FC236}">
              <a16:creationId xmlns:a16="http://schemas.microsoft.com/office/drawing/2014/main" id="{B1ABD4DB-CAFD-444F-9108-B7AD62C4D3E8}"/>
            </a:ext>
          </a:extLst>
        </xdr:cNvPr>
        <xdr:cNvSpPr/>
      </xdr:nvSpPr>
      <xdr:spPr>
        <a:xfrm>
          <a:off x="14541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43543</xdr:rowOff>
    </xdr:to>
    <xdr:cxnSp macro="">
      <xdr:nvCxnSpPr>
        <xdr:cNvPr id="394" name="直線コネクタ 393">
          <a:extLst>
            <a:ext uri="{FF2B5EF4-FFF2-40B4-BE49-F238E27FC236}">
              <a16:creationId xmlns:a16="http://schemas.microsoft.com/office/drawing/2014/main" id="{30F2116B-6AFF-41C5-9C22-DCDA6C16A3EA}"/>
            </a:ext>
          </a:extLst>
        </xdr:cNvPr>
        <xdr:cNvCxnSpPr/>
      </xdr:nvCxnSpPr>
      <xdr:spPr>
        <a:xfrm flipV="1">
          <a:off x="14592300" y="670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E6BF1CFE-0297-49FC-AB3F-90CEC24F0521}"/>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6B7BCFB9-7B35-499E-B2C6-2C92BCD4D9EE}"/>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7301D606-939F-4EA8-B797-2C56C6950802}"/>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398" name="n_1mainValue【認定こども園・幼稚園・保育所】&#10;有形固定資産減価償却率">
          <a:extLst>
            <a:ext uri="{FF2B5EF4-FFF2-40B4-BE49-F238E27FC236}">
              <a16:creationId xmlns:a16="http://schemas.microsoft.com/office/drawing/2014/main" id="{F71FD58F-218D-45D2-A22C-AA0B6EA15DE3}"/>
            </a:ext>
          </a:extLst>
        </xdr:cNvPr>
        <xdr:cNvSpPr txBox="1"/>
      </xdr:nvSpPr>
      <xdr:spPr>
        <a:xfrm>
          <a:off x="15266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85470</xdr:rowOff>
    </xdr:from>
    <xdr:ext cx="405111" cy="259045"/>
    <xdr:sp macro="" textlink="">
      <xdr:nvSpPr>
        <xdr:cNvPr id="399" name="n_2mainValue【認定こども園・幼稚園・保育所】&#10;有形固定資産減価償却率">
          <a:extLst>
            <a:ext uri="{FF2B5EF4-FFF2-40B4-BE49-F238E27FC236}">
              <a16:creationId xmlns:a16="http://schemas.microsoft.com/office/drawing/2014/main" id="{736EFDC5-38E1-4004-AF82-A6889C51AA1B}"/>
            </a:ext>
          </a:extLst>
        </xdr:cNvPr>
        <xdr:cNvSpPr txBox="1"/>
      </xdr:nvSpPr>
      <xdr:spPr>
        <a:xfrm>
          <a:off x="14389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E76F72FA-6AE9-430F-A0CB-D379B71001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FE76AACB-A18A-4B9E-9A5C-5DEFDFD79B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140B70F5-F3D9-46A8-A561-9021B46D1D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B81CC057-5536-49E9-8258-89C495FAA9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DCF42C7E-6F6D-467F-AD2E-6B07E2F83A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E72878B3-6EEB-43F0-870D-5C66E49583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D9908DAA-21FA-442A-9A18-0FBA678539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11610B5A-C6D8-4ED7-9726-0681999365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1AD87BBC-57DE-44A8-8A44-82BF1025F5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E53E05B1-139E-4BF7-AE1A-EE82E30835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97ADD07A-FDF4-4C13-BFA5-8CA9E6F50BF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A12691ED-7B69-4F6E-8415-C515A191657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485AF462-C2C5-407A-BB51-A5161753290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396AAFBC-4B21-4B0C-989B-309B3EB42C3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448724E7-249A-43FD-91CC-42F4A1312F8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F996D0DE-707B-4BE4-A5CE-62126A0DCEC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4CB5D4AB-412B-47E6-97CD-E4B9BE511E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2D65BD7F-DB56-4CD5-8740-720CEA3A135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8E0C8296-2CD3-4BA4-ABE4-13C36710EE7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D140E887-67E8-4EEF-AF53-09966AF97D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191874AE-A2C8-4125-A458-97DFD34DD0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DEBB9B57-36B1-406F-9FE8-1E54738ECF8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2C2F055C-3A36-455E-8047-2BB3D0654F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E56395EE-16F0-47C6-A009-27EE3989E5E7}"/>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84F69794-AB1D-4CCF-8C35-20D187094AE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3640A088-9C35-45FD-B5DC-F48C7A7CA282}"/>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3F79B142-4C6E-4C03-B86E-14109339F7E2}"/>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B2FAC69E-8391-45C3-8449-F0174C9412F7}"/>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A318F09B-914A-4A6D-B823-00E3CB32E540}"/>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6D54CC6C-6438-4DE6-8F4E-EE22C1B7EDCD}"/>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97929098-C0CC-4572-B8CA-A9451499D60A}"/>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0890283F-4F01-4011-964D-6A1851C67A0C}"/>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93F1D90F-3631-48D3-A354-154DDFABC12F}"/>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0D4368C-1642-4ED7-A019-C93E20E0E8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F6A319D-42FC-4209-98F7-A0834F848D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38B3CBC-711F-4252-A44F-D470640F0B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7F6E2B6-2C9F-4F66-8244-9915365B5A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13F7D07-4894-416D-83D8-0FC495A016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438" name="楕円 437">
          <a:extLst>
            <a:ext uri="{FF2B5EF4-FFF2-40B4-BE49-F238E27FC236}">
              <a16:creationId xmlns:a16="http://schemas.microsoft.com/office/drawing/2014/main" id="{FAE0CBC2-DE38-42DD-BFBB-7A40EEE46824}"/>
            </a:ext>
          </a:extLst>
        </xdr:cNvPr>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B21A918D-2786-4A0E-8EE3-F326D43FF1CB}"/>
            </a:ext>
          </a:extLst>
        </xdr:cNvPr>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40" name="楕円 439">
          <a:extLst>
            <a:ext uri="{FF2B5EF4-FFF2-40B4-BE49-F238E27FC236}">
              <a16:creationId xmlns:a16="http://schemas.microsoft.com/office/drawing/2014/main" id="{DDAAD778-273C-4555-B567-8251DC25B8C6}"/>
            </a:ext>
          </a:extLst>
        </xdr:cNvPr>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114300</xdr:rowOff>
    </xdr:to>
    <xdr:cxnSp macro="">
      <xdr:nvCxnSpPr>
        <xdr:cNvPr id="441" name="直線コネクタ 440">
          <a:extLst>
            <a:ext uri="{FF2B5EF4-FFF2-40B4-BE49-F238E27FC236}">
              <a16:creationId xmlns:a16="http://schemas.microsoft.com/office/drawing/2014/main" id="{8175E188-3E0D-4886-856C-AAB20F780DF4}"/>
            </a:ext>
          </a:extLst>
        </xdr:cNvPr>
        <xdr:cNvCxnSpPr/>
      </xdr:nvCxnSpPr>
      <xdr:spPr>
        <a:xfrm>
          <a:off x="21323300" y="6579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42" name="楕円 441">
          <a:extLst>
            <a:ext uri="{FF2B5EF4-FFF2-40B4-BE49-F238E27FC236}">
              <a16:creationId xmlns:a16="http://schemas.microsoft.com/office/drawing/2014/main" id="{3293DF65-A1DF-4E03-8F0B-2053D4F0C97E}"/>
            </a:ext>
          </a:extLst>
        </xdr:cNvPr>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64770</xdr:rowOff>
    </xdr:to>
    <xdr:cxnSp macro="">
      <xdr:nvCxnSpPr>
        <xdr:cNvPr id="443" name="直線コネクタ 442">
          <a:extLst>
            <a:ext uri="{FF2B5EF4-FFF2-40B4-BE49-F238E27FC236}">
              <a16:creationId xmlns:a16="http://schemas.microsoft.com/office/drawing/2014/main" id="{A1C29AE8-925A-404E-ACDF-793E70A0466D}"/>
            </a:ext>
          </a:extLst>
        </xdr:cNvPr>
        <xdr:cNvCxnSpPr/>
      </xdr:nvCxnSpPr>
      <xdr:spPr>
        <a:xfrm>
          <a:off x="20434300" y="654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45CA30C4-71CC-44C4-9F1E-3F089B3A62F6}"/>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8F88329B-068C-46F1-91FC-018B232CC824}"/>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422D53EC-7235-4C1E-8E88-FD7841659166}"/>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C7825B09-18A0-4DEF-B3E2-C6DAB0E8520F}"/>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97807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AB3066B3-A6BB-4979-AB52-0E5306DBD6AB}"/>
            </a:ext>
          </a:extLst>
        </xdr:cNvPr>
        <xdr:cNvSpPr txBox="1"/>
      </xdr:nvSpPr>
      <xdr:spPr>
        <a:xfrm>
          <a:off x="20199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DA57D893-0856-41EC-89DA-F42B0295B4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8193D7E8-862D-42B1-854C-88A11DD8F8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43A770D0-4364-47B9-AEAC-A3EBFA0E05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218F758C-FD78-4958-A118-00B26FB81B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10715D6D-66C5-4962-A082-955220FAC4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9B05CC0E-C3FE-4A2A-9140-FA7C036FA6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ECBDC251-429B-4555-997D-693E8797ED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F7D5C912-37F0-4E63-B16F-CF8553DCA4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0BC2B600-CE8E-48EB-B0C9-99E2FF71FA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E226C2EC-2144-473A-842D-88C14F1157B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0CD39F57-67BF-4A0E-AD31-61B46ABC331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089096CA-7336-4217-BC8C-B57ED84CCCC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70F7D9E5-F78D-4C61-91A6-F5376262AB4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F1555006-CF76-4FF3-AC5F-27872EDA1E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DC9FF6C0-E99D-40BE-A9F6-B1547CF98F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2B13BAA2-BBAA-45F9-A1B2-28D10CA2D3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66EA1E65-E3F3-4C05-8901-A2275E0CAD1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3B9D936B-E8B0-49F8-A84E-5BDCD2D85F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D5838F3E-B94E-44E1-BAA1-604197F560C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511A14F8-BC45-4517-99F1-E4C072891F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D9515B49-1057-4AF1-97D2-C82D98AC3BE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601C1980-BEAF-416B-9AD1-1D557C72BE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F9501662-0550-4E99-A9F4-EF0A2D845C3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0DE11DA6-2B98-4C6F-9280-21AF9AB369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9608AC23-DB0A-423F-AC3C-BFED76A7F42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EE7852E7-5715-4F34-8763-C04142B357F4}"/>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8E5225A9-2AF0-4F87-A3C8-2185E2E01145}"/>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972DE40A-9708-4CE8-A413-49D87E325A5C}"/>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F1E19007-5377-4A72-86DB-4CA6490135E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6FC3D539-5502-42CE-ADD8-D9BE548644AD}"/>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C15CA9D8-E7ED-4341-BE72-356347E8B91B}"/>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9C507CC8-97EC-4DAE-BB97-341C21B13332}"/>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D99267F5-88CE-452D-801F-37956A9A3F84}"/>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DD944D84-5F9A-451A-A4BA-1A6F583E2A1E}"/>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37FAB990-43A2-41F5-8D25-F898F526DC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5B01BB48-083C-4D21-B0B5-731BD41EF7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AFAFEE5A-605E-4231-BEB5-A154912316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84A3BA83-83FA-43E1-9116-C19A18B6A5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E06BBDBA-30F3-413B-A4C7-37BF7BF001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78740</xdr:rowOff>
    </xdr:from>
    <xdr:to>
      <xdr:col>85</xdr:col>
      <xdr:colOff>177800</xdr:colOff>
      <xdr:row>58</xdr:row>
      <xdr:rowOff>8890</xdr:rowOff>
    </xdr:to>
    <xdr:sp macro="" textlink="">
      <xdr:nvSpPr>
        <xdr:cNvPr id="488" name="楕円 487">
          <a:extLst>
            <a:ext uri="{FF2B5EF4-FFF2-40B4-BE49-F238E27FC236}">
              <a16:creationId xmlns:a16="http://schemas.microsoft.com/office/drawing/2014/main" id="{E94C251E-6D4F-4171-A549-5E4457BEB7F4}"/>
            </a:ext>
          </a:extLst>
        </xdr:cNvPr>
        <xdr:cNvSpPr/>
      </xdr:nvSpPr>
      <xdr:spPr>
        <a:xfrm>
          <a:off x="16268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101617</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A7AE028C-05E9-4BF0-9764-C622955E1784}"/>
            </a:ext>
          </a:extLst>
        </xdr:cNvPr>
        <xdr:cNvSpPr txBox="1"/>
      </xdr:nvSpPr>
      <xdr:spPr>
        <a:xfrm>
          <a:off x="16357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103505</xdr:rowOff>
    </xdr:from>
    <xdr:to>
      <xdr:col>81</xdr:col>
      <xdr:colOff>101600</xdr:colOff>
      <xdr:row>58</xdr:row>
      <xdr:rowOff>33655</xdr:rowOff>
    </xdr:to>
    <xdr:sp macro="" textlink="">
      <xdr:nvSpPr>
        <xdr:cNvPr id="490" name="楕円 489">
          <a:extLst>
            <a:ext uri="{FF2B5EF4-FFF2-40B4-BE49-F238E27FC236}">
              <a16:creationId xmlns:a16="http://schemas.microsoft.com/office/drawing/2014/main" id="{68F8309F-67E4-4729-9D7F-A9CD026EE898}"/>
            </a:ext>
          </a:extLst>
        </xdr:cNvPr>
        <xdr:cNvSpPr/>
      </xdr:nvSpPr>
      <xdr:spPr>
        <a:xfrm>
          <a:off x="15430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129540</xdr:rowOff>
    </xdr:from>
    <xdr:to>
      <xdr:col>85</xdr:col>
      <xdr:colOff>127000</xdr:colOff>
      <xdr:row>57</xdr:row>
      <xdr:rowOff>154305</xdr:rowOff>
    </xdr:to>
    <xdr:cxnSp macro="">
      <xdr:nvCxnSpPr>
        <xdr:cNvPr id="491" name="直線コネクタ 490">
          <a:extLst>
            <a:ext uri="{FF2B5EF4-FFF2-40B4-BE49-F238E27FC236}">
              <a16:creationId xmlns:a16="http://schemas.microsoft.com/office/drawing/2014/main" id="{A740D29C-CF20-4259-A46A-E881047A8A99}"/>
            </a:ext>
          </a:extLst>
        </xdr:cNvPr>
        <xdr:cNvCxnSpPr/>
      </xdr:nvCxnSpPr>
      <xdr:spPr>
        <a:xfrm flipV="1">
          <a:off x="15481300" y="99021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137795</xdr:rowOff>
    </xdr:from>
    <xdr:to>
      <xdr:col>76</xdr:col>
      <xdr:colOff>165100</xdr:colOff>
      <xdr:row>58</xdr:row>
      <xdr:rowOff>67945</xdr:rowOff>
    </xdr:to>
    <xdr:sp macro="" textlink="">
      <xdr:nvSpPr>
        <xdr:cNvPr id="492" name="楕円 491">
          <a:extLst>
            <a:ext uri="{FF2B5EF4-FFF2-40B4-BE49-F238E27FC236}">
              <a16:creationId xmlns:a16="http://schemas.microsoft.com/office/drawing/2014/main" id="{748614B3-FB88-442F-AA8C-D1D464467F27}"/>
            </a:ext>
          </a:extLst>
        </xdr:cNvPr>
        <xdr:cNvSpPr/>
      </xdr:nvSpPr>
      <xdr:spPr>
        <a:xfrm>
          <a:off x="14541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154305</xdr:rowOff>
    </xdr:from>
    <xdr:to>
      <xdr:col>81</xdr:col>
      <xdr:colOff>50800</xdr:colOff>
      <xdr:row>58</xdr:row>
      <xdr:rowOff>17145</xdr:rowOff>
    </xdr:to>
    <xdr:cxnSp macro="">
      <xdr:nvCxnSpPr>
        <xdr:cNvPr id="493" name="直線コネクタ 492">
          <a:extLst>
            <a:ext uri="{FF2B5EF4-FFF2-40B4-BE49-F238E27FC236}">
              <a16:creationId xmlns:a16="http://schemas.microsoft.com/office/drawing/2014/main" id="{F5E2F6E3-A341-49DC-8FA0-FBFEEBA7A794}"/>
            </a:ext>
          </a:extLst>
        </xdr:cNvPr>
        <xdr:cNvCxnSpPr/>
      </xdr:nvCxnSpPr>
      <xdr:spPr>
        <a:xfrm flipV="1">
          <a:off x="14592300" y="9926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a:extLst>
            <a:ext uri="{FF2B5EF4-FFF2-40B4-BE49-F238E27FC236}">
              <a16:creationId xmlns:a16="http://schemas.microsoft.com/office/drawing/2014/main" id="{699C0213-DD7D-4594-B8F5-43B7B9695CEA}"/>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a:extLst>
            <a:ext uri="{FF2B5EF4-FFF2-40B4-BE49-F238E27FC236}">
              <a16:creationId xmlns:a16="http://schemas.microsoft.com/office/drawing/2014/main" id="{A83CA631-8481-4888-9218-229FE67DBEF9}"/>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a:extLst>
            <a:ext uri="{FF2B5EF4-FFF2-40B4-BE49-F238E27FC236}">
              <a16:creationId xmlns:a16="http://schemas.microsoft.com/office/drawing/2014/main" id="{774EF07C-8791-4AB5-BB87-F21A388C50B2}"/>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50182</xdr:rowOff>
    </xdr:from>
    <xdr:ext cx="405111" cy="259045"/>
    <xdr:sp macro="" textlink="">
      <xdr:nvSpPr>
        <xdr:cNvPr id="497" name="n_1mainValue【学校施設】&#10;有形固定資産減価償却率">
          <a:extLst>
            <a:ext uri="{FF2B5EF4-FFF2-40B4-BE49-F238E27FC236}">
              <a16:creationId xmlns:a16="http://schemas.microsoft.com/office/drawing/2014/main" id="{17EF0113-646A-4A60-97BC-734F5596A75B}"/>
            </a:ext>
          </a:extLst>
        </xdr:cNvPr>
        <xdr:cNvSpPr txBox="1"/>
      </xdr:nvSpPr>
      <xdr:spPr>
        <a:xfrm>
          <a:off x="15266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84472</xdr:rowOff>
    </xdr:from>
    <xdr:ext cx="405111" cy="259045"/>
    <xdr:sp macro="" textlink="">
      <xdr:nvSpPr>
        <xdr:cNvPr id="498" name="n_2mainValue【学校施設】&#10;有形固定資産減価償却率">
          <a:extLst>
            <a:ext uri="{FF2B5EF4-FFF2-40B4-BE49-F238E27FC236}">
              <a16:creationId xmlns:a16="http://schemas.microsoft.com/office/drawing/2014/main" id="{841D4BCA-5354-4F27-82BE-8F9AF2413CF9}"/>
            </a:ext>
          </a:extLst>
        </xdr:cNvPr>
        <xdr:cNvSpPr txBox="1"/>
      </xdr:nvSpPr>
      <xdr:spPr>
        <a:xfrm>
          <a:off x="14389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1EB04B28-F435-4F85-9AB4-9FA7876CFA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90D3058A-5AAA-4FDC-980C-01366B2608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AF22C2E-38C4-44F8-B06C-FD42AFBA5C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BF4F772-8B58-4C1E-B245-E15ED4E62F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CA8DE0E0-600C-44F0-90AC-59E9A14990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67AE77DB-F95D-43EC-BDBA-671C4A2A1A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63F2D05-7DE7-4A03-8E05-F20DF22EF3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A60E77EC-016F-485A-ACD1-8C5F163B58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4FFBEA48-8F01-475F-99C5-A8A7677E7C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183EE337-74C5-4C1C-B8A4-06FFB420C2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72204D35-4D2C-44E3-A414-A6DE467ED61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45B74F4F-35A5-45BA-9558-9098A873B8D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9BB46AA7-6CB9-4751-B4E7-A227BE73E7B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03680930-169C-4C1C-A9B0-73D40467057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F74DE2EB-FB7B-4D7A-A46A-811C8E81B8C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FE31A245-FFBF-4B69-8BDD-7E8DB7D8760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CE79BF74-79DB-4BDD-972C-D757F42AA4A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310B004A-DDD2-434D-BCDD-B9432A875E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2EE38B2E-A2D1-4146-BED7-A3BD08B1681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C2D17AA0-A7F1-4045-9068-29483C9BCF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566D4EAA-54C3-4907-8DB6-A8401C285E6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E8B01354-E1CE-47C3-A337-4DD682D8B3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3B7AD8D1-5530-4F24-857F-625EEFCB8716}"/>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1888C49D-B061-4CDB-9869-C009AE77E116}"/>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3DD74574-E2C7-4354-A8F3-32E8CE72614A}"/>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692F1577-8FC4-42C8-8E59-BA27B787A82D}"/>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12982FC5-2B57-4E76-BEB7-44B2965E739D}"/>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a:extLst>
            <a:ext uri="{FF2B5EF4-FFF2-40B4-BE49-F238E27FC236}">
              <a16:creationId xmlns:a16="http://schemas.microsoft.com/office/drawing/2014/main" id="{40CA6731-95BA-45C8-BD10-212FEBD8CC9E}"/>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D1D75270-2D91-4795-8B8A-E61F8A79F4ED}"/>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CFE3A62F-3344-4B6A-B79A-93C9690AC343}"/>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3DD458C7-F69C-433A-91AA-891D332B96F9}"/>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42F3EB56-5814-4F05-8DD8-29DD418DA431}"/>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13597C90-02A4-488F-A48A-527A1EAC05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7D52ED66-7844-44D2-A5DF-078527AB09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0B287A9-E5FE-4CE2-A31E-F5C50290783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9243A1DB-7C46-4283-B8DA-6D09D9E67E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53FDF0B-67F6-45F8-ADCD-C279F350B4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122021</xdr:rowOff>
    </xdr:from>
    <xdr:to>
      <xdr:col>116</xdr:col>
      <xdr:colOff>114300</xdr:colOff>
      <xdr:row>63</xdr:row>
      <xdr:rowOff>52171</xdr:rowOff>
    </xdr:to>
    <xdr:sp macro="" textlink="">
      <xdr:nvSpPr>
        <xdr:cNvPr id="536" name="楕円 535">
          <a:extLst>
            <a:ext uri="{FF2B5EF4-FFF2-40B4-BE49-F238E27FC236}">
              <a16:creationId xmlns:a16="http://schemas.microsoft.com/office/drawing/2014/main" id="{3990BCFA-FCBB-49B3-9C81-1448C89A70FD}"/>
            </a:ext>
          </a:extLst>
        </xdr:cNvPr>
        <xdr:cNvSpPr/>
      </xdr:nvSpPr>
      <xdr:spPr>
        <a:xfrm>
          <a:off x="221107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100448</xdr:rowOff>
    </xdr:from>
    <xdr:ext cx="469744" cy="259045"/>
    <xdr:sp macro="" textlink="">
      <xdr:nvSpPr>
        <xdr:cNvPr id="537" name="【学校施設】&#10;一人当たり面積該当値テキスト">
          <a:extLst>
            <a:ext uri="{FF2B5EF4-FFF2-40B4-BE49-F238E27FC236}">
              <a16:creationId xmlns:a16="http://schemas.microsoft.com/office/drawing/2014/main" id="{EFDF709A-A609-4C95-BA6E-8604B9E1908C}"/>
            </a:ext>
          </a:extLst>
        </xdr:cNvPr>
        <xdr:cNvSpPr txBox="1"/>
      </xdr:nvSpPr>
      <xdr:spPr>
        <a:xfrm>
          <a:off x="22199600" y="107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119279</xdr:rowOff>
    </xdr:from>
    <xdr:to>
      <xdr:col>112</xdr:col>
      <xdr:colOff>38100</xdr:colOff>
      <xdr:row>63</xdr:row>
      <xdr:rowOff>49429</xdr:rowOff>
    </xdr:to>
    <xdr:sp macro="" textlink="">
      <xdr:nvSpPr>
        <xdr:cNvPr id="538" name="楕円 537">
          <a:extLst>
            <a:ext uri="{FF2B5EF4-FFF2-40B4-BE49-F238E27FC236}">
              <a16:creationId xmlns:a16="http://schemas.microsoft.com/office/drawing/2014/main" id="{00CFC84B-57A6-4A0D-9DF4-774B5249D59F}"/>
            </a:ext>
          </a:extLst>
        </xdr:cNvPr>
        <xdr:cNvSpPr/>
      </xdr:nvSpPr>
      <xdr:spPr>
        <a:xfrm>
          <a:off x="21272500" y="107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170079</xdr:rowOff>
    </xdr:from>
    <xdr:to>
      <xdr:col>116</xdr:col>
      <xdr:colOff>63500</xdr:colOff>
      <xdr:row>63</xdr:row>
      <xdr:rowOff>1371</xdr:rowOff>
    </xdr:to>
    <xdr:cxnSp macro="">
      <xdr:nvCxnSpPr>
        <xdr:cNvPr id="539" name="直線コネクタ 538">
          <a:extLst>
            <a:ext uri="{FF2B5EF4-FFF2-40B4-BE49-F238E27FC236}">
              <a16:creationId xmlns:a16="http://schemas.microsoft.com/office/drawing/2014/main" id="{4CF79117-3985-448F-BEC8-4C3CD5FAF572}"/>
            </a:ext>
          </a:extLst>
        </xdr:cNvPr>
        <xdr:cNvCxnSpPr/>
      </xdr:nvCxnSpPr>
      <xdr:spPr>
        <a:xfrm>
          <a:off x="21323300" y="10799979"/>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125679</xdr:rowOff>
    </xdr:from>
    <xdr:to>
      <xdr:col>107</xdr:col>
      <xdr:colOff>101600</xdr:colOff>
      <xdr:row>63</xdr:row>
      <xdr:rowOff>55829</xdr:rowOff>
    </xdr:to>
    <xdr:sp macro="" textlink="">
      <xdr:nvSpPr>
        <xdr:cNvPr id="540" name="楕円 539">
          <a:extLst>
            <a:ext uri="{FF2B5EF4-FFF2-40B4-BE49-F238E27FC236}">
              <a16:creationId xmlns:a16="http://schemas.microsoft.com/office/drawing/2014/main" id="{A85A1EAD-C09A-43AD-AEAF-8A8A8FF939C4}"/>
            </a:ext>
          </a:extLst>
        </xdr:cNvPr>
        <xdr:cNvSpPr/>
      </xdr:nvSpPr>
      <xdr:spPr>
        <a:xfrm>
          <a:off x="20383500" y="107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170079</xdr:rowOff>
    </xdr:from>
    <xdr:to>
      <xdr:col>111</xdr:col>
      <xdr:colOff>177800</xdr:colOff>
      <xdr:row>63</xdr:row>
      <xdr:rowOff>5029</xdr:rowOff>
    </xdr:to>
    <xdr:cxnSp macro="">
      <xdr:nvCxnSpPr>
        <xdr:cNvPr id="541" name="直線コネクタ 540">
          <a:extLst>
            <a:ext uri="{FF2B5EF4-FFF2-40B4-BE49-F238E27FC236}">
              <a16:creationId xmlns:a16="http://schemas.microsoft.com/office/drawing/2014/main" id="{6A6B19A1-E089-4B2C-A2E1-BFD3F2E76F06}"/>
            </a:ext>
          </a:extLst>
        </xdr:cNvPr>
        <xdr:cNvCxnSpPr/>
      </xdr:nvCxnSpPr>
      <xdr:spPr>
        <a:xfrm flipV="1">
          <a:off x="20434300" y="1079997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a:extLst>
            <a:ext uri="{FF2B5EF4-FFF2-40B4-BE49-F238E27FC236}">
              <a16:creationId xmlns:a16="http://schemas.microsoft.com/office/drawing/2014/main" id="{06B4F53E-83C8-410E-9152-02E0B902CE88}"/>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a:extLst>
            <a:ext uri="{FF2B5EF4-FFF2-40B4-BE49-F238E27FC236}">
              <a16:creationId xmlns:a16="http://schemas.microsoft.com/office/drawing/2014/main" id="{325E9B1B-744C-4725-A136-E7AAABDB304B}"/>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a:extLst>
            <a:ext uri="{FF2B5EF4-FFF2-40B4-BE49-F238E27FC236}">
              <a16:creationId xmlns:a16="http://schemas.microsoft.com/office/drawing/2014/main" id="{7A611A29-B61E-4E5B-811C-D0DAEC190748}"/>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40556</xdr:rowOff>
    </xdr:from>
    <xdr:ext cx="469744" cy="259045"/>
    <xdr:sp macro="" textlink="">
      <xdr:nvSpPr>
        <xdr:cNvPr id="545" name="n_1mainValue【学校施設】&#10;一人当たり面積">
          <a:extLst>
            <a:ext uri="{FF2B5EF4-FFF2-40B4-BE49-F238E27FC236}">
              <a16:creationId xmlns:a16="http://schemas.microsoft.com/office/drawing/2014/main" id="{EDEEEF38-748D-45AE-8EB7-1D093B9744EA}"/>
            </a:ext>
          </a:extLst>
        </xdr:cNvPr>
        <xdr:cNvSpPr txBox="1"/>
      </xdr:nvSpPr>
      <xdr:spPr>
        <a:xfrm>
          <a:off x="21075727" y="108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46956</xdr:rowOff>
    </xdr:from>
    <xdr:ext cx="469744" cy="259045"/>
    <xdr:sp macro="" textlink="">
      <xdr:nvSpPr>
        <xdr:cNvPr id="546" name="n_2mainValue【学校施設】&#10;一人当たり面積">
          <a:extLst>
            <a:ext uri="{FF2B5EF4-FFF2-40B4-BE49-F238E27FC236}">
              <a16:creationId xmlns:a16="http://schemas.microsoft.com/office/drawing/2014/main" id="{F9DA8D4A-28E2-4CA3-8555-C33DB47E2D49}"/>
            </a:ext>
          </a:extLst>
        </xdr:cNvPr>
        <xdr:cNvSpPr txBox="1"/>
      </xdr:nvSpPr>
      <xdr:spPr>
        <a:xfrm>
          <a:off x="20199427" y="1084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94FDE01B-ABCA-472B-8C99-6758DBBA2A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0C96C82A-BC97-404A-87C2-96EDE511CF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A5E2DF69-289D-48F0-9D17-74E0177AAA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067ED014-7FA4-4565-84CA-A6F8B95CB6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6887DAB2-3680-4B2E-947A-72FA5CE7B2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77666096-F28F-4FBD-9F73-07EBFA88C3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175F8131-2745-440B-A53B-825EB69530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35BDA9D1-D6B8-4F28-951B-CC2ECA2FBE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6ADE0174-4197-4C8D-BAC1-1CEE632631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651E9F80-60E7-4D61-BCE0-6155452366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F5B0DD07-BC54-440E-9696-2590F02C81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F82C769D-CE2D-44C3-9294-0B413506682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839418DC-CF05-4F1D-9345-0F8930B13DF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E20F875D-BB4E-450F-AECC-81535A65878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7C12F08A-9FAC-49AD-BB06-417F559F21E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859964F5-960C-4885-BD0C-6301F03A51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7922DE35-EF03-432F-8400-DC3C70A445D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153A1F1B-8006-40B7-8BFE-C84D966E544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BFBC1BB3-CFBC-437F-B0C5-9C6ECDF81BA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D52A17C5-3C2F-41D6-9EE0-8AB8E5A65F8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9CA67ADE-B10E-47C3-90C6-7F4612EE2C3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7B31EF55-567F-4887-886B-BBE114FDA54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E9286452-F2A4-4620-904D-7E6411E627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34CCDB1E-E3C8-41A4-A8F3-7BF2E08910F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948A6795-37B8-426F-85DD-0DE8E8EC69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F3767A25-BA31-4545-BD7C-16A9EEA07097}"/>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3ADE0FE5-12E5-43E5-8EF2-7F2EBA9ABD8A}"/>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2122F65C-A998-42A0-A0AB-510B391C7B3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8821B6D4-6BA3-4FE8-96CF-5123AFCCE00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152F6C12-3B91-4C57-A8BC-D5DA9C8B67C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77" name="【児童館】&#10;有形固定資産減価償却率平均値テキスト">
          <a:extLst>
            <a:ext uri="{FF2B5EF4-FFF2-40B4-BE49-F238E27FC236}">
              <a16:creationId xmlns:a16="http://schemas.microsoft.com/office/drawing/2014/main" id="{684FD09D-7CEE-43DB-A8EC-0197C71739EF}"/>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03CEE633-F847-4CFD-A66D-2005C0864658}"/>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2C43560E-6C25-46AE-9B2C-EBD692415A97}"/>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A14C22B3-39DC-4A52-9E28-160FEDF1439E}"/>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27520AE6-C960-43A3-AFBB-4F5CB035B47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FDF85A43-8782-4619-874D-57EDABE94A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48A05F06-95D8-455D-B474-4F321040F81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5D2059B7-1FA2-497E-AD80-60CCA68EEB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2DB487CB-DF12-4EE4-8FD7-57610D1A49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4007F7BD-7442-4213-8EA6-825CB6B183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29755</xdr:rowOff>
    </xdr:from>
    <xdr:to>
      <xdr:col>85</xdr:col>
      <xdr:colOff>177800</xdr:colOff>
      <xdr:row>85</xdr:row>
      <xdr:rowOff>131355</xdr:rowOff>
    </xdr:to>
    <xdr:sp macro="" textlink="">
      <xdr:nvSpPr>
        <xdr:cNvPr id="587" name="楕円 586">
          <a:extLst>
            <a:ext uri="{FF2B5EF4-FFF2-40B4-BE49-F238E27FC236}">
              <a16:creationId xmlns:a16="http://schemas.microsoft.com/office/drawing/2014/main" id="{6C07694D-1DBF-4344-AECE-53E07029C9D1}"/>
            </a:ext>
          </a:extLst>
        </xdr:cNvPr>
        <xdr:cNvSpPr/>
      </xdr:nvSpPr>
      <xdr:spPr>
        <a:xfrm>
          <a:off x="16268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8182</xdr:rowOff>
    </xdr:from>
    <xdr:ext cx="405111" cy="259045"/>
    <xdr:sp macro="" textlink="">
      <xdr:nvSpPr>
        <xdr:cNvPr id="588" name="【児童館】&#10;有形固定資産減価償却率該当値テキスト">
          <a:extLst>
            <a:ext uri="{FF2B5EF4-FFF2-40B4-BE49-F238E27FC236}">
              <a16:creationId xmlns:a16="http://schemas.microsoft.com/office/drawing/2014/main" id="{554F5080-4599-4BC3-929E-EDC729187AA7}"/>
            </a:ext>
          </a:extLst>
        </xdr:cNvPr>
        <xdr:cNvSpPr txBox="1"/>
      </xdr:nvSpPr>
      <xdr:spPr>
        <a:xfrm>
          <a:off x="16357600"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589" name="楕円 588">
          <a:extLst>
            <a:ext uri="{FF2B5EF4-FFF2-40B4-BE49-F238E27FC236}">
              <a16:creationId xmlns:a16="http://schemas.microsoft.com/office/drawing/2014/main" id="{FBA0393C-7497-4E0A-9A3D-6605EE6A0B2F}"/>
            </a:ext>
          </a:extLst>
        </xdr:cNvPr>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85</xdr:row>
      <xdr:rowOff>80555</xdr:rowOff>
    </xdr:to>
    <xdr:cxnSp macro="">
      <xdr:nvCxnSpPr>
        <xdr:cNvPr id="590" name="直線コネクタ 589">
          <a:extLst>
            <a:ext uri="{FF2B5EF4-FFF2-40B4-BE49-F238E27FC236}">
              <a16:creationId xmlns:a16="http://schemas.microsoft.com/office/drawing/2014/main" id="{EDF4FD99-48DE-49CF-8A29-C01FC9FA21CE}"/>
            </a:ext>
          </a:extLst>
        </xdr:cNvPr>
        <xdr:cNvCxnSpPr/>
      </xdr:nvCxnSpPr>
      <xdr:spPr>
        <a:xfrm>
          <a:off x="15481300" y="14462761"/>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85271</xdr:rowOff>
    </xdr:from>
    <xdr:to>
      <xdr:col>76</xdr:col>
      <xdr:colOff>165100</xdr:colOff>
      <xdr:row>85</xdr:row>
      <xdr:rowOff>15421</xdr:rowOff>
    </xdr:to>
    <xdr:sp macro="" textlink="">
      <xdr:nvSpPr>
        <xdr:cNvPr id="591" name="楕円 590">
          <a:extLst>
            <a:ext uri="{FF2B5EF4-FFF2-40B4-BE49-F238E27FC236}">
              <a16:creationId xmlns:a16="http://schemas.microsoft.com/office/drawing/2014/main" id="{7023F5CB-258E-4567-93B5-E0C102E53954}"/>
            </a:ext>
          </a:extLst>
        </xdr:cNvPr>
        <xdr:cNvSpPr/>
      </xdr:nvSpPr>
      <xdr:spPr>
        <a:xfrm>
          <a:off x="1454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136071</xdr:rowOff>
    </xdr:to>
    <xdr:cxnSp macro="">
      <xdr:nvCxnSpPr>
        <xdr:cNvPr id="592" name="直線コネクタ 591">
          <a:extLst>
            <a:ext uri="{FF2B5EF4-FFF2-40B4-BE49-F238E27FC236}">
              <a16:creationId xmlns:a16="http://schemas.microsoft.com/office/drawing/2014/main" id="{52453FC0-F555-4B50-80C5-9D4C3BB7F89E}"/>
            </a:ext>
          </a:extLst>
        </xdr:cNvPr>
        <xdr:cNvCxnSpPr/>
      </xdr:nvCxnSpPr>
      <xdr:spPr>
        <a:xfrm flipV="1">
          <a:off x="14592300" y="144627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93" name="n_1aveValue【児童館】&#10;有形固定資産減価償却率">
          <a:extLst>
            <a:ext uri="{FF2B5EF4-FFF2-40B4-BE49-F238E27FC236}">
              <a16:creationId xmlns:a16="http://schemas.microsoft.com/office/drawing/2014/main" id="{A698A623-3360-4D51-96B6-910C939D713D}"/>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94" name="n_2aveValue【児童館】&#10;有形固定資産減価償却率">
          <a:extLst>
            <a:ext uri="{FF2B5EF4-FFF2-40B4-BE49-F238E27FC236}">
              <a16:creationId xmlns:a16="http://schemas.microsoft.com/office/drawing/2014/main" id="{4C709644-0CE2-47D3-80FE-9FEA5A813FD3}"/>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a:extLst>
            <a:ext uri="{FF2B5EF4-FFF2-40B4-BE49-F238E27FC236}">
              <a16:creationId xmlns:a16="http://schemas.microsoft.com/office/drawing/2014/main" id="{8861FF08-88BB-4030-A950-FD8E2F58FFD4}"/>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596" name="n_1mainValue【児童館】&#10;有形固定資産減価償却率">
          <a:extLst>
            <a:ext uri="{FF2B5EF4-FFF2-40B4-BE49-F238E27FC236}">
              <a16:creationId xmlns:a16="http://schemas.microsoft.com/office/drawing/2014/main" id="{C7276ED1-855E-4E01-BA33-05A0B3D19C0D}"/>
            </a:ext>
          </a:extLst>
        </xdr:cNvPr>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6548</xdr:rowOff>
    </xdr:from>
    <xdr:ext cx="405111" cy="259045"/>
    <xdr:sp macro="" textlink="">
      <xdr:nvSpPr>
        <xdr:cNvPr id="597" name="n_2mainValue【児童館】&#10;有形固定資産減価償却率">
          <a:extLst>
            <a:ext uri="{FF2B5EF4-FFF2-40B4-BE49-F238E27FC236}">
              <a16:creationId xmlns:a16="http://schemas.microsoft.com/office/drawing/2014/main" id="{E17FCFC0-406F-4DED-887E-E0665B73B176}"/>
            </a:ext>
          </a:extLst>
        </xdr:cNvPr>
        <xdr:cNvSpPr txBox="1"/>
      </xdr:nvSpPr>
      <xdr:spPr>
        <a:xfrm>
          <a:off x="14389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08D77C93-F855-4CDF-8ED6-0F404F17FF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AD4A79B8-F445-42F7-B380-696E100AD4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B857DF8D-E03F-4E07-8837-EAFDFCF3EF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CCE50918-FB4A-4F74-8126-DE7642A2F4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2E50DCEB-5AE9-4A3F-AF8F-56C66DE585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0BD64A4A-E235-48B5-A7F5-9E7C267FE5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DA8138E0-DF15-49CB-A410-E25F4A71F9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B852C874-12A8-43B1-859B-41D1449408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C56EF41B-D132-4AA6-A228-28DE969EDB6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2F57025B-8380-4856-9DD5-CB919A4175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E67B9FAB-711A-44EE-8E54-21BB096493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98E01E5F-35E0-4EF9-A71B-6EACEBFFC3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527F637F-53CE-4EEB-8E98-FD1EEA85AD5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8980D83F-8A09-45A1-AC52-578ADEB7F58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BEE030F4-2C5E-4A30-B323-0DDD7AD2A0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56E4FB2C-E161-46FF-A431-EB047F5B54D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3C1EB362-AE37-4609-BF25-BB6A7BEAAB8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E4656E25-A167-4678-8F4C-8E19A982E5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8D9F0FC4-DE94-43F0-91F1-44DB23C9E33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4D5C9204-4F4C-41E0-A5EC-98B4A8E2A2E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5F30AE1D-181D-425B-8BCA-03983FD370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559A688B-AD1E-499D-BDBB-D7BD839F51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1465A81A-6161-437A-9443-857CDB7C31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B03D84B4-F671-4F61-B683-26BEF42B8237}"/>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D7532F42-0308-4B75-BF11-D7490C92E403}"/>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09FC7279-E9EC-4E8B-91F5-D88EF40360F8}"/>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20EEA923-BE50-4E75-8A99-1AE701139177}"/>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EE2C5205-D1D5-4647-A1E9-20E9DCA45305}"/>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26" name="【児童館】&#10;一人当たり面積平均値テキスト">
          <a:extLst>
            <a:ext uri="{FF2B5EF4-FFF2-40B4-BE49-F238E27FC236}">
              <a16:creationId xmlns:a16="http://schemas.microsoft.com/office/drawing/2014/main" id="{74C224DF-3360-4C7A-8BBC-813495C91892}"/>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3F1C38CC-E628-4102-9132-7D23050B7F43}"/>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4F3B7932-210F-43C9-B515-83B6A0E45021}"/>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E647A78C-FCE3-4218-99EC-FB7E0C0317BE}"/>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a:extLst>
            <a:ext uri="{FF2B5EF4-FFF2-40B4-BE49-F238E27FC236}">
              <a16:creationId xmlns:a16="http://schemas.microsoft.com/office/drawing/2014/main" id="{31127C42-11AD-4C8C-B486-488FC47BC243}"/>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195D50D6-B821-48AF-BDAD-E83611A9B49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883FA99F-CE68-4D97-B3F8-3A5BD8005F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F9BDC332-51DA-43A5-B0FF-9CF92EA765F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3845078A-725E-4DA9-AA2D-40217BE8A9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D24359DF-F933-4D58-9388-AF6EA42C8B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636" name="楕円 635">
          <a:extLst>
            <a:ext uri="{FF2B5EF4-FFF2-40B4-BE49-F238E27FC236}">
              <a16:creationId xmlns:a16="http://schemas.microsoft.com/office/drawing/2014/main" id="{EFC50669-8F27-4C16-BB3F-799B32A17767}"/>
            </a:ext>
          </a:extLst>
        </xdr:cNvPr>
        <xdr:cNvSpPr/>
      </xdr:nvSpPr>
      <xdr:spPr>
        <a:xfrm>
          <a:off x="22110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138447</xdr:rowOff>
    </xdr:from>
    <xdr:ext cx="469744" cy="259045"/>
    <xdr:sp macro="" textlink="">
      <xdr:nvSpPr>
        <xdr:cNvPr id="637" name="【児童館】&#10;一人当たり面積該当値テキスト">
          <a:extLst>
            <a:ext uri="{FF2B5EF4-FFF2-40B4-BE49-F238E27FC236}">
              <a16:creationId xmlns:a16="http://schemas.microsoft.com/office/drawing/2014/main" id="{535EE376-E814-4841-ABB1-CA0674D36F98}"/>
            </a:ext>
          </a:extLst>
        </xdr:cNvPr>
        <xdr:cNvSpPr txBox="1"/>
      </xdr:nvSpPr>
      <xdr:spPr>
        <a:xfrm>
          <a:off x="22199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638" name="楕円 637">
          <a:extLst>
            <a:ext uri="{FF2B5EF4-FFF2-40B4-BE49-F238E27FC236}">
              <a16:creationId xmlns:a16="http://schemas.microsoft.com/office/drawing/2014/main" id="{B6BDD958-1BC9-4A03-948F-DCA44F9FC606}"/>
            </a:ext>
          </a:extLst>
        </xdr:cNvPr>
        <xdr:cNvSpPr/>
      </xdr:nvSpPr>
      <xdr:spPr>
        <a:xfrm>
          <a:off x="2127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102870</xdr:rowOff>
    </xdr:to>
    <xdr:cxnSp macro="">
      <xdr:nvCxnSpPr>
        <xdr:cNvPr id="639" name="直線コネクタ 638">
          <a:extLst>
            <a:ext uri="{FF2B5EF4-FFF2-40B4-BE49-F238E27FC236}">
              <a16:creationId xmlns:a16="http://schemas.microsoft.com/office/drawing/2014/main" id="{F2A779B3-25B4-4B97-B4F5-44235AC7168E}"/>
            </a:ext>
          </a:extLst>
        </xdr:cNvPr>
        <xdr:cNvCxnSpPr/>
      </xdr:nvCxnSpPr>
      <xdr:spPr>
        <a:xfrm>
          <a:off x="21323300" y="14836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40639</xdr:rowOff>
    </xdr:from>
    <xdr:to>
      <xdr:col>107</xdr:col>
      <xdr:colOff>101600</xdr:colOff>
      <xdr:row>86</xdr:row>
      <xdr:rowOff>142239</xdr:rowOff>
    </xdr:to>
    <xdr:sp macro="" textlink="">
      <xdr:nvSpPr>
        <xdr:cNvPr id="640" name="楕円 639">
          <a:extLst>
            <a:ext uri="{FF2B5EF4-FFF2-40B4-BE49-F238E27FC236}">
              <a16:creationId xmlns:a16="http://schemas.microsoft.com/office/drawing/2014/main" id="{D89FE5D3-8A01-4BE2-844C-C36EB33F769B}"/>
            </a:ext>
          </a:extLst>
        </xdr:cNvPr>
        <xdr:cNvSpPr/>
      </xdr:nvSpPr>
      <xdr:spPr>
        <a:xfrm>
          <a:off x="20383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91439</xdr:rowOff>
    </xdr:from>
    <xdr:to>
      <xdr:col>111</xdr:col>
      <xdr:colOff>177800</xdr:colOff>
      <xdr:row>86</xdr:row>
      <xdr:rowOff>91439</xdr:rowOff>
    </xdr:to>
    <xdr:cxnSp macro="">
      <xdr:nvCxnSpPr>
        <xdr:cNvPr id="641" name="直線コネクタ 640">
          <a:extLst>
            <a:ext uri="{FF2B5EF4-FFF2-40B4-BE49-F238E27FC236}">
              <a16:creationId xmlns:a16="http://schemas.microsoft.com/office/drawing/2014/main" id="{16EA4061-EB1C-4804-B787-73368D92B006}"/>
            </a:ext>
          </a:extLst>
        </xdr:cNvPr>
        <xdr:cNvCxnSpPr/>
      </xdr:nvCxnSpPr>
      <xdr:spPr>
        <a:xfrm>
          <a:off x="20434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2" name="n_1aveValue【児童館】&#10;一人当たり面積">
          <a:extLst>
            <a:ext uri="{FF2B5EF4-FFF2-40B4-BE49-F238E27FC236}">
              <a16:creationId xmlns:a16="http://schemas.microsoft.com/office/drawing/2014/main" id="{1BF30A24-405C-4DF0-8544-197F0FF80765}"/>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3" name="n_2aveValue【児童館】&#10;一人当たり面積">
          <a:extLst>
            <a:ext uri="{FF2B5EF4-FFF2-40B4-BE49-F238E27FC236}">
              <a16:creationId xmlns:a16="http://schemas.microsoft.com/office/drawing/2014/main" id="{4F9E982E-41C7-4A5C-AECB-8F9BB3941B86}"/>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a:extLst>
            <a:ext uri="{FF2B5EF4-FFF2-40B4-BE49-F238E27FC236}">
              <a16:creationId xmlns:a16="http://schemas.microsoft.com/office/drawing/2014/main" id="{28CE29DD-D1E7-49B7-ACAA-9508B81BA56B}"/>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645" name="n_1mainValue【児童館】&#10;一人当たり面積">
          <a:extLst>
            <a:ext uri="{FF2B5EF4-FFF2-40B4-BE49-F238E27FC236}">
              <a16:creationId xmlns:a16="http://schemas.microsoft.com/office/drawing/2014/main" id="{29C1F135-7A3D-4A8E-AD5E-F10E660D7A8E}"/>
            </a:ext>
          </a:extLst>
        </xdr:cNvPr>
        <xdr:cNvSpPr txBox="1"/>
      </xdr:nvSpPr>
      <xdr:spPr>
        <a:xfrm>
          <a:off x="21075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133366</xdr:rowOff>
    </xdr:from>
    <xdr:ext cx="469744" cy="259045"/>
    <xdr:sp macro="" textlink="">
      <xdr:nvSpPr>
        <xdr:cNvPr id="646" name="n_2mainValue【児童館】&#10;一人当たり面積">
          <a:extLst>
            <a:ext uri="{FF2B5EF4-FFF2-40B4-BE49-F238E27FC236}">
              <a16:creationId xmlns:a16="http://schemas.microsoft.com/office/drawing/2014/main" id="{8E87D7B5-B3AD-48F9-BF04-07C4FCAB5AC5}"/>
            </a:ext>
          </a:extLst>
        </xdr:cNvPr>
        <xdr:cNvSpPr txBox="1"/>
      </xdr:nvSpPr>
      <xdr:spPr>
        <a:xfrm>
          <a:off x="20199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3CF3F7B9-BA7B-4740-9C7B-54298A63F3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61BC83C2-044F-4B25-A4B1-5A3D5E9717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920FB146-A5EF-4DC9-8352-6938F7992A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FF148CA8-B6DC-48B7-B6B4-0D5E96C6F1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D2CE1C15-6C39-449A-BED2-BE7AE30BDB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9D3457F3-371B-4C82-933D-1EE325EB93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9BB679CC-39D8-40F3-8D60-956EDC54E9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A857C85C-957C-4EAE-A58E-7B7CEA6460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81992AA7-F6BE-44B1-81BE-1D5D67F924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1F8ACDEC-C6C1-40D7-9F95-7985150E87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24E78147-BECD-4155-9BFB-C4744E2255F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12AEEEEE-BF9C-4F42-9A70-D32C4E643CC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82B40FA2-5394-41C4-B718-2BF098E43DB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2CBA8C71-42E8-4242-A011-4AAB9B89997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5CF0089F-24F2-40F4-82F7-B733170F80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631616F6-A8F4-4174-9BCD-50360A2581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5984491B-7AFD-40FD-A5BB-0E8B6A10C92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020B33E9-11EC-4E75-A312-66DDB37E7D6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3596B378-E3B9-449C-A3A9-AC6D3B8859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99F4E67D-6F3F-4FCC-9E57-01FD66A72C5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2EEC9C27-EA3D-437F-A346-622AE26F54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B504AB47-234B-40A9-B100-C092D50C585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3DF96ADB-A6E2-4681-8ACA-0CE98E4B93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94989B98-DEE6-4ECA-ADE3-470A0C638D0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1908909-6D16-468D-A925-2C9CE533369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6F459C0F-8D31-4028-938C-D6E6AAA9D8C1}"/>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AD853473-5BFA-4797-B6A8-A09359314F7A}"/>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D39157DA-4391-46CA-A07C-BC844629EB74}"/>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E29CCC9C-0DD4-40CC-96E9-1594D7629D6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48186DB6-372E-4B54-90C1-20081F49E00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a:extLst>
            <a:ext uri="{FF2B5EF4-FFF2-40B4-BE49-F238E27FC236}">
              <a16:creationId xmlns:a16="http://schemas.microsoft.com/office/drawing/2014/main" id="{768FDC56-A838-4406-8674-972F81ED7707}"/>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BB40E5F0-C1C9-47F4-93A8-F3E965FD4CD2}"/>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EC33B960-F41C-4F6D-BBF3-EB8972E7E305}"/>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10FA42BF-FAA3-46A5-BA29-9DA0CAEEB43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a:extLst>
            <a:ext uri="{FF2B5EF4-FFF2-40B4-BE49-F238E27FC236}">
              <a16:creationId xmlns:a16="http://schemas.microsoft.com/office/drawing/2014/main" id="{36050CFC-236B-4E4F-B679-261F8EFAA4CB}"/>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7BFE0E2-02F6-4AD1-9364-481B6E5CB45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17435EC-892D-488A-B591-5FFB00F95A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943C264-AF14-40AB-B9F0-4B03459E8E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B63B46E-4AB4-4969-AEEA-03FBB6D918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C707E88C-17D5-4D0D-9265-D14849AC0C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687" name="楕円 686">
          <a:extLst>
            <a:ext uri="{FF2B5EF4-FFF2-40B4-BE49-F238E27FC236}">
              <a16:creationId xmlns:a16="http://schemas.microsoft.com/office/drawing/2014/main" id="{A79A9E46-5361-475E-BE05-A3B9F0CD25B0}"/>
            </a:ext>
          </a:extLst>
        </xdr:cNvPr>
        <xdr:cNvSpPr/>
      </xdr:nvSpPr>
      <xdr:spPr>
        <a:xfrm>
          <a:off x="16268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688" name="【公民館】&#10;有形固定資産減価償却率該当値テキスト">
          <a:extLst>
            <a:ext uri="{FF2B5EF4-FFF2-40B4-BE49-F238E27FC236}">
              <a16:creationId xmlns:a16="http://schemas.microsoft.com/office/drawing/2014/main" id="{CB21E20A-3FD8-4ECC-9E28-252B3D0E7EDB}"/>
            </a:ext>
          </a:extLst>
        </xdr:cNvPr>
        <xdr:cNvSpPr txBox="1"/>
      </xdr:nvSpPr>
      <xdr:spPr>
        <a:xfrm>
          <a:off x="16357600"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689" name="楕円 688">
          <a:extLst>
            <a:ext uri="{FF2B5EF4-FFF2-40B4-BE49-F238E27FC236}">
              <a16:creationId xmlns:a16="http://schemas.microsoft.com/office/drawing/2014/main" id="{00DB4C40-FD0A-4CEE-B92E-CDC0B99FE3A6}"/>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89263</xdr:rowOff>
    </xdr:from>
    <xdr:to>
      <xdr:col>85</xdr:col>
      <xdr:colOff>127000</xdr:colOff>
      <xdr:row>102</xdr:row>
      <xdr:rowOff>123552</xdr:rowOff>
    </xdr:to>
    <xdr:cxnSp macro="">
      <xdr:nvCxnSpPr>
        <xdr:cNvPr id="690" name="直線コネクタ 689">
          <a:extLst>
            <a:ext uri="{FF2B5EF4-FFF2-40B4-BE49-F238E27FC236}">
              <a16:creationId xmlns:a16="http://schemas.microsoft.com/office/drawing/2014/main" id="{910A40BB-3635-4690-96D6-579A73B0DCA1}"/>
            </a:ext>
          </a:extLst>
        </xdr:cNvPr>
        <xdr:cNvCxnSpPr/>
      </xdr:nvCxnSpPr>
      <xdr:spPr>
        <a:xfrm flipV="1">
          <a:off x="15481300" y="175771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108676</xdr:rowOff>
    </xdr:from>
    <xdr:to>
      <xdr:col>76</xdr:col>
      <xdr:colOff>165100</xdr:colOff>
      <xdr:row>103</xdr:row>
      <xdr:rowOff>38826</xdr:rowOff>
    </xdr:to>
    <xdr:sp macro="" textlink="">
      <xdr:nvSpPr>
        <xdr:cNvPr id="691" name="楕円 690">
          <a:extLst>
            <a:ext uri="{FF2B5EF4-FFF2-40B4-BE49-F238E27FC236}">
              <a16:creationId xmlns:a16="http://schemas.microsoft.com/office/drawing/2014/main" id="{B6A83E07-9E7D-45CB-9D49-AF32A7918D84}"/>
            </a:ext>
          </a:extLst>
        </xdr:cNvPr>
        <xdr:cNvSpPr/>
      </xdr:nvSpPr>
      <xdr:spPr>
        <a:xfrm>
          <a:off x="14541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159476</xdr:rowOff>
    </xdr:to>
    <xdr:cxnSp macro="">
      <xdr:nvCxnSpPr>
        <xdr:cNvPr id="692" name="直線コネクタ 691">
          <a:extLst>
            <a:ext uri="{FF2B5EF4-FFF2-40B4-BE49-F238E27FC236}">
              <a16:creationId xmlns:a16="http://schemas.microsoft.com/office/drawing/2014/main" id="{FEE77CF6-EEFA-441F-8965-6D1390EE8FBE}"/>
            </a:ext>
          </a:extLst>
        </xdr:cNvPr>
        <xdr:cNvCxnSpPr/>
      </xdr:nvCxnSpPr>
      <xdr:spPr>
        <a:xfrm flipV="1">
          <a:off x="14592300" y="176114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93" name="n_1aveValue【公民館】&#10;有形固定資産減価償却率">
          <a:extLst>
            <a:ext uri="{FF2B5EF4-FFF2-40B4-BE49-F238E27FC236}">
              <a16:creationId xmlns:a16="http://schemas.microsoft.com/office/drawing/2014/main" id="{14F599CB-5905-4C18-92D4-A57137E7D00D}"/>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94" name="n_2aveValue【公民館】&#10;有形固定資産減価償却率">
          <a:extLst>
            <a:ext uri="{FF2B5EF4-FFF2-40B4-BE49-F238E27FC236}">
              <a16:creationId xmlns:a16="http://schemas.microsoft.com/office/drawing/2014/main" id="{7A1B3833-1953-4819-96B6-8CDA164A82D2}"/>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a:extLst>
            <a:ext uri="{FF2B5EF4-FFF2-40B4-BE49-F238E27FC236}">
              <a16:creationId xmlns:a16="http://schemas.microsoft.com/office/drawing/2014/main" id="{A2BB4933-3AFD-485B-813A-E67C07F615D7}"/>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696" name="n_1mainValue【公民館】&#10;有形固定資産減価償却率">
          <a:extLst>
            <a:ext uri="{FF2B5EF4-FFF2-40B4-BE49-F238E27FC236}">
              <a16:creationId xmlns:a16="http://schemas.microsoft.com/office/drawing/2014/main" id="{DC116BEA-CF0B-4299-BDD5-0B350559BFCC}"/>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55353</xdr:rowOff>
    </xdr:from>
    <xdr:ext cx="405111" cy="259045"/>
    <xdr:sp macro="" textlink="">
      <xdr:nvSpPr>
        <xdr:cNvPr id="697" name="n_2mainValue【公民館】&#10;有形固定資産減価償却率">
          <a:extLst>
            <a:ext uri="{FF2B5EF4-FFF2-40B4-BE49-F238E27FC236}">
              <a16:creationId xmlns:a16="http://schemas.microsoft.com/office/drawing/2014/main" id="{2E742D69-F3AD-4E5F-845D-6B4360DEC00E}"/>
            </a:ext>
          </a:extLst>
        </xdr:cNvPr>
        <xdr:cNvSpPr txBox="1"/>
      </xdr:nvSpPr>
      <xdr:spPr>
        <a:xfrm>
          <a:off x="14389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59EF691-4898-4D29-A562-9749D6E843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4D6FF87D-8367-4FBF-96EB-3A0F8428A5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4F9E39CF-2F7A-42D6-8D3E-9D1C25E068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A07F777B-3926-4D35-AA09-6A36477FF7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21186E27-0185-4F44-9308-093E37D6F9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A1264A7C-97EE-40FD-9C99-9D446793E7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477098E6-64C7-46DD-93C8-D5115DE72C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9DF0B8BE-715F-4359-9D70-D502400876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6D5185D9-E90C-46F3-A017-8AB8329591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FF15FD5F-BA30-497D-81CB-04B958D507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107E23F3-FCE0-454D-AAF9-C33D7A36633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86BEF5B3-02D3-4305-832D-BFFC3FBA554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CD308C46-6CC2-483B-83F8-C8AE490D48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637DCA77-8FD7-491D-9325-29878F87EEF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E7B63E6E-EF8C-4DC8-8074-6BA30687E9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DAFDDA2A-0A1A-4DD4-B8C7-205DA21D592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3BF9B483-03E7-44F2-904E-812036D7507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FA42F523-EB6B-4099-A04C-A619550C107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765E6D32-6AC8-4572-95B7-4ED1DC73682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1C9C35EC-AF1D-4ED9-BCB2-2B81A94AFD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457B9C8-EC1E-453C-824F-248C1E05E6C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58F11CEB-068A-4181-8620-576F4F5CFF7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62A6317-97BC-4B6D-B307-1501A3A27F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806FA145-82A5-455F-997C-0F14A3EB83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B74F0446-56F4-4F1A-BDE9-A8AE3727AA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4A33C69E-D075-48F1-92DD-31A96701E62C}"/>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AF306C6A-B878-4653-9325-983D918BDA89}"/>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26272BE2-E4C8-4929-A3C1-84BF500D9C76}"/>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16922F99-9FC8-408A-B410-946EE066DA24}"/>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F79F1600-8865-44F7-9DC1-656E6AD700CE}"/>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a:extLst>
            <a:ext uri="{FF2B5EF4-FFF2-40B4-BE49-F238E27FC236}">
              <a16:creationId xmlns:a16="http://schemas.microsoft.com/office/drawing/2014/main" id="{142511CF-31E8-488A-A410-021314C20375}"/>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FC99E150-8709-4ECF-AF21-469CA5CEA45D}"/>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FE3423C7-5F5B-4012-AD29-3B961C545B82}"/>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BDF670EC-70CA-48D3-88AF-97D80D7136D7}"/>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a:extLst>
            <a:ext uri="{FF2B5EF4-FFF2-40B4-BE49-F238E27FC236}">
              <a16:creationId xmlns:a16="http://schemas.microsoft.com/office/drawing/2014/main" id="{570471F2-BF4D-4843-8198-5202C38B1F67}"/>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025D33A-8AC1-4062-89E2-1AF1040102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15DC3CE-681E-48AC-AB9A-7196A1288F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A62C11F-009C-47D7-B656-7B69A8BFA9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1FFA865-14FA-4B86-AFF0-E61FC86E3B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4D3949D-AB84-4754-A048-19FE333183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38" name="楕円 737">
          <a:extLst>
            <a:ext uri="{FF2B5EF4-FFF2-40B4-BE49-F238E27FC236}">
              <a16:creationId xmlns:a16="http://schemas.microsoft.com/office/drawing/2014/main" id="{ADF82A1D-5E38-4122-A93F-26F5DC504BD6}"/>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39" name="【公民館】&#10;一人当たり面積該当値テキスト">
          <a:extLst>
            <a:ext uri="{FF2B5EF4-FFF2-40B4-BE49-F238E27FC236}">
              <a16:creationId xmlns:a16="http://schemas.microsoft.com/office/drawing/2014/main" id="{056989B0-4677-4BF9-A411-3BBC189C1203}"/>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40" name="楕円 739">
          <a:extLst>
            <a:ext uri="{FF2B5EF4-FFF2-40B4-BE49-F238E27FC236}">
              <a16:creationId xmlns:a16="http://schemas.microsoft.com/office/drawing/2014/main" id="{B15CE0E1-AD21-4AE1-9368-D53733441374}"/>
            </a:ext>
          </a:extLst>
        </xdr:cNvPr>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108</xdr:row>
      <xdr:rowOff>7620</xdr:rowOff>
    </xdr:to>
    <xdr:cxnSp macro="">
      <xdr:nvCxnSpPr>
        <xdr:cNvPr id="741" name="直線コネクタ 740">
          <a:extLst>
            <a:ext uri="{FF2B5EF4-FFF2-40B4-BE49-F238E27FC236}">
              <a16:creationId xmlns:a16="http://schemas.microsoft.com/office/drawing/2014/main" id="{ED5B702A-7660-4EE5-A929-43F791B31F9E}"/>
            </a:ext>
          </a:extLst>
        </xdr:cNvPr>
        <xdr:cNvCxnSpPr/>
      </xdr:nvCxnSpPr>
      <xdr:spPr>
        <a:xfrm>
          <a:off x="21323300" y="1841318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742" name="楕円 741">
          <a:extLst>
            <a:ext uri="{FF2B5EF4-FFF2-40B4-BE49-F238E27FC236}">
              <a16:creationId xmlns:a16="http://schemas.microsoft.com/office/drawing/2014/main" id="{44229EC4-F0B4-457D-8179-C04AE6442D4B}"/>
            </a:ext>
          </a:extLst>
        </xdr:cNvPr>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71301</xdr:rowOff>
    </xdr:to>
    <xdr:cxnSp macro="">
      <xdr:nvCxnSpPr>
        <xdr:cNvPr id="743" name="直線コネクタ 742">
          <a:extLst>
            <a:ext uri="{FF2B5EF4-FFF2-40B4-BE49-F238E27FC236}">
              <a16:creationId xmlns:a16="http://schemas.microsoft.com/office/drawing/2014/main" id="{4DAB1470-1F73-4380-91A0-714FED1D5F6A}"/>
            </a:ext>
          </a:extLst>
        </xdr:cNvPr>
        <xdr:cNvCxnSpPr/>
      </xdr:nvCxnSpPr>
      <xdr:spPr>
        <a:xfrm flipV="1">
          <a:off x="20434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4" name="n_1aveValue【公民館】&#10;一人当たり面積">
          <a:extLst>
            <a:ext uri="{FF2B5EF4-FFF2-40B4-BE49-F238E27FC236}">
              <a16:creationId xmlns:a16="http://schemas.microsoft.com/office/drawing/2014/main" id="{5D0142CD-ACB6-4AAD-8035-C327215AC7F8}"/>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a:extLst>
            <a:ext uri="{FF2B5EF4-FFF2-40B4-BE49-F238E27FC236}">
              <a16:creationId xmlns:a16="http://schemas.microsoft.com/office/drawing/2014/main" id="{C6BADFFA-57E0-4585-88FC-C9126F6E15F3}"/>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a:extLst>
            <a:ext uri="{FF2B5EF4-FFF2-40B4-BE49-F238E27FC236}">
              <a16:creationId xmlns:a16="http://schemas.microsoft.com/office/drawing/2014/main" id="{5FBAADC2-0E0D-49A7-847A-328236DA7A69}"/>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747" name="n_1mainValue【公民館】&#10;一人当たり面積">
          <a:extLst>
            <a:ext uri="{FF2B5EF4-FFF2-40B4-BE49-F238E27FC236}">
              <a16:creationId xmlns:a16="http://schemas.microsoft.com/office/drawing/2014/main" id="{C437FFEF-1DCC-4F40-9359-8A202813ED04}"/>
            </a:ext>
          </a:extLst>
        </xdr:cNvPr>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748" name="n_2mainValue【公民館】&#10;一人当たり面積">
          <a:extLst>
            <a:ext uri="{FF2B5EF4-FFF2-40B4-BE49-F238E27FC236}">
              <a16:creationId xmlns:a16="http://schemas.microsoft.com/office/drawing/2014/main" id="{B5322418-50AB-4216-935E-C8B6C1E5252F}"/>
            </a:ext>
          </a:extLst>
        </xdr:cNvPr>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B68C8F52-2A0E-463A-BA6C-7D0E8C8B02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6221B82D-EB20-419F-96B8-FD7D4FAD2A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3E3686FE-05D2-4934-83D7-5D0AB72E90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類似団体と比較して特に有形固定資産減価償却率が高い施設は、学校施設であり、比較的低い施設は、幼稚園・保育園、児童館である。学校施設については、小学校全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校のうち、昭和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年代建設が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年代建設が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校であり、また、中学校全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校のうち、昭和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年代建設が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年代建設が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であり、ほとんどの学校について老朽化が進んでおり、有形固定資産減価償却率が高くなっている。現在、長寿命化計画（個別施設計画）を策定中であるが、将来の児童数・生徒数の推移を見極めながら、施設の改修や総量の縮減など、学校施設の適正管理に取り組んでいく。幼稚園・保育園、児童館については、施設の老朽化への対応、子育て環境の充実を図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月に幼稚園３園を統合し、保育園を併設した複合施設を新たに建設したほか、平成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老朽化していた幼稚園の改築を実施したため、有形固定資産減価償却率は比較的低くなっている。当町では町立幼稚園数・町立保育園数が類似団体と比較して多いことから、維持管理に係る経費の増加に留意しつつ、引き続き、子育て環境の整備・充実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4C4914-B803-40F4-97E2-A6F48EB03D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918539-BAB7-4EAC-A47F-A2153F8F3B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56D4C3-DB66-4307-A464-4515C9AD6E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96A620-7794-4E41-9122-80BB808521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464502-AB26-4917-8C34-691B19248E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A87015-4223-4598-A827-9AC2D9B7C5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1EB518-1A34-420A-B9D2-CE2893D58D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6AA459-AFF7-4F2C-BDFF-40AE031B65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A87298-362E-4FE4-AAAB-2F98C9AC9F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6639E9-08A6-4125-A927-F646A43262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45,117
44,560
30.03
12,408,694
12,097,634
281,644
8,564,799
8,600,849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0CC88C-E6D0-415A-8652-3FCA1A80EA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C80ABF-E8BF-4BAA-8F6B-3BB2D62E4B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34AF19-5C49-4389-87E1-52C86E2F63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A150B7-DB79-4C2D-ACDC-DAB5D0D519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E478D4-A2CB-4CC3-BEEA-A15D1A4E88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A742DE-D04F-46E0-9E3A-EC160B63AC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B52876-F407-45A3-8D11-02CBBC63AB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19CA9A-804A-4E87-BC2D-408B3551E8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3F007B-FFAE-422C-9598-98A86E0AA7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313F1F-F7AE-4F69-AE6A-C93B4EF6EA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FCA8E0-DDD2-4DE3-9B36-9170E90F46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EA33E7-B40B-42F9-8DC3-1C16F5ADC3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439631-4D7E-43AB-A619-C624F3ACF2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57E26D-F904-4FC7-9E92-5AB8491A51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068C77-A95F-4F12-B54A-BFE66BB1AB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9D4C6A-C7A5-4D8C-A770-03367C90F9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6F50E0-33D3-4998-80F7-DF07B7790D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E91DF0-1361-45BB-94BB-3AC090F9A3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ADC2E0-8A14-40D4-85AD-C7D3325C71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50B58F-E150-49D8-8A4E-2E32EBB2054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3891DB8-C64A-4F6B-A4B0-D304E65F9F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029EB25-43E9-4A1D-BC96-C8F5E9449C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AF9C4D2-4650-4938-9472-27A278034F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4902B04-4658-4FF8-82BB-A8CA051039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D036BF2-F3EE-4FA1-9749-47780C36B6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7AFAE52-D51D-40FA-977C-29D16956F9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E1AD09A-504F-483D-9B6D-8DBCCB7BAC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F001EA3-1EF6-47B5-89E2-CEF8A76BF7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FE3EB29-751C-4219-AF02-A33F290282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04C028C-7073-4EFC-8A87-E26626C30B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5DD4EF0-5BED-44F1-8326-5DF23FCE669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75BA6F7-7494-47A3-94C1-626570D4F75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7717C69-63C4-4E76-B747-54AF7BCF72A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BA9B6B8-5C23-4839-89A9-014377D15F4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F1B0AC6-8A89-4960-80FB-35EE3BC51C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C758201-58B3-4A9F-9A03-FDD0B79551F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0D45CD8-028C-47E3-93D7-DE7D671A3D1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22B966A-BD46-49F0-9F14-AA018983FC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248A1E2-9BAD-4E0D-8A19-0547BE90CF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315A9AD-3201-4352-86D7-C5FD5EBF4F5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77483C6-FA0A-41DA-A4F1-DBC6BB686F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99131F9-386D-4180-93AD-87D54DC108D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4164605-C994-43AD-9F4F-03CE5D292C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EE8A3BD-79E9-4EF7-B004-F5A10364DA0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89E6D66-9B0E-4CB3-BFA8-201E025490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94E8863D-D382-4DDC-B940-932CAD261D7F}"/>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7F739EA8-8C67-48AE-9BB4-B657E763FA1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986AEA36-3171-4C96-82CA-F42278ACC3B6}"/>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461B8374-F448-4BA1-BDCD-B2FA38C74B9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CCB19F51-7F7B-43A0-B415-F4EDE2F63C2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a:extLst>
            <a:ext uri="{FF2B5EF4-FFF2-40B4-BE49-F238E27FC236}">
              <a16:creationId xmlns:a16="http://schemas.microsoft.com/office/drawing/2014/main" id="{524C7E16-D768-4C77-B4E0-625FE5B19482}"/>
            </a:ext>
          </a:extLst>
        </xdr:cNvPr>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206C9EB6-E95A-468A-A962-EED9F3B37E82}"/>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B1985731-7899-42A0-8D30-0469D692296E}"/>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E5133CB6-2977-47AC-9754-6C7E2D206D5A}"/>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9B85843B-4B25-46D7-8376-ECE0550C363B}"/>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B98DD3F-DCBC-4779-AB87-6765DC566B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EEC5F2C-522D-4287-9B6F-6AE6B20BFE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A419E7-A98F-46A9-957F-5CB570DDCD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4D1F3F3-C9F6-4F49-A3B4-79C52B3DDD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E7B441A-FA88-451C-8B69-098F69EB58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2" name="楕円 71">
          <a:extLst>
            <a:ext uri="{FF2B5EF4-FFF2-40B4-BE49-F238E27FC236}">
              <a16:creationId xmlns:a16="http://schemas.microsoft.com/office/drawing/2014/main" id="{59F9A959-EB98-4408-8E9B-0A34F5CB3C61}"/>
            </a:ext>
          </a:extLst>
        </xdr:cNvPr>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3" name="【図書館】&#10;有形固定資産減価償却率該当値テキスト">
          <a:extLst>
            <a:ext uri="{FF2B5EF4-FFF2-40B4-BE49-F238E27FC236}">
              <a16:creationId xmlns:a16="http://schemas.microsoft.com/office/drawing/2014/main" id="{DE5D9076-69A2-4881-9A99-7F2C238013CD}"/>
            </a:ext>
          </a:extLst>
        </xdr:cNvPr>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4" name="楕円 73">
          <a:extLst>
            <a:ext uri="{FF2B5EF4-FFF2-40B4-BE49-F238E27FC236}">
              <a16:creationId xmlns:a16="http://schemas.microsoft.com/office/drawing/2014/main" id="{73CEE608-9C58-4973-BCDE-6F690943D2B2}"/>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5" name="直線コネクタ 74">
          <a:extLst>
            <a:ext uri="{FF2B5EF4-FFF2-40B4-BE49-F238E27FC236}">
              <a16:creationId xmlns:a16="http://schemas.microsoft.com/office/drawing/2014/main" id="{06F96119-9AF3-4454-A523-161690DD989A}"/>
            </a:ext>
          </a:extLst>
        </xdr:cNvPr>
        <xdr:cNvCxnSpPr/>
      </xdr:nvCxnSpPr>
      <xdr:spPr>
        <a:xfrm flipV="1">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6" name="楕円 75">
          <a:extLst>
            <a:ext uri="{FF2B5EF4-FFF2-40B4-BE49-F238E27FC236}">
              <a16:creationId xmlns:a16="http://schemas.microsoft.com/office/drawing/2014/main" id="{538725F9-FE55-4881-8B7C-7EB651CB3BF7}"/>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7" name="直線コネクタ 76">
          <a:extLst>
            <a:ext uri="{FF2B5EF4-FFF2-40B4-BE49-F238E27FC236}">
              <a16:creationId xmlns:a16="http://schemas.microsoft.com/office/drawing/2014/main" id="{98AF9506-4342-4974-AFBB-04E21FBF45E2}"/>
            </a:ext>
          </a:extLst>
        </xdr:cNvPr>
        <xdr:cNvCxnSpPr/>
      </xdr:nvCxnSpPr>
      <xdr:spPr>
        <a:xfrm flipV="1">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a:extLst>
            <a:ext uri="{FF2B5EF4-FFF2-40B4-BE49-F238E27FC236}">
              <a16:creationId xmlns:a16="http://schemas.microsoft.com/office/drawing/2014/main" id="{23457EE7-DBE0-4341-ACB7-953FF062ED9D}"/>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a:extLst>
            <a:ext uri="{FF2B5EF4-FFF2-40B4-BE49-F238E27FC236}">
              <a16:creationId xmlns:a16="http://schemas.microsoft.com/office/drawing/2014/main" id="{21E2EA26-47AC-4DA7-BCC5-3C2828875319}"/>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id="{8CD414BD-CB84-4478-AC33-2567FC3ADF06}"/>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1" name="n_1mainValue【図書館】&#10;有形固定資産減価償却率">
          <a:extLst>
            <a:ext uri="{FF2B5EF4-FFF2-40B4-BE49-F238E27FC236}">
              <a16:creationId xmlns:a16="http://schemas.microsoft.com/office/drawing/2014/main" id="{C2E413A5-1116-43AB-8FFA-517B782B6B47}"/>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2" name="n_2mainValue【図書館】&#10;有形固定資産減価償却率">
          <a:extLst>
            <a:ext uri="{FF2B5EF4-FFF2-40B4-BE49-F238E27FC236}">
              <a16:creationId xmlns:a16="http://schemas.microsoft.com/office/drawing/2014/main" id="{A56AC809-A84D-4FF0-8460-725AE53A275E}"/>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EF1395C-6BAE-4952-AF50-72E21BC552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AE069A4-A6E8-4000-89D3-13A9C3310E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DAB33F1B-9696-4477-8812-100A3EE36E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7D5F3E7-01BD-4308-8990-E3CBE19B61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A8BEF61-2C21-4D45-B0F5-B73B28E83F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6BE5F64-9CF1-461C-9E39-88876DA9E0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DFF8C38-7C68-42F2-B306-7E352AD374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6A77E4D-7047-4C2D-91A2-79A44A392C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5DF5BF4C-B7F1-41BA-A390-5042605447E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3D4EF338-DB39-46FD-9010-E8F95BBF08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2FDABA2B-85CD-4D14-A50E-2E3454E5023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1C0F3834-5BA7-4D1D-8D6D-A28AD37EF207}"/>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16F1E901-A481-4BAF-847D-C9C3BD6561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F45A2B9A-0E41-4A6C-939B-41C3B9B69B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2665B6F8-913F-4C0F-8707-899C2BF751C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DC62CDF9-80A7-4AB0-BC78-91BDF2B805F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AF2DB5F9-2914-429C-AEC6-C87873D0F2D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C73E93F9-D118-4283-9CDA-E82173D81D3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ABD11380-1963-4E15-87AC-9148C64F5D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45D16A81-3C5F-4466-ADEF-5FC640444FB2}"/>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C396F326-801B-4F72-BD12-04E384BB86B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15DB4CC2-E134-4C30-A3AC-796558206D29}"/>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94A6C0CF-7471-436D-A8CA-DCE0CB8DC306}"/>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C1A50FDC-1546-4131-BDF5-8ED15D9D5CE8}"/>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id="{84386355-EC60-412B-BC5D-0F96E929CD33}"/>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70453725-09AE-4834-A623-8A7646700D6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831D0BE9-25B8-4C54-AE3D-525390376EDE}"/>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id="{C214DCD1-3E64-4E6C-8C33-06325C692744}"/>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a16="http://schemas.microsoft.com/office/drawing/2014/main" id="{C7C8C683-0974-4F8B-ACAF-0A527B07A44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0B4113B-2CA8-4556-B52C-E4C213853F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65F5A7C-B5FE-48CE-9C16-2A7D5904FE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FD517A9-A8A9-4A2D-90B0-651E02E1FA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7E09CF0-5AA6-43A1-B1C4-4CE84CD373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2307470-D3F6-4FC5-B9E0-8169C4F6A8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117" name="楕円 116">
          <a:extLst>
            <a:ext uri="{FF2B5EF4-FFF2-40B4-BE49-F238E27FC236}">
              <a16:creationId xmlns:a16="http://schemas.microsoft.com/office/drawing/2014/main" id="{DD2EBA94-2CBC-4482-A765-2307606D501D}"/>
            </a:ext>
          </a:extLst>
        </xdr:cNvPr>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116857</xdr:rowOff>
    </xdr:from>
    <xdr:ext cx="469744" cy="259045"/>
    <xdr:sp macro="" textlink="">
      <xdr:nvSpPr>
        <xdr:cNvPr id="118" name="【図書館】&#10;一人当たり面積該当値テキスト">
          <a:extLst>
            <a:ext uri="{FF2B5EF4-FFF2-40B4-BE49-F238E27FC236}">
              <a16:creationId xmlns:a16="http://schemas.microsoft.com/office/drawing/2014/main" id="{6487EB8D-1F2F-48AD-9EDD-EB3F8FFD3EFB}"/>
            </a:ext>
          </a:extLst>
        </xdr:cNvPr>
        <xdr:cNvSpPr txBox="1"/>
      </xdr:nvSpPr>
      <xdr:spPr>
        <a:xfrm>
          <a:off x="10515600"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93980</xdr:rowOff>
    </xdr:from>
    <xdr:to>
      <xdr:col>50</xdr:col>
      <xdr:colOff>165100</xdr:colOff>
      <xdr:row>38</xdr:row>
      <xdr:rowOff>24130</xdr:rowOff>
    </xdr:to>
    <xdr:sp macro="" textlink="">
      <xdr:nvSpPr>
        <xdr:cNvPr id="119" name="楕円 118">
          <a:extLst>
            <a:ext uri="{FF2B5EF4-FFF2-40B4-BE49-F238E27FC236}">
              <a16:creationId xmlns:a16="http://schemas.microsoft.com/office/drawing/2014/main" id="{6E448DA1-0B23-48A3-83E3-199240053C10}"/>
            </a:ext>
          </a:extLst>
        </xdr:cNvPr>
        <xdr:cNvSpPr/>
      </xdr:nvSpPr>
      <xdr:spPr>
        <a:xfrm>
          <a:off x="958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144780</xdr:rowOff>
    </xdr:from>
    <xdr:to>
      <xdr:col>55</xdr:col>
      <xdr:colOff>0</xdr:colOff>
      <xdr:row>37</xdr:row>
      <xdr:rowOff>144780</xdr:rowOff>
    </xdr:to>
    <xdr:cxnSp macro="">
      <xdr:nvCxnSpPr>
        <xdr:cNvPr id="120" name="直線コネクタ 119">
          <a:extLst>
            <a:ext uri="{FF2B5EF4-FFF2-40B4-BE49-F238E27FC236}">
              <a16:creationId xmlns:a16="http://schemas.microsoft.com/office/drawing/2014/main" id="{8223BD4A-353E-497F-AA16-19536B3EE666}"/>
            </a:ext>
          </a:extLst>
        </xdr:cNvPr>
        <xdr:cNvCxnSpPr/>
      </xdr:nvCxnSpPr>
      <xdr:spPr>
        <a:xfrm>
          <a:off x="9639300" y="6488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121" name="楕円 120">
          <a:extLst>
            <a:ext uri="{FF2B5EF4-FFF2-40B4-BE49-F238E27FC236}">
              <a16:creationId xmlns:a16="http://schemas.microsoft.com/office/drawing/2014/main" id="{988628A3-7B18-4D69-B21E-7944E76E4EB1}"/>
            </a:ext>
          </a:extLst>
        </xdr:cNvPr>
        <xdr:cNvSpPr/>
      </xdr:nvSpPr>
      <xdr:spPr>
        <a:xfrm>
          <a:off x="869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144780</xdr:rowOff>
    </xdr:from>
    <xdr:to>
      <xdr:col>50</xdr:col>
      <xdr:colOff>114300</xdr:colOff>
      <xdr:row>37</xdr:row>
      <xdr:rowOff>150495</xdr:rowOff>
    </xdr:to>
    <xdr:cxnSp macro="">
      <xdr:nvCxnSpPr>
        <xdr:cNvPr id="122" name="直線コネクタ 121">
          <a:extLst>
            <a:ext uri="{FF2B5EF4-FFF2-40B4-BE49-F238E27FC236}">
              <a16:creationId xmlns:a16="http://schemas.microsoft.com/office/drawing/2014/main" id="{571FED91-A313-4DBF-AD48-EFA5E534E0C9}"/>
            </a:ext>
          </a:extLst>
        </xdr:cNvPr>
        <xdr:cNvCxnSpPr/>
      </xdr:nvCxnSpPr>
      <xdr:spPr>
        <a:xfrm flipV="1">
          <a:off x="8750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a:extLst>
            <a:ext uri="{FF2B5EF4-FFF2-40B4-BE49-F238E27FC236}">
              <a16:creationId xmlns:a16="http://schemas.microsoft.com/office/drawing/2014/main" id="{2C8032D6-9539-43A1-BC9B-A7DD7BCE7EE2}"/>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a:extLst>
            <a:ext uri="{FF2B5EF4-FFF2-40B4-BE49-F238E27FC236}">
              <a16:creationId xmlns:a16="http://schemas.microsoft.com/office/drawing/2014/main" id="{B209EB03-BFF5-492F-9DFC-A73C3890048B}"/>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a16="http://schemas.microsoft.com/office/drawing/2014/main" id="{B9E9DDA1-3DFE-4AB9-861B-5223401E9976}"/>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40657</xdr:rowOff>
    </xdr:from>
    <xdr:ext cx="469744" cy="259045"/>
    <xdr:sp macro="" textlink="">
      <xdr:nvSpPr>
        <xdr:cNvPr id="126" name="n_1mainValue【図書館】&#10;一人当たり面積">
          <a:extLst>
            <a:ext uri="{FF2B5EF4-FFF2-40B4-BE49-F238E27FC236}">
              <a16:creationId xmlns:a16="http://schemas.microsoft.com/office/drawing/2014/main" id="{55BF43DF-3EF4-406A-9CFC-F87F0261CB20}"/>
            </a:ext>
          </a:extLst>
        </xdr:cNvPr>
        <xdr:cNvSpPr txBox="1"/>
      </xdr:nvSpPr>
      <xdr:spPr>
        <a:xfrm>
          <a:off x="9391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46372</xdr:rowOff>
    </xdr:from>
    <xdr:ext cx="469744" cy="259045"/>
    <xdr:sp macro="" textlink="">
      <xdr:nvSpPr>
        <xdr:cNvPr id="127" name="n_2mainValue【図書館】&#10;一人当たり面積">
          <a:extLst>
            <a:ext uri="{FF2B5EF4-FFF2-40B4-BE49-F238E27FC236}">
              <a16:creationId xmlns:a16="http://schemas.microsoft.com/office/drawing/2014/main" id="{7A402006-3BC3-427F-A986-FE8FBE74EC4F}"/>
            </a:ext>
          </a:extLst>
        </xdr:cNvPr>
        <xdr:cNvSpPr txBox="1"/>
      </xdr:nvSpPr>
      <xdr:spPr>
        <a:xfrm>
          <a:off x="8515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8A6E1CD5-FAAA-405B-9235-1CC55656E4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D0C6E636-8D10-403F-AEA1-48F8E032D9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A6383C79-E8B7-4EC2-ACF2-265964FA88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162998ED-7A48-4942-AE5C-0F02AD292B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F76A8A87-8CF4-43BA-85AC-0F344A8375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D2BE331C-7FDE-4A61-AF7F-C5DB6DC59E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3F68DB61-1F84-41E4-94F2-DFAB9928EA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859BD115-5CBD-48AB-AD18-76E9C4D29F4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6" name="正方形/長方形 135">
          <a:extLst>
            <a:ext uri="{FF2B5EF4-FFF2-40B4-BE49-F238E27FC236}">
              <a16:creationId xmlns:a16="http://schemas.microsoft.com/office/drawing/2014/main" id="{9CF89275-2E38-4074-9860-7180265516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7" name="正方形/長方形 136">
          <a:extLst>
            <a:ext uri="{FF2B5EF4-FFF2-40B4-BE49-F238E27FC236}">
              <a16:creationId xmlns:a16="http://schemas.microsoft.com/office/drawing/2014/main" id="{C1AD3E58-B2D3-4D77-A3B1-2C25B8A18F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8" name="正方形/長方形 137">
          <a:extLst>
            <a:ext uri="{FF2B5EF4-FFF2-40B4-BE49-F238E27FC236}">
              <a16:creationId xmlns:a16="http://schemas.microsoft.com/office/drawing/2014/main" id="{5F2C91AA-38B1-41D3-9401-9747EC4E3A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9" name="正方形/長方形 138">
          <a:extLst>
            <a:ext uri="{FF2B5EF4-FFF2-40B4-BE49-F238E27FC236}">
              <a16:creationId xmlns:a16="http://schemas.microsoft.com/office/drawing/2014/main" id="{F9F8540F-75CA-411D-BB8B-D5DC500461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0" name="正方形/長方形 139">
          <a:extLst>
            <a:ext uri="{FF2B5EF4-FFF2-40B4-BE49-F238E27FC236}">
              <a16:creationId xmlns:a16="http://schemas.microsoft.com/office/drawing/2014/main" id="{576CCBD1-1C14-4996-A913-D0FC4A4CCF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1" name="正方形/長方形 140">
          <a:extLst>
            <a:ext uri="{FF2B5EF4-FFF2-40B4-BE49-F238E27FC236}">
              <a16:creationId xmlns:a16="http://schemas.microsoft.com/office/drawing/2014/main" id="{D1F9A43A-1A78-4678-8CF0-1A042EAB14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2" name="正方形/長方形 141">
          <a:extLst>
            <a:ext uri="{FF2B5EF4-FFF2-40B4-BE49-F238E27FC236}">
              <a16:creationId xmlns:a16="http://schemas.microsoft.com/office/drawing/2014/main" id="{64CDFD6E-52D0-4850-A692-73739B33FA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3" name="正方形/長方形 142">
          <a:extLst>
            <a:ext uri="{FF2B5EF4-FFF2-40B4-BE49-F238E27FC236}">
              <a16:creationId xmlns:a16="http://schemas.microsoft.com/office/drawing/2014/main" id="{4F95A23E-2C73-43F7-B431-F14BDACAC5B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D4FE0FD9-FF39-483A-9BAD-8BA907EC8E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B8D66B62-E2CC-4877-A7A7-CC288C662D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534D750E-82E3-49A5-95CA-CD35AD45AB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3ACBD21D-1DA1-4AD5-8C3C-74CBE350AA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2E80569D-9755-43EE-B117-533167FCB5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EDFBC6EA-69D6-4641-AA86-1A9D84F2CD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186F52D8-6755-4B60-A36D-3D0F0DDD72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6214175A-2A3C-4078-8F41-F6C79D2E65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E29653DF-B1AE-406C-9204-66F3492B29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D5C965E4-4AEA-4F20-80A6-20B180415F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4" name="テキスト ボックス 153">
          <a:extLst>
            <a:ext uri="{FF2B5EF4-FFF2-40B4-BE49-F238E27FC236}">
              <a16:creationId xmlns:a16="http://schemas.microsoft.com/office/drawing/2014/main" id="{35FB5BAE-5B56-4776-8289-EC9DCEA475B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5" name="直線コネクタ 154">
          <a:extLst>
            <a:ext uri="{FF2B5EF4-FFF2-40B4-BE49-F238E27FC236}">
              <a16:creationId xmlns:a16="http://schemas.microsoft.com/office/drawing/2014/main" id="{311DB267-8145-42A7-AED6-DA74FCAF19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6" name="テキスト ボックス 155">
          <a:extLst>
            <a:ext uri="{FF2B5EF4-FFF2-40B4-BE49-F238E27FC236}">
              <a16:creationId xmlns:a16="http://schemas.microsoft.com/office/drawing/2014/main" id="{CE182D1D-0B6A-4DA7-9CBE-69B31736C50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7" name="直線コネクタ 156">
          <a:extLst>
            <a:ext uri="{FF2B5EF4-FFF2-40B4-BE49-F238E27FC236}">
              <a16:creationId xmlns:a16="http://schemas.microsoft.com/office/drawing/2014/main" id="{756A006B-8E31-490F-99A4-15BC089C8C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8" name="テキスト ボックス 157">
          <a:extLst>
            <a:ext uri="{FF2B5EF4-FFF2-40B4-BE49-F238E27FC236}">
              <a16:creationId xmlns:a16="http://schemas.microsoft.com/office/drawing/2014/main" id="{69B930D9-20A6-4ACE-984F-E66E1C47772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9" name="直線コネクタ 158">
          <a:extLst>
            <a:ext uri="{FF2B5EF4-FFF2-40B4-BE49-F238E27FC236}">
              <a16:creationId xmlns:a16="http://schemas.microsoft.com/office/drawing/2014/main" id="{57F18DE2-071F-4AA5-94D2-FBE78621E9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0" name="テキスト ボックス 159">
          <a:extLst>
            <a:ext uri="{FF2B5EF4-FFF2-40B4-BE49-F238E27FC236}">
              <a16:creationId xmlns:a16="http://schemas.microsoft.com/office/drawing/2014/main" id="{720434BC-84E5-4890-B703-C840DFDA73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1" name="直線コネクタ 160">
          <a:extLst>
            <a:ext uri="{FF2B5EF4-FFF2-40B4-BE49-F238E27FC236}">
              <a16:creationId xmlns:a16="http://schemas.microsoft.com/office/drawing/2014/main" id="{F95132A8-1985-451C-A616-ED2F2FB3BB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2" name="テキスト ボックス 161">
          <a:extLst>
            <a:ext uri="{FF2B5EF4-FFF2-40B4-BE49-F238E27FC236}">
              <a16:creationId xmlns:a16="http://schemas.microsoft.com/office/drawing/2014/main" id="{6ABF9D75-256E-4442-B0B4-45D33474A5C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3" name="直線コネクタ 162">
          <a:extLst>
            <a:ext uri="{FF2B5EF4-FFF2-40B4-BE49-F238E27FC236}">
              <a16:creationId xmlns:a16="http://schemas.microsoft.com/office/drawing/2014/main" id="{9FF4AEEC-EED1-45A9-86E9-9BFAC86F58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4" name="テキスト ボックス 163">
          <a:extLst>
            <a:ext uri="{FF2B5EF4-FFF2-40B4-BE49-F238E27FC236}">
              <a16:creationId xmlns:a16="http://schemas.microsoft.com/office/drawing/2014/main" id="{0BF2FA97-9ABC-442F-9E04-832DF9A06C1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a:extLst>
            <a:ext uri="{FF2B5EF4-FFF2-40B4-BE49-F238E27FC236}">
              <a16:creationId xmlns:a16="http://schemas.microsoft.com/office/drawing/2014/main" id="{2F65322F-025A-4630-A02B-F619782129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a:extLst>
            <a:ext uri="{FF2B5EF4-FFF2-40B4-BE49-F238E27FC236}">
              <a16:creationId xmlns:a16="http://schemas.microsoft.com/office/drawing/2014/main" id="{52086514-6348-4A4A-B6E4-4E6B15572F8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a:extLst>
            <a:ext uri="{FF2B5EF4-FFF2-40B4-BE49-F238E27FC236}">
              <a16:creationId xmlns:a16="http://schemas.microsoft.com/office/drawing/2014/main" id="{F47A0014-A296-4711-B273-FAD47C48D7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168" name="直線コネクタ 167">
          <a:extLst>
            <a:ext uri="{FF2B5EF4-FFF2-40B4-BE49-F238E27FC236}">
              <a16:creationId xmlns:a16="http://schemas.microsoft.com/office/drawing/2014/main" id="{264E9B98-2AE5-4FD4-8953-A54C204691AC}"/>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169" name="【福祉施設】&#10;有形固定資産減価償却率最小値テキスト">
          <a:extLst>
            <a:ext uri="{FF2B5EF4-FFF2-40B4-BE49-F238E27FC236}">
              <a16:creationId xmlns:a16="http://schemas.microsoft.com/office/drawing/2014/main" id="{E9C92339-50AE-4B76-9202-5A0AD8BCAA9E}"/>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170" name="直線コネクタ 169">
          <a:extLst>
            <a:ext uri="{FF2B5EF4-FFF2-40B4-BE49-F238E27FC236}">
              <a16:creationId xmlns:a16="http://schemas.microsoft.com/office/drawing/2014/main" id="{F0761C03-ADC9-4CB0-9A53-57525818AE14}"/>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1" name="【福祉施設】&#10;有形固定資産減価償却率最大値テキスト">
          <a:extLst>
            <a:ext uri="{FF2B5EF4-FFF2-40B4-BE49-F238E27FC236}">
              <a16:creationId xmlns:a16="http://schemas.microsoft.com/office/drawing/2014/main" id="{E5C11FC4-8748-4BFA-9A40-D2ED80192AC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2" name="直線コネクタ 171">
          <a:extLst>
            <a:ext uri="{FF2B5EF4-FFF2-40B4-BE49-F238E27FC236}">
              <a16:creationId xmlns:a16="http://schemas.microsoft.com/office/drawing/2014/main" id="{AAB34D9C-9EB8-4903-85D2-A0A32CF752E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173" name="【福祉施設】&#10;有形固定資産減価償却率平均値テキスト">
          <a:extLst>
            <a:ext uri="{FF2B5EF4-FFF2-40B4-BE49-F238E27FC236}">
              <a16:creationId xmlns:a16="http://schemas.microsoft.com/office/drawing/2014/main" id="{485E9F42-51DB-42EC-A355-BECE0AF20E05}"/>
            </a:ext>
          </a:extLst>
        </xdr:cNvPr>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74" name="フローチャート: 判断 173">
          <a:extLst>
            <a:ext uri="{FF2B5EF4-FFF2-40B4-BE49-F238E27FC236}">
              <a16:creationId xmlns:a16="http://schemas.microsoft.com/office/drawing/2014/main" id="{B07F5051-705A-4C6D-9A50-75752E89236C}"/>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175" name="フローチャート: 判断 174">
          <a:extLst>
            <a:ext uri="{FF2B5EF4-FFF2-40B4-BE49-F238E27FC236}">
              <a16:creationId xmlns:a16="http://schemas.microsoft.com/office/drawing/2014/main" id="{964376B8-3032-481C-8816-8F102981543B}"/>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176" name="フローチャート: 判断 175">
          <a:extLst>
            <a:ext uri="{FF2B5EF4-FFF2-40B4-BE49-F238E27FC236}">
              <a16:creationId xmlns:a16="http://schemas.microsoft.com/office/drawing/2014/main" id="{A5ECC7CC-9A14-4B5B-9918-0C41046C4CD5}"/>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177" name="フローチャート: 判断 176">
          <a:extLst>
            <a:ext uri="{FF2B5EF4-FFF2-40B4-BE49-F238E27FC236}">
              <a16:creationId xmlns:a16="http://schemas.microsoft.com/office/drawing/2014/main" id="{96965B26-5595-4432-ADB2-33E3762D1B79}"/>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B16862CB-AF19-407E-9D11-DC256BCAAF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3FBB0642-0828-4F61-963C-49278D758D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BFE71CCC-6475-4131-AFD2-38FD28BA30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C99DE5EA-5ED8-479E-BB54-4EB0879984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97BA9A4E-AFB4-49B7-B6A6-1828793690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183" name="楕円 182">
          <a:extLst>
            <a:ext uri="{FF2B5EF4-FFF2-40B4-BE49-F238E27FC236}">
              <a16:creationId xmlns:a16="http://schemas.microsoft.com/office/drawing/2014/main" id="{D72C4C05-0349-4D33-B16E-3F2B5395E889}"/>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CF3A4F45-051C-4A1A-99B8-66ACE73F6B71}"/>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111125</xdr:rowOff>
    </xdr:from>
    <xdr:to>
      <xdr:col>20</xdr:col>
      <xdr:colOff>38100</xdr:colOff>
      <xdr:row>84</xdr:row>
      <xdr:rowOff>41275</xdr:rowOff>
    </xdr:to>
    <xdr:sp macro="" textlink="">
      <xdr:nvSpPr>
        <xdr:cNvPr id="185" name="楕円 184">
          <a:extLst>
            <a:ext uri="{FF2B5EF4-FFF2-40B4-BE49-F238E27FC236}">
              <a16:creationId xmlns:a16="http://schemas.microsoft.com/office/drawing/2014/main" id="{88166615-7761-4822-9F07-8A12E8254A72}"/>
            </a:ext>
          </a:extLst>
        </xdr:cNvPr>
        <xdr:cNvSpPr/>
      </xdr:nvSpPr>
      <xdr:spPr>
        <a:xfrm>
          <a:off x="3746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120014</xdr:rowOff>
    </xdr:from>
    <xdr:to>
      <xdr:col>24</xdr:col>
      <xdr:colOff>63500</xdr:colOff>
      <xdr:row>83</xdr:row>
      <xdr:rowOff>161925</xdr:rowOff>
    </xdr:to>
    <xdr:cxnSp macro="">
      <xdr:nvCxnSpPr>
        <xdr:cNvPr id="186" name="直線コネクタ 185">
          <a:extLst>
            <a:ext uri="{FF2B5EF4-FFF2-40B4-BE49-F238E27FC236}">
              <a16:creationId xmlns:a16="http://schemas.microsoft.com/office/drawing/2014/main" id="{84ADA7B3-7114-44C2-82B1-49E1E6FF08C9}"/>
            </a:ext>
          </a:extLst>
        </xdr:cNvPr>
        <xdr:cNvCxnSpPr/>
      </xdr:nvCxnSpPr>
      <xdr:spPr>
        <a:xfrm flipV="1">
          <a:off x="3797300" y="143503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187" name="楕円 186">
          <a:extLst>
            <a:ext uri="{FF2B5EF4-FFF2-40B4-BE49-F238E27FC236}">
              <a16:creationId xmlns:a16="http://schemas.microsoft.com/office/drawing/2014/main" id="{690F4801-6489-43D2-AB1C-B0377CF21C19}"/>
            </a:ext>
          </a:extLst>
        </xdr:cNvPr>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84</xdr:row>
      <xdr:rowOff>28575</xdr:rowOff>
    </xdr:to>
    <xdr:cxnSp macro="">
      <xdr:nvCxnSpPr>
        <xdr:cNvPr id="188" name="直線コネクタ 187">
          <a:extLst>
            <a:ext uri="{FF2B5EF4-FFF2-40B4-BE49-F238E27FC236}">
              <a16:creationId xmlns:a16="http://schemas.microsoft.com/office/drawing/2014/main" id="{23F4D1DF-06B5-4F2F-91D8-E1690DC0FEAB}"/>
            </a:ext>
          </a:extLst>
        </xdr:cNvPr>
        <xdr:cNvCxnSpPr/>
      </xdr:nvCxnSpPr>
      <xdr:spPr>
        <a:xfrm flipV="1">
          <a:off x="2908300" y="14392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189" name="n_1aveValue【福祉施設】&#10;有形固定資産減価償却率">
          <a:extLst>
            <a:ext uri="{FF2B5EF4-FFF2-40B4-BE49-F238E27FC236}">
              <a16:creationId xmlns:a16="http://schemas.microsoft.com/office/drawing/2014/main" id="{10C0E780-241D-485F-B8B7-A19BDF834AD7}"/>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190" name="n_2aveValue【福祉施設】&#10;有形固定資産減価償却率">
          <a:extLst>
            <a:ext uri="{FF2B5EF4-FFF2-40B4-BE49-F238E27FC236}">
              <a16:creationId xmlns:a16="http://schemas.microsoft.com/office/drawing/2014/main" id="{55EB629A-118A-4489-B0C1-013F98C00C9C}"/>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191" name="n_3aveValue【福祉施設】&#10;有形固定資産減価償却率">
          <a:extLst>
            <a:ext uri="{FF2B5EF4-FFF2-40B4-BE49-F238E27FC236}">
              <a16:creationId xmlns:a16="http://schemas.microsoft.com/office/drawing/2014/main" id="{89B26FCA-847B-4932-B97A-8BD4E25D0FC7}"/>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32402</xdr:rowOff>
    </xdr:from>
    <xdr:ext cx="405111" cy="259045"/>
    <xdr:sp macro="" textlink="">
      <xdr:nvSpPr>
        <xdr:cNvPr id="192" name="n_1mainValue【福祉施設】&#10;有形固定資産減価償却率">
          <a:extLst>
            <a:ext uri="{FF2B5EF4-FFF2-40B4-BE49-F238E27FC236}">
              <a16:creationId xmlns:a16="http://schemas.microsoft.com/office/drawing/2014/main" id="{FAB57CA7-1496-44F9-8523-CFB6AF1AAE9B}"/>
            </a:ext>
          </a:extLst>
        </xdr:cNvPr>
        <xdr:cNvSpPr txBox="1"/>
      </xdr:nvSpPr>
      <xdr:spPr>
        <a:xfrm>
          <a:off x="35820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193" name="n_2mainValue【福祉施設】&#10;有形固定資産減価償却率">
          <a:extLst>
            <a:ext uri="{FF2B5EF4-FFF2-40B4-BE49-F238E27FC236}">
              <a16:creationId xmlns:a16="http://schemas.microsoft.com/office/drawing/2014/main" id="{429AC0FD-1843-4425-B08E-A9914378ECB2}"/>
            </a:ext>
          </a:extLst>
        </xdr:cNvPr>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544D25B6-0EAC-4683-81B6-92E168F946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725E4048-BEB3-4A56-B99B-04C17AB83A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4F03C6CB-6B04-4629-AE89-ADE9F4840E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131FDE21-C55B-470F-8620-7E3B761229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6C63CCAA-C245-4FC4-83E7-CD7335FA5F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F6359C76-5A7C-4595-B7DF-7BDD37656D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2C411227-8A13-4AB8-B4A8-81200AC26E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43DF3393-E91D-4D72-BA26-22652AA725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D4863B3A-197B-47D7-BA6D-6FDFCBD044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CF529C4A-80D3-47A4-B3C4-FCD0CEF518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a:extLst>
            <a:ext uri="{FF2B5EF4-FFF2-40B4-BE49-F238E27FC236}">
              <a16:creationId xmlns:a16="http://schemas.microsoft.com/office/drawing/2014/main" id="{8D63FCA5-F485-4A4D-A863-B621C3BCF51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a:extLst>
            <a:ext uri="{FF2B5EF4-FFF2-40B4-BE49-F238E27FC236}">
              <a16:creationId xmlns:a16="http://schemas.microsoft.com/office/drawing/2014/main" id="{24ADE122-6E80-4C6C-BD15-7DF19ABB6B5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a:extLst>
            <a:ext uri="{FF2B5EF4-FFF2-40B4-BE49-F238E27FC236}">
              <a16:creationId xmlns:a16="http://schemas.microsoft.com/office/drawing/2014/main" id="{3E365233-D9FB-4534-B92B-156B255EACE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a:extLst>
            <a:ext uri="{FF2B5EF4-FFF2-40B4-BE49-F238E27FC236}">
              <a16:creationId xmlns:a16="http://schemas.microsoft.com/office/drawing/2014/main" id="{F95BA146-5576-4464-9205-95B5A272695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a:extLst>
            <a:ext uri="{FF2B5EF4-FFF2-40B4-BE49-F238E27FC236}">
              <a16:creationId xmlns:a16="http://schemas.microsoft.com/office/drawing/2014/main" id="{19D3EC9A-F06B-4BE8-8370-3DC84651196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a:extLst>
            <a:ext uri="{FF2B5EF4-FFF2-40B4-BE49-F238E27FC236}">
              <a16:creationId xmlns:a16="http://schemas.microsoft.com/office/drawing/2014/main" id="{C3C54925-06CD-4258-A413-53CD99D3093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a:extLst>
            <a:ext uri="{FF2B5EF4-FFF2-40B4-BE49-F238E27FC236}">
              <a16:creationId xmlns:a16="http://schemas.microsoft.com/office/drawing/2014/main" id="{787ED889-C753-4051-AA1C-E52EFCFEA29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a:extLst>
            <a:ext uri="{FF2B5EF4-FFF2-40B4-BE49-F238E27FC236}">
              <a16:creationId xmlns:a16="http://schemas.microsoft.com/office/drawing/2014/main" id="{BA9C9420-5B04-4064-8A7C-9B7BDC702C7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a:extLst>
            <a:ext uri="{FF2B5EF4-FFF2-40B4-BE49-F238E27FC236}">
              <a16:creationId xmlns:a16="http://schemas.microsoft.com/office/drawing/2014/main" id="{BDAFA65A-397D-4147-9EA1-1F4F9B17D3E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a:extLst>
            <a:ext uri="{FF2B5EF4-FFF2-40B4-BE49-F238E27FC236}">
              <a16:creationId xmlns:a16="http://schemas.microsoft.com/office/drawing/2014/main" id="{78CADC02-8957-4A03-B057-782CBCD42F8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a:extLst>
            <a:ext uri="{FF2B5EF4-FFF2-40B4-BE49-F238E27FC236}">
              <a16:creationId xmlns:a16="http://schemas.microsoft.com/office/drawing/2014/main" id="{D8636CBF-21BD-42FB-9B1D-6DAB66DED35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a:extLst>
            <a:ext uri="{FF2B5EF4-FFF2-40B4-BE49-F238E27FC236}">
              <a16:creationId xmlns:a16="http://schemas.microsoft.com/office/drawing/2014/main" id="{A774D06C-4B12-4966-9E01-B61D4831E0E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a:extLst>
            <a:ext uri="{FF2B5EF4-FFF2-40B4-BE49-F238E27FC236}">
              <a16:creationId xmlns:a16="http://schemas.microsoft.com/office/drawing/2014/main" id="{D68873F9-839A-4A87-A276-3CAA98F87B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F35F0603-08B0-46EE-9AF8-CAFF1098AE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a:extLst>
            <a:ext uri="{FF2B5EF4-FFF2-40B4-BE49-F238E27FC236}">
              <a16:creationId xmlns:a16="http://schemas.microsoft.com/office/drawing/2014/main" id="{C50E230E-A347-4259-836D-F84D15ED77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19" name="直線コネクタ 218">
          <a:extLst>
            <a:ext uri="{FF2B5EF4-FFF2-40B4-BE49-F238E27FC236}">
              <a16:creationId xmlns:a16="http://schemas.microsoft.com/office/drawing/2014/main" id="{B70ADF12-5E9C-48CA-B464-4C5125FAF00C}"/>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20" name="【福祉施設】&#10;一人当たり面積最小値テキスト">
          <a:extLst>
            <a:ext uri="{FF2B5EF4-FFF2-40B4-BE49-F238E27FC236}">
              <a16:creationId xmlns:a16="http://schemas.microsoft.com/office/drawing/2014/main" id="{A1D6EEE0-534F-4853-B922-EDA58FEF9804}"/>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21" name="直線コネクタ 220">
          <a:extLst>
            <a:ext uri="{FF2B5EF4-FFF2-40B4-BE49-F238E27FC236}">
              <a16:creationId xmlns:a16="http://schemas.microsoft.com/office/drawing/2014/main" id="{E5F0A0C2-141D-4117-9F68-618938EFBAA2}"/>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22" name="【福祉施設】&#10;一人当たり面積最大値テキスト">
          <a:extLst>
            <a:ext uri="{FF2B5EF4-FFF2-40B4-BE49-F238E27FC236}">
              <a16:creationId xmlns:a16="http://schemas.microsoft.com/office/drawing/2014/main" id="{1177659A-97DD-4A42-AAF7-383D97D83263}"/>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23" name="直線コネクタ 222">
          <a:extLst>
            <a:ext uri="{FF2B5EF4-FFF2-40B4-BE49-F238E27FC236}">
              <a16:creationId xmlns:a16="http://schemas.microsoft.com/office/drawing/2014/main" id="{3D6A2A7B-C562-41DD-9253-0437E226DD74}"/>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224" name="【福祉施設】&#10;一人当たり面積平均値テキスト">
          <a:extLst>
            <a:ext uri="{FF2B5EF4-FFF2-40B4-BE49-F238E27FC236}">
              <a16:creationId xmlns:a16="http://schemas.microsoft.com/office/drawing/2014/main" id="{02754A21-78C1-49A8-BD13-2883CB15E036}"/>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25" name="フローチャート: 判断 224">
          <a:extLst>
            <a:ext uri="{FF2B5EF4-FFF2-40B4-BE49-F238E27FC236}">
              <a16:creationId xmlns:a16="http://schemas.microsoft.com/office/drawing/2014/main" id="{6C988A06-FB25-4EC6-985C-F40FF5E6250D}"/>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26" name="フローチャート: 判断 225">
          <a:extLst>
            <a:ext uri="{FF2B5EF4-FFF2-40B4-BE49-F238E27FC236}">
              <a16:creationId xmlns:a16="http://schemas.microsoft.com/office/drawing/2014/main" id="{7208E202-B58B-403E-8D96-155DDD032C5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227" name="フローチャート: 判断 226">
          <a:extLst>
            <a:ext uri="{FF2B5EF4-FFF2-40B4-BE49-F238E27FC236}">
              <a16:creationId xmlns:a16="http://schemas.microsoft.com/office/drawing/2014/main" id="{7DE57FCA-6DF5-40D1-9011-B5B54FA30F8A}"/>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228" name="フローチャート: 判断 227">
          <a:extLst>
            <a:ext uri="{FF2B5EF4-FFF2-40B4-BE49-F238E27FC236}">
              <a16:creationId xmlns:a16="http://schemas.microsoft.com/office/drawing/2014/main" id="{12354D9A-4AD6-44EB-9233-CE062FE20BBC}"/>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C51475F2-42C6-4156-97B2-B5D4FB6C2C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35931BD6-E5CC-45ED-BFF8-913382FE1DC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4B5D0755-C073-4551-9C20-A8DCDE68EB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D95CC3E9-189C-48E8-800A-4DFDAA5587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1BD9287F-C829-40FC-8BB4-7D0D9079DC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34" name="楕円 233">
          <a:extLst>
            <a:ext uri="{FF2B5EF4-FFF2-40B4-BE49-F238E27FC236}">
              <a16:creationId xmlns:a16="http://schemas.microsoft.com/office/drawing/2014/main" id="{1D30C40F-3F4B-47B6-9D3B-3E48D8F30D30}"/>
            </a:ext>
          </a:extLst>
        </xdr:cNvPr>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235" name="【福祉施設】&#10;一人当たり面積該当値テキスト">
          <a:extLst>
            <a:ext uri="{FF2B5EF4-FFF2-40B4-BE49-F238E27FC236}">
              <a16:creationId xmlns:a16="http://schemas.microsoft.com/office/drawing/2014/main" id="{7CB3CAAB-B340-4267-A076-5EBD1E4244ED}"/>
            </a:ext>
          </a:extLst>
        </xdr:cNvPr>
        <xdr:cNvSpPr txBox="1"/>
      </xdr:nvSpPr>
      <xdr:spPr>
        <a:xfrm>
          <a:off x="10515600"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236" name="楕円 235">
          <a:extLst>
            <a:ext uri="{FF2B5EF4-FFF2-40B4-BE49-F238E27FC236}">
              <a16:creationId xmlns:a16="http://schemas.microsoft.com/office/drawing/2014/main" id="{B5FE8069-1EA2-4BB7-9582-830B0125BA55}"/>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xdr:rowOff>
    </xdr:from>
    <xdr:to>
      <xdr:col>55</xdr:col>
      <xdr:colOff>0</xdr:colOff>
      <xdr:row>86</xdr:row>
      <xdr:rowOff>15239</xdr:rowOff>
    </xdr:to>
    <xdr:cxnSp macro="">
      <xdr:nvCxnSpPr>
        <xdr:cNvPr id="237" name="直線コネクタ 236">
          <a:extLst>
            <a:ext uri="{FF2B5EF4-FFF2-40B4-BE49-F238E27FC236}">
              <a16:creationId xmlns:a16="http://schemas.microsoft.com/office/drawing/2014/main" id="{0EBFD2CE-F2AB-4FF2-8F7E-B3F180C613FA}"/>
            </a:ext>
          </a:extLst>
        </xdr:cNvPr>
        <xdr:cNvCxnSpPr/>
      </xdr:nvCxnSpPr>
      <xdr:spPr>
        <a:xfrm flipV="1">
          <a:off x="9639300" y="147566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238" name="楕円 237">
          <a:extLst>
            <a:ext uri="{FF2B5EF4-FFF2-40B4-BE49-F238E27FC236}">
              <a16:creationId xmlns:a16="http://schemas.microsoft.com/office/drawing/2014/main" id="{069BF65A-8296-40D4-AE98-0FD4F738BF6C}"/>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239" name="直線コネクタ 238">
          <a:extLst>
            <a:ext uri="{FF2B5EF4-FFF2-40B4-BE49-F238E27FC236}">
              <a16:creationId xmlns:a16="http://schemas.microsoft.com/office/drawing/2014/main" id="{54520D9E-85EF-4D3E-8E1C-3AF346E79E84}"/>
            </a:ext>
          </a:extLst>
        </xdr:cNvPr>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240" name="n_1aveValue【福祉施設】&#10;一人当たり面積">
          <a:extLst>
            <a:ext uri="{FF2B5EF4-FFF2-40B4-BE49-F238E27FC236}">
              <a16:creationId xmlns:a16="http://schemas.microsoft.com/office/drawing/2014/main" id="{BE029A5B-3389-4BD8-BFC9-EE557C6A7F89}"/>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241" name="n_2aveValue【福祉施設】&#10;一人当たり面積">
          <a:extLst>
            <a:ext uri="{FF2B5EF4-FFF2-40B4-BE49-F238E27FC236}">
              <a16:creationId xmlns:a16="http://schemas.microsoft.com/office/drawing/2014/main" id="{E10F7C73-521B-439A-9C83-AFB5EAB54DAC}"/>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242" name="n_3aveValue【福祉施設】&#10;一人当たり面積">
          <a:extLst>
            <a:ext uri="{FF2B5EF4-FFF2-40B4-BE49-F238E27FC236}">
              <a16:creationId xmlns:a16="http://schemas.microsoft.com/office/drawing/2014/main" id="{E49367F6-7480-4027-9E4F-5A0BDBC5168D}"/>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243" name="n_1mainValue【福祉施設】&#10;一人当たり面積">
          <a:extLst>
            <a:ext uri="{FF2B5EF4-FFF2-40B4-BE49-F238E27FC236}">
              <a16:creationId xmlns:a16="http://schemas.microsoft.com/office/drawing/2014/main" id="{583825D0-D304-4B3A-B8C5-3F9490F09AC9}"/>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244" name="n_2mainValue【福祉施設】&#10;一人当たり面積">
          <a:extLst>
            <a:ext uri="{FF2B5EF4-FFF2-40B4-BE49-F238E27FC236}">
              <a16:creationId xmlns:a16="http://schemas.microsoft.com/office/drawing/2014/main" id="{4A55EF38-CE06-409A-808B-FF4AA54F1BB9}"/>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D291C5D2-D3A7-49A6-98DC-6854CB0BEC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EB8CC20A-B8BE-4819-90FE-99C66520C5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47199477-CED6-4FC4-802D-7D33F1CF2E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1865BD60-3333-4BFB-A21E-FAE3953A65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DA388F0D-B26A-45FD-BB35-2E8B69AE56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B1A18F89-5C65-489F-B90B-B519E8DE4E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E93AA3A7-44BF-4A6F-BBB6-E16B880CD9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8A3D551D-6375-4DCD-BAB4-12C9D45C74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D054AB68-5D61-4F0E-B765-E69C5B56EB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39135A5A-D91D-41CF-A99F-B8CCE2BA6B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D582BE45-5E35-49E8-917E-4E9DBFBCFF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84058E1D-ADBB-4F38-8C4C-B692037579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46823F9B-A3D4-4857-BC85-51B2CA5AB1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FEADBA73-29E8-42E7-AA19-2ED1DD4E5E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9AB675DA-1481-47A4-8555-EAB0346236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48AA4464-8E00-40A5-BDC2-23CF904B40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73BB80A5-6705-46C4-8C6D-639DAAA29F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9B1856ED-8FF8-4D6F-9EE4-1CC9F7A75E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14A7BCFF-723B-49E3-AA14-A5AD26BE42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5F74874F-24EC-46A0-8BCE-8A3FD639CC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B4030D8D-045A-400B-8012-59B6D9E702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ECDB2436-2812-4D09-8E5A-A11C321AC6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2481C87C-62BC-49AA-A32E-34BBBF01AD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D4220353-756E-460E-B4A3-0DE649A84DB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72C52318-085C-4BD1-9F85-44F8AD499F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DEDBEC3B-9766-4D9B-BDAB-88FE3778287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a:extLst>
            <a:ext uri="{FF2B5EF4-FFF2-40B4-BE49-F238E27FC236}">
              <a16:creationId xmlns:a16="http://schemas.microsoft.com/office/drawing/2014/main" id="{0A1F529D-363A-45A1-A4C4-E2DD5046C00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a:extLst>
            <a:ext uri="{FF2B5EF4-FFF2-40B4-BE49-F238E27FC236}">
              <a16:creationId xmlns:a16="http://schemas.microsoft.com/office/drawing/2014/main" id="{32BD971F-AA8D-4F9D-AC71-47493963E2C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a:extLst>
            <a:ext uri="{FF2B5EF4-FFF2-40B4-BE49-F238E27FC236}">
              <a16:creationId xmlns:a16="http://schemas.microsoft.com/office/drawing/2014/main" id="{DB01E578-488A-41A2-B2EC-6C06EAAA5D3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a:extLst>
            <a:ext uri="{FF2B5EF4-FFF2-40B4-BE49-F238E27FC236}">
              <a16:creationId xmlns:a16="http://schemas.microsoft.com/office/drawing/2014/main" id="{59046D3A-5A9C-43CD-99F7-E7BFCE9EEEB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a:extLst>
            <a:ext uri="{FF2B5EF4-FFF2-40B4-BE49-F238E27FC236}">
              <a16:creationId xmlns:a16="http://schemas.microsoft.com/office/drawing/2014/main" id="{20C8D486-0D2E-455C-89D4-F81DDFA0A9B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a:extLst>
            <a:ext uri="{FF2B5EF4-FFF2-40B4-BE49-F238E27FC236}">
              <a16:creationId xmlns:a16="http://schemas.microsoft.com/office/drawing/2014/main" id="{CF2B08ED-1D21-435D-B209-E3F38E04024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a:extLst>
            <a:ext uri="{FF2B5EF4-FFF2-40B4-BE49-F238E27FC236}">
              <a16:creationId xmlns:a16="http://schemas.microsoft.com/office/drawing/2014/main" id="{635C38FA-4FCB-4BD1-91CD-7E980A94C5C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a:extLst>
            <a:ext uri="{FF2B5EF4-FFF2-40B4-BE49-F238E27FC236}">
              <a16:creationId xmlns:a16="http://schemas.microsoft.com/office/drawing/2014/main" id="{5F65B779-BE53-4B1A-A568-842B601D4A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a:extLst>
            <a:ext uri="{FF2B5EF4-FFF2-40B4-BE49-F238E27FC236}">
              <a16:creationId xmlns:a16="http://schemas.microsoft.com/office/drawing/2014/main" id="{A7A72F1B-5F42-44B6-B23D-159CF69E80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a:extLst>
            <a:ext uri="{FF2B5EF4-FFF2-40B4-BE49-F238E27FC236}">
              <a16:creationId xmlns:a16="http://schemas.microsoft.com/office/drawing/2014/main" id="{E9126870-BE33-453D-A9D2-95C05D1582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a:extLst>
            <a:ext uri="{FF2B5EF4-FFF2-40B4-BE49-F238E27FC236}">
              <a16:creationId xmlns:a16="http://schemas.microsoft.com/office/drawing/2014/main" id="{A793D2B8-DC43-4F99-936A-3C25D721CD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a:extLst>
            <a:ext uri="{FF2B5EF4-FFF2-40B4-BE49-F238E27FC236}">
              <a16:creationId xmlns:a16="http://schemas.microsoft.com/office/drawing/2014/main" id="{DED6B1E2-D6EB-44A9-90EA-BD147B32267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42D0F379-2A11-4E12-B6A3-65F659F181B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88EFD499-D1D6-4F75-A7B9-72E0C3FCBD6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a:extLst>
            <a:ext uri="{FF2B5EF4-FFF2-40B4-BE49-F238E27FC236}">
              <a16:creationId xmlns:a16="http://schemas.microsoft.com/office/drawing/2014/main" id="{98F24ABC-A2E7-4AED-8E0B-4BFAEABC1E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86" name="直線コネクタ 285">
          <a:extLst>
            <a:ext uri="{FF2B5EF4-FFF2-40B4-BE49-F238E27FC236}">
              <a16:creationId xmlns:a16="http://schemas.microsoft.com/office/drawing/2014/main" id="{F95C6A33-D50D-4DA0-B669-D8FEFD1D092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87" name="【一般廃棄物処理施設】&#10;有形固定資産減価償却率最小値テキスト">
          <a:extLst>
            <a:ext uri="{FF2B5EF4-FFF2-40B4-BE49-F238E27FC236}">
              <a16:creationId xmlns:a16="http://schemas.microsoft.com/office/drawing/2014/main" id="{14D78D92-0620-4060-B9C9-D80C660843E7}"/>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8" name="直線コネクタ 287">
          <a:extLst>
            <a:ext uri="{FF2B5EF4-FFF2-40B4-BE49-F238E27FC236}">
              <a16:creationId xmlns:a16="http://schemas.microsoft.com/office/drawing/2014/main" id="{D22B112A-BEE6-4BD7-BF31-41F4E0442B0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89" name="【一般廃棄物処理施設】&#10;有形固定資産減価償却率最大値テキスト">
          <a:extLst>
            <a:ext uri="{FF2B5EF4-FFF2-40B4-BE49-F238E27FC236}">
              <a16:creationId xmlns:a16="http://schemas.microsoft.com/office/drawing/2014/main" id="{8854B3ED-7DBB-4101-9B48-8B6E41BBB1D5}"/>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90" name="直線コネクタ 289">
          <a:extLst>
            <a:ext uri="{FF2B5EF4-FFF2-40B4-BE49-F238E27FC236}">
              <a16:creationId xmlns:a16="http://schemas.microsoft.com/office/drawing/2014/main" id="{1CCFDF46-79D5-48F4-BC8B-D6015598F4DF}"/>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291" name="【一般廃棄物処理施設】&#10;有形固定資産減価償却率平均値テキスト">
          <a:extLst>
            <a:ext uri="{FF2B5EF4-FFF2-40B4-BE49-F238E27FC236}">
              <a16:creationId xmlns:a16="http://schemas.microsoft.com/office/drawing/2014/main" id="{04741DFB-3424-4BB8-B8F5-F0BA82C9A2DC}"/>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292" name="フローチャート: 判断 291">
          <a:extLst>
            <a:ext uri="{FF2B5EF4-FFF2-40B4-BE49-F238E27FC236}">
              <a16:creationId xmlns:a16="http://schemas.microsoft.com/office/drawing/2014/main" id="{FF7E058E-9141-4DEB-AE37-B51FD0FF094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293" name="フローチャート: 判断 292">
          <a:extLst>
            <a:ext uri="{FF2B5EF4-FFF2-40B4-BE49-F238E27FC236}">
              <a16:creationId xmlns:a16="http://schemas.microsoft.com/office/drawing/2014/main" id="{7692DEBC-5274-4071-9119-CA95AD622E2B}"/>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294" name="フローチャート: 判断 293">
          <a:extLst>
            <a:ext uri="{FF2B5EF4-FFF2-40B4-BE49-F238E27FC236}">
              <a16:creationId xmlns:a16="http://schemas.microsoft.com/office/drawing/2014/main" id="{4DB8D456-4C3F-44E2-BC8E-3327C82225D6}"/>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295" name="フローチャート: 判断 294">
          <a:extLst>
            <a:ext uri="{FF2B5EF4-FFF2-40B4-BE49-F238E27FC236}">
              <a16:creationId xmlns:a16="http://schemas.microsoft.com/office/drawing/2014/main" id="{FA4D85B0-220A-4B7E-956D-B31914FFD21A}"/>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B7B1D9F1-657F-405D-AAF2-8A56E29A2C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7D6C76C7-FCA4-4ABB-BC16-0D24E03D91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C00EC0-898A-40AB-9B76-5B3178DAE6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B2930F6A-0D83-4559-AE88-8BA262DE089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D757FC02-833F-45BB-9171-4D02D2EA98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46627</xdr:rowOff>
    </xdr:from>
    <xdr:to>
      <xdr:col>85</xdr:col>
      <xdr:colOff>177800</xdr:colOff>
      <xdr:row>34</xdr:row>
      <xdr:rowOff>148227</xdr:rowOff>
    </xdr:to>
    <xdr:sp macro="" textlink="">
      <xdr:nvSpPr>
        <xdr:cNvPr id="301" name="楕円 300">
          <a:extLst>
            <a:ext uri="{FF2B5EF4-FFF2-40B4-BE49-F238E27FC236}">
              <a16:creationId xmlns:a16="http://schemas.microsoft.com/office/drawing/2014/main" id="{011770A3-841C-4EFD-8620-3DCE33F96B5D}"/>
            </a:ext>
          </a:extLst>
        </xdr:cNvPr>
        <xdr:cNvSpPr/>
      </xdr:nvSpPr>
      <xdr:spPr>
        <a:xfrm>
          <a:off x="162687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69504</xdr:rowOff>
    </xdr:from>
    <xdr:ext cx="405111" cy="259045"/>
    <xdr:sp macro="" textlink="">
      <xdr:nvSpPr>
        <xdr:cNvPr id="302" name="【一般廃棄物処理施設】&#10;有形固定資産減価償却率該当値テキスト">
          <a:extLst>
            <a:ext uri="{FF2B5EF4-FFF2-40B4-BE49-F238E27FC236}">
              <a16:creationId xmlns:a16="http://schemas.microsoft.com/office/drawing/2014/main" id="{A917469B-5E34-44AD-9C98-E4690C562438}"/>
            </a:ext>
          </a:extLst>
        </xdr:cNvPr>
        <xdr:cNvSpPr txBox="1"/>
      </xdr:nvSpPr>
      <xdr:spPr>
        <a:xfrm>
          <a:off x="16357600" y="57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4173</xdr:rowOff>
    </xdr:from>
    <xdr:to>
      <xdr:col>81</xdr:col>
      <xdr:colOff>101600</xdr:colOff>
      <xdr:row>34</xdr:row>
      <xdr:rowOff>105773</xdr:rowOff>
    </xdr:to>
    <xdr:sp macro="" textlink="">
      <xdr:nvSpPr>
        <xdr:cNvPr id="303" name="楕円 302">
          <a:extLst>
            <a:ext uri="{FF2B5EF4-FFF2-40B4-BE49-F238E27FC236}">
              <a16:creationId xmlns:a16="http://schemas.microsoft.com/office/drawing/2014/main" id="{C01DC153-C636-4E3B-A0F9-28E55FB2ABD2}"/>
            </a:ext>
          </a:extLst>
        </xdr:cNvPr>
        <xdr:cNvSpPr/>
      </xdr:nvSpPr>
      <xdr:spPr>
        <a:xfrm>
          <a:off x="15430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54973</xdr:rowOff>
    </xdr:from>
    <xdr:to>
      <xdr:col>85</xdr:col>
      <xdr:colOff>127000</xdr:colOff>
      <xdr:row>34</xdr:row>
      <xdr:rowOff>97427</xdr:rowOff>
    </xdr:to>
    <xdr:cxnSp macro="">
      <xdr:nvCxnSpPr>
        <xdr:cNvPr id="304" name="直線コネクタ 303">
          <a:extLst>
            <a:ext uri="{FF2B5EF4-FFF2-40B4-BE49-F238E27FC236}">
              <a16:creationId xmlns:a16="http://schemas.microsoft.com/office/drawing/2014/main" id="{D39DDEBE-4D65-41C8-B209-E513FC685E13}"/>
            </a:ext>
          </a:extLst>
        </xdr:cNvPr>
        <xdr:cNvCxnSpPr/>
      </xdr:nvCxnSpPr>
      <xdr:spPr>
        <a:xfrm>
          <a:off x="15481300" y="588427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170724</xdr:rowOff>
    </xdr:from>
    <xdr:to>
      <xdr:col>76</xdr:col>
      <xdr:colOff>165100</xdr:colOff>
      <xdr:row>34</xdr:row>
      <xdr:rowOff>100874</xdr:rowOff>
    </xdr:to>
    <xdr:sp macro="" textlink="">
      <xdr:nvSpPr>
        <xdr:cNvPr id="305" name="楕円 304">
          <a:extLst>
            <a:ext uri="{FF2B5EF4-FFF2-40B4-BE49-F238E27FC236}">
              <a16:creationId xmlns:a16="http://schemas.microsoft.com/office/drawing/2014/main" id="{9EAFB6C3-BAC6-4749-B3C6-F93E89BAB243}"/>
            </a:ext>
          </a:extLst>
        </xdr:cNvPr>
        <xdr:cNvSpPr/>
      </xdr:nvSpPr>
      <xdr:spPr>
        <a:xfrm>
          <a:off x="14541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50074</xdr:rowOff>
    </xdr:from>
    <xdr:to>
      <xdr:col>81</xdr:col>
      <xdr:colOff>50800</xdr:colOff>
      <xdr:row>34</xdr:row>
      <xdr:rowOff>54973</xdr:rowOff>
    </xdr:to>
    <xdr:cxnSp macro="">
      <xdr:nvCxnSpPr>
        <xdr:cNvPr id="306" name="直線コネクタ 305">
          <a:extLst>
            <a:ext uri="{FF2B5EF4-FFF2-40B4-BE49-F238E27FC236}">
              <a16:creationId xmlns:a16="http://schemas.microsoft.com/office/drawing/2014/main" id="{DAE9EFA4-5192-430F-828E-44C6A467AEE4}"/>
            </a:ext>
          </a:extLst>
        </xdr:cNvPr>
        <xdr:cNvCxnSpPr/>
      </xdr:nvCxnSpPr>
      <xdr:spPr>
        <a:xfrm>
          <a:off x="14592300" y="58793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307" name="n_1aveValue【一般廃棄物処理施設】&#10;有形固定資産減価償却率">
          <a:extLst>
            <a:ext uri="{FF2B5EF4-FFF2-40B4-BE49-F238E27FC236}">
              <a16:creationId xmlns:a16="http://schemas.microsoft.com/office/drawing/2014/main" id="{BBFC23D1-6C22-4FBC-9AD5-C8AD7B6819D2}"/>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08" name="n_2aveValue【一般廃棄物処理施設】&#10;有形固定資産減価償却率">
          <a:extLst>
            <a:ext uri="{FF2B5EF4-FFF2-40B4-BE49-F238E27FC236}">
              <a16:creationId xmlns:a16="http://schemas.microsoft.com/office/drawing/2014/main" id="{743DE874-B7E1-44CC-977E-3BA134BA8DC4}"/>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09" name="n_3aveValue【一般廃棄物処理施設】&#10;有形固定資産減価償却率">
          <a:extLst>
            <a:ext uri="{FF2B5EF4-FFF2-40B4-BE49-F238E27FC236}">
              <a16:creationId xmlns:a16="http://schemas.microsoft.com/office/drawing/2014/main" id="{0FFE59AF-0BAC-47E3-AB06-CFF1733F84A6}"/>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122300</xdr:rowOff>
    </xdr:from>
    <xdr:ext cx="405111" cy="259045"/>
    <xdr:sp macro="" textlink="">
      <xdr:nvSpPr>
        <xdr:cNvPr id="310" name="n_1mainValue【一般廃棄物処理施設】&#10;有形固定資産減価償却率">
          <a:extLst>
            <a:ext uri="{FF2B5EF4-FFF2-40B4-BE49-F238E27FC236}">
              <a16:creationId xmlns:a16="http://schemas.microsoft.com/office/drawing/2014/main" id="{35BEC9D1-6005-4D21-947E-F0A85A46F01D}"/>
            </a:ext>
          </a:extLst>
        </xdr:cNvPr>
        <xdr:cNvSpPr txBox="1"/>
      </xdr:nvSpPr>
      <xdr:spPr>
        <a:xfrm>
          <a:off x="152660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117401</xdr:rowOff>
    </xdr:from>
    <xdr:ext cx="405111" cy="259045"/>
    <xdr:sp macro="" textlink="">
      <xdr:nvSpPr>
        <xdr:cNvPr id="311" name="n_2mainValue【一般廃棄物処理施設】&#10;有形固定資産減価償却率">
          <a:extLst>
            <a:ext uri="{FF2B5EF4-FFF2-40B4-BE49-F238E27FC236}">
              <a16:creationId xmlns:a16="http://schemas.microsoft.com/office/drawing/2014/main" id="{13E5F24E-FEA5-4A12-A758-0AB26ED663F3}"/>
            </a:ext>
          </a:extLst>
        </xdr:cNvPr>
        <xdr:cNvSpPr txBox="1"/>
      </xdr:nvSpPr>
      <xdr:spPr>
        <a:xfrm>
          <a:off x="14389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96B4BAB2-1EDB-426F-8E64-901C74A458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440E2A2B-7905-49CA-8E81-87B634BFAA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02E3A697-3B1E-4D28-BFCA-40DA3DCE20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7FFA0D5C-FE6A-4094-9DC5-A3792180FD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49AA64EF-CE34-41D3-95A7-6FB330EDEC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C126EC3C-CC6F-42D0-B4EC-EF22600110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6818993F-4393-48E3-A4A4-C8B3216F50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3939B541-EBB0-4DF8-A360-9105F21915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E9D722DB-B84B-44AF-876D-B6A9C35142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6ED72B99-F32D-40A0-802F-21B32E08A5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22" name="直線コネクタ 321">
          <a:extLst>
            <a:ext uri="{FF2B5EF4-FFF2-40B4-BE49-F238E27FC236}">
              <a16:creationId xmlns:a16="http://schemas.microsoft.com/office/drawing/2014/main" id="{2E6EDCE8-A521-4F24-B26C-BA9DB9B313F5}"/>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23" name="テキスト ボックス 322">
          <a:extLst>
            <a:ext uri="{FF2B5EF4-FFF2-40B4-BE49-F238E27FC236}">
              <a16:creationId xmlns:a16="http://schemas.microsoft.com/office/drawing/2014/main" id="{80524A6F-D9CC-4777-A4FC-0E6BE54C6468}"/>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4" name="直線コネクタ 323">
          <a:extLst>
            <a:ext uri="{FF2B5EF4-FFF2-40B4-BE49-F238E27FC236}">
              <a16:creationId xmlns:a16="http://schemas.microsoft.com/office/drawing/2014/main" id="{9586E8DE-F558-4392-975C-40C75061E28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5" name="テキスト ボックス 324">
          <a:extLst>
            <a:ext uri="{FF2B5EF4-FFF2-40B4-BE49-F238E27FC236}">
              <a16:creationId xmlns:a16="http://schemas.microsoft.com/office/drawing/2014/main" id="{7D0E3D5D-D15F-417B-B252-854DD2C14DF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26" name="直線コネクタ 325">
          <a:extLst>
            <a:ext uri="{FF2B5EF4-FFF2-40B4-BE49-F238E27FC236}">
              <a16:creationId xmlns:a16="http://schemas.microsoft.com/office/drawing/2014/main" id="{C39D9CBC-D4AE-42EC-A15A-6A133F23B328}"/>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27" name="テキスト ボックス 326">
          <a:extLst>
            <a:ext uri="{FF2B5EF4-FFF2-40B4-BE49-F238E27FC236}">
              <a16:creationId xmlns:a16="http://schemas.microsoft.com/office/drawing/2014/main" id="{5B607F8C-A8F6-4BC7-BFEB-D737E9282DD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8" name="直線コネクタ 327">
          <a:extLst>
            <a:ext uri="{FF2B5EF4-FFF2-40B4-BE49-F238E27FC236}">
              <a16:creationId xmlns:a16="http://schemas.microsoft.com/office/drawing/2014/main" id="{7DB98088-9658-4A1D-9219-A15A601AF5D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9" name="テキスト ボックス 328">
          <a:extLst>
            <a:ext uri="{FF2B5EF4-FFF2-40B4-BE49-F238E27FC236}">
              <a16:creationId xmlns:a16="http://schemas.microsoft.com/office/drawing/2014/main" id="{BA36C1FD-E7AC-42E3-A88B-9B28D5D54DE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0" name="【一般廃棄物処理施設】&#10;一人当たり有形固定資産（償却資産）額グラフ枠">
          <a:extLst>
            <a:ext uri="{FF2B5EF4-FFF2-40B4-BE49-F238E27FC236}">
              <a16:creationId xmlns:a16="http://schemas.microsoft.com/office/drawing/2014/main" id="{6F436CDA-6855-420D-91D9-91300958A7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31" name="直線コネクタ 330">
          <a:extLst>
            <a:ext uri="{FF2B5EF4-FFF2-40B4-BE49-F238E27FC236}">
              <a16:creationId xmlns:a16="http://schemas.microsoft.com/office/drawing/2014/main" id="{EDDC8882-C24A-42B4-B068-1106E54D86F1}"/>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32" name="【一般廃棄物処理施設】&#10;一人当たり有形固定資産（償却資産）額最小値テキスト">
          <a:extLst>
            <a:ext uri="{FF2B5EF4-FFF2-40B4-BE49-F238E27FC236}">
              <a16:creationId xmlns:a16="http://schemas.microsoft.com/office/drawing/2014/main" id="{2FCC39C3-9851-4909-A8DF-1FC832CE8694}"/>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33" name="直線コネクタ 332">
          <a:extLst>
            <a:ext uri="{FF2B5EF4-FFF2-40B4-BE49-F238E27FC236}">
              <a16:creationId xmlns:a16="http://schemas.microsoft.com/office/drawing/2014/main" id="{4FD12206-AF92-4B76-969F-BEF449318DD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34" name="【一般廃棄物処理施設】&#10;一人当たり有形固定資産（償却資産）額最大値テキスト">
          <a:extLst>
            <a:ext uri="{FF2B5EF4-FFF2-40B4-BE49-F238E27FC236}">
              <a16:creationId xmlns:a16="http://schemas.microsoft.com/office/drawing/2014/main" id="{AF820BCE-9EE7-438B-B82B-F1DAEC3BBEC2}"/>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35" name="直線コネクタ 334">
          <a:extLst>
            <a:ext uri="{FF2B5EF4-FFF2-40B4-BE49-F238E27FC236}">
              <a16:creationId xmlns:a16="http://schemas.microsoft.com/office/drawing/2014/main" id="{87BCD6A1-2AC8-406B-A188-332BAE406202}"/>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336" name="【一般廃棄物処理施設】&#10;一人当たり有形固定資産（償却資産）額平均値テキスト">
          <a:extLst>
            <a:ext uri="{FF2B5EF4-FFF2-40B4-BE49-F238E27FC236}">
              <a16:creationId xmlns:a16="http://schemas.microsoft.com/office/drawing/2014/main" id="{434F9521-E0DC-4F38-82E6-E76D7ECAE8F3}"/>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37" name="フローチャート: 判断 336">
          <a:extLst>
            <a:ext uri="{FF2B5EF4-FFF2-40B4-BE49-F238E27FC236}">
              <a16:creationId xmlns:a16="http://schemas.microsoft.com/office/drawing/2014/main" id="{B9F48A68-3E61-423F-8652-CA35862035E3}"/>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38" name="フローチャート: 判断 337">
          <a:extLst>
            <a:ext uri="{FF2B5EF4-FFF2-40B4-BE49-F238E27FC236}">
              <a16:creationId xmlns:a16="http://schemas.microsoft.com/office/drawing/2014/main" id="{ED977046-86C9-4B8C-9C35-CE3A07254059}"/>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339" name="フローチャート: 判断 338">
          <a:extLst>
            <a:ext uri="{FF2B5EF4-FFF2-40B4-BE49-F238E27FC236}">
              <a16:creationId xmlns:a16="http://schemas.microsoft.com/office/drawing/2014/main" id="{12E16F12-1C0B-4181-87F3-0E365CCDF5A3}"/>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340" name="フローチャート: 判断 339">
          <a:extLst>
            <a:ext uri="{FF2B5EF4-FFF2-40B4-BE49-F238E27FC236}">
              <a16:creationId xmlns:a16="http://schemas.microsoft.com/office/drawing/2014/main" id="{8B603FC5-CB2B-4E76-AF77-BCE32DD077B4}"/>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A9663BC2-F0C1-4963-8CD6-8F15C2C305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4FF17E09-2394-47EA-B988-99527F50E8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C34CA95B-5CB1-4A0C-A4C9-25540C1363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2D7FB40A-99F3-4CF8-915B-9316C5E6B5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55136D11-FCD2-4097-A45D-4057680126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8072</xdr:rowOff>
    </xdr:from>
    <xdr:to>
      <xdr:col>116</xdr:col>
      <xdr:colOff>114300</xdr:colOff>
      <xdr:row>37</xdr:row>
      <xdr:rowOff>109672</xdr:rowOff>
    </xdr:to>
    <xdr:sp macro="" textlink="">
      <xdr:nvSpPr>
        <xdr:cNvPr id="346" name="楕円 345">
          <a:extLst>
            <a:ext uri="{FF2B5EF4-FFF2-40B4-BE49-F238E27FC236}">
              <a16:creationId xmlns:a16="http://schemas.microsoft.com/office/drawing/2014/main" id="{5C128C95-BE14-4E88-AEBB-53F09A122AC3}"/>
            </a:ext>
          </a:extLst>
        </xdr:cNvPr>
        <xdr:cNvSpPr/>
      </xdr:nvSpPr>
      <xdr:spPr>
        <a:xfrm>
          <a:off x="22110700" y="63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30949</xdr:rowOff>
    </xdr:from>
    <xdr:ext cx="599010" cy="259045"/>
    <xdr:sp macro="" textlink="">
      <xdr:nvSpPr>
        <xdr:cNvPr id="347" name="【一般廃棄物処理施設】&#10;一人当たり有形固定資産（償却資産）額該当値テキスト">
          <a:extLst>
            <a:ext uri="{FF2B5EF4-FFF2-40B4-BE49-F238E27FC236}">
              <a16:creationId xmlns:a16="http://schemas.microsoft.com/office/drawing/2014/main" id="{743C7564-D099-4657-BFA7-76F63E7D8F0F}"/>
            </a:ext>
          </a:extLst>
        </xdr:cNvPr>
        <xdr:cNvSpPr txBox="1"/>
      </xdr:nvSpPr>
      <xdr:spPr>
        <a:xfrm>
          <a:off x="22199600" y="620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7386</xdr:rowOff>
    </xdr:from>
    <xdr:to>
      <xdr:col>112</xdr:col>
      <xdr:colOff>38100</xdr:colOff>
      <xdr:row>37</xdr:row>
      <xdr:rowOff>108986</xdr:rowOff>
    </xdr:to>
    <xdr:sp macro="" textlink="">
      <xdr:nvSpPr>
        <xdr:cNvPr id="348" name="楕円 347">
          <a:extLst>
            <a:ext uri="{FF2B5EF4-FFF2-40B4-BE49-F238E27FC236}">
              <a16:creationId xmlns:a16="http://schemas.microsoft.com/office/drawing/2014/main" id="{B27F9BF0-70A2-4D66-9DD4-FA906B983183}"/>
            </a:ext>
          </a:extLst>
        </xdr:cNvPr>
        <xdr:cNvSpPr/>
      </xdr:nvSpPr>
      <xdr:spPr>
        <a:xfrm>
          <a:off x="21272500" y="63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58186</xdr:rowOff>
    </xdr:from>
    <xdr:to>
      <xdr:col>116</xdr:col>
      <xdr:colOff>63500</xdr:colOff>
      <xdr:row>37</xdr:row>
      <xdr:rowOff>58872</xdr:rowOff>
    </xdr:to>
    <xdr:cxnSp macro="">
      <xdr:nvCxnSpPr>
        <xdr:cNvPr id="349" name="直線コネクタ 348">
          <a:extLst>
            <a:ext uri="{FF2B5EF4-FFF2-40B4-BE49-F238E27FC236}">
              <a16:creationId xmlns:a16="http://schemas.microsoft.com/office/drawing/2014/main" id="{477BD71A-E9AD-4B3F-B3B4-E78AE104C170}"/>
            </a:ext>
          </a:extLst>
        </xdr:cNvPr>
        <xdr:cNvCxnSpPr/>
      </xdr:nvCxnSpPr>
      <xdr:spPr>
        <a:xfrm>
          <a:off x="21323300" y="640183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23011</xdr:rowOff>
    </xdr:from>
    <xdr:to>
      <xdr:col>107</xdr:col>
      <xdr:colOff>101600</xdr:colOff>
      <xdr:row>37</xdr:row>
      <xdr:rowOff>124611</xdr:rowOff>
    </xdr:to>
    <xdr:sp macro="" textlink="">
      <xdr:nvSpPr>
        <xdr:cNvPr id="350" name="楕円 349">
          <a:extLst>
            <a:ext uri="{FF2B5EF4-FFF2-40B4-BE49-F238E27FC236}">
              <a16:creationId xmlns:a16="http://schemas.microsoft.com/office/drawing/2014/main" id="{99EEBF2F-ECF2-4206-A046-A02AE5145CE1}"/>
            </a:ext>
          </a:extLst>
        </xdr:cNvPr>
        <xdr:cNvSpPr/>
      </xdr:nvSpPr>
      <xdr:spPr>
        <a:xfrm>
          <a:off x="20383500" y="63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58186</xdr:rowOff>
    </xdr:from>
    <xdr:to>
      <xdr:col>111</xdr:col>
      <xdr:colOff>177800</xdr:colOff>
      <xdr:row>37</xdr:row>
      <xdr:rowOff>73811</xdr:rowOff>
    </xdr:to>
    <xdr:cxnSp macro="">
      <xdr:nvCxnSpPr>
        <xdr:cNvPr id="351" name="直線コネクタ 350">
          <a:extLst>
            <a:ext uri="{FF2B5EF4-FFF2-40B4-BE49-F238E27FC236}">
              <a16:creationId xmlns:a16="http://schemas.microsoft.com/office/drawing/2014/main" id="{43E67A58-C068-4794-A09B-5E5463AFD291}"/>
            </a:ext>
          </a:extLst>
        </xdr:cNvPr>
        <xdr:cNvCxnSpPr/>
      </xdr:nvCxnSpPr>
      <xdr:spPr>
        <a:xfrm flipV="1">
          <a:off x="20434300" y="6401836"/>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352" name="n_1aveValue【一般廃棄物処理施設】&#10;一人当たり有形固定資産（償却資産）額">
          <a:extLst>
            <a:ext uri="{FF2B5EF4-FFF2-40B4-BE49-F238E27FC236}">
              <a16:creationId xmlns:a16="http://schemas.microsoft.com/office/drawing/2014/main" id="{5A06EB87-8D1B-42C3-986A-119C305AADEF}"/>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353" name="n_2aveValue【一般廃棄物処理施設】&#10;一人当たり有形固定資産（償却資産）額">
          <a:extLst>
            <a:ext uri="{FF2B5EF4-FFF2-40B4-BE49-F238E27FC236}">
              <a16:creationId xmlns:a16="http://schemas.microsoft.com/office/drawing/2014/main" id="{D4AD9052-6DAE-4066-8601-BBA2CE1ED730}"/>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354" name="n_3aveValue【一般廃棄物処理施設】&#10;一人当たり有形固定資産（償却資産）額">
          <a:extLst>
            <a:ext uri="{FF2B5EF4-FFF2-40B4-BE49-F238E27FC236}">
              <a16:creationId xmlns:a16="http://schemas.microsoft.com/office/drawing/2014/main" id="{AAE38FD3-AA3D-4ABB-9AC6-DE4E9409B9CE}"/>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125513</xdr:rowOff>
    </xdr:from>
    <xdr:ext cx="599010" cy="259045"/>
    <xdr:sp macro="" textlink="">
      <xdr:nvSpPr>
        <xdr:cNvPr id="355" name="n_1mainValue【一般廃棄物処理施設】&#10;一人当たり有形固定資産（償却資産）額">
          <a:extLst>
            <a:ext uri="{FF2B5EF4-FFF2-40B4-BE49-F238E27FC236}">
              <a16:creationId xmlns:a16="http://schemas.microsoft.com/office/drawing/2014/main" id="{FE469C2D-9632-49BE-8C71-F0F7FDD1967E}"/>
            </a:ext>
          </a:extLst>
        </xdr:cNvPr>
        <xdr:cNvSpPr txBox="1"/>
      </xdr:nvSpPr>
      <xdr:spPr>
        <a:xfrm>
          <a:off x="21011095" y="612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141138</xdr:rowOff>
    </xdr:from>
    <xdr:ext cx="599010" cy="259045"/>
    <xdr:sp macro="" textlink="">
      <xdr:nvSpPr>
        <xdr:cNvPr id="356" name="n_2mainValue【一般廃棄物処理施設】&#10;一人当たり有形固定資産（償却資産）額">
          <a:extLst>
            <a:ext uri="{FF2B5EF4-FFF2-40B4-BE49-F238E27FC236}">
              <a16:creationId xmlns:a16="http://schemas.microsoft.com/office/drawing/2014/main" id="{221FC932-039C-431C-A439-B5D522D06D44}"/>
            </a:ext>
          </a:extLst>
        </xdr:cNvPr>
        <xdr:cNvSpPr txBox="1"/>
      </xdr:nvSpPr>
      <xdr:spPr>
        <a:xfrm>
          <a:off x="20134795" y="614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id="{757742B9-1F0D-4FBB-8DA6-294A7A3FB1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id="{5E5A008A-A19D-4D1B-8E2E-D74D639BAF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id="{488F410C-0D0F-41A3-9C94-D246C402B0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id="{C01717DC-DD0F-409E-AF7F-4205B514783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id="{DBCD6D70-0EAA-4E56-8F93-284C56F22D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id="{EEA86BAA-CED7-4B78-A7EC-AE7ECD1A83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id="{AAD0BD2D-C201-421C-9942-0E6F8C2491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FF13561E-ADEF-4909-A04D-76DE13E25A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a:extLst>
            <a:ext uri="{FF2B5EF4-FFF2-40B4-BE49-F238E27FC236}">
              <a16:creationId xmlns:a16="http://schemas.microsoft.com/office/drawing/2014/main" id="{F9B58628-11B7-4F0F-BBCC-76648B79A2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a16="http://schemas.microsoft.com/office/drawing/2014/main" id="{FF39F617-69A6-48A4-9DAD-F27344F7A6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7" name="直線コネクタ 366">
          <a:extLst>
            <a:ext uri="{FF2B5EF4-FFF2-40B4-BE49-F238E27FC236}">
              <a16:creationId xmlns:a16="http://schemas.microsoft.com/office/drawing/2014/main" id="{44D11F4E-1515-4315-8A9D-66CD9E8FE00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8" name="テキスト ボックス 367">
          <a:extLst>
            <a:ext uri="{FF2B5EF4-FFF2-40B4-BE49-F238E27FC236}">
              <a16:creationId xmlns:a16="http://schemas.microsoft.com/office/drawing/2014/main" id="{D4AEB22B-D5A0-42F4-BB5D-D68276F68A6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9" name="直線コネクタ 368">
          <a:extLst>
            <a:ext uri="{FF2B5EF4-FFF2-40B4-BE49-F238E27FC236}">
              <a16:creationId xmlns:a16="http://schemas.microsoft.com/office/drawing/2014/main" id="{FCE2EF25-1FA4-46D9-B16D-E94B2F0222D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0" name="テキスト ボックス 369">
          <a:extLst>
            <a:ext uri="{FF2B5EF4-FFF2-40B4-BE49-F238E27FC236}">
              <a16:creationId xmlns:a16="http://schemas.microsoft.com/office/drawing/2014/main" id="{B9735776-463B-4C92-966D-5CCD2AB1C2F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1" name="直線コネクタ 370">
          <a:extLst>
            <a:ext uri="{FF2B5EF4-FFF2-40B4-BE49-F238E27FC236}">
              <a16:creationId xmlns:a16="http://schemas.microsoft.com/office/drawing/2014/main" id="{E3DA9C4A-1DBA-45F8-A26C-A6178C36F6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2" name="テキスト ボックス 371">
          <a:extLst>
            <a:ext uri="{FF2B5EF4-FFF2-40B4-BE49-F238E27FC236}">
              <a16:creationId xmlns:a16="http://schemas.microsoft.com/office/drawing/2014/main" id="{F48BB600-5F6A-42F0-ACF3-469B97CBF31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3" name="直線コネクタ 372">
          <a:extLst>
            <a:ext uri="{FF2B5EF4-FFF2-40B4-BE49-F238E27FC236}">
              <a16:creationId xmlns:a16="http://schemas.microsoft.com/office/drawing/2014/main" id="{6A8A8866-7D50-40C9-B7BE-974F7E8B8C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4" name="テキスト ボックス 373">
          <a:extLst>
            <a:ext uri="{FF2B5EF4-FFF2-40B4-BE49-F238E27FC236}">
              <a16:creationId xmlns:a16="http://schemas.microsoft.com/office/drawing/2014/main" id="{CFE4E9E3-B67D-49BE-972D-F2651B767C5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5" name="直線コネクタ 374">
          <a:extLst>
            <a:ext uri="{FF2B5EF4-FFF2-40B4-BE49-F238E27FC236}">
              <a16:creationId xmlns:a16="http://schemas.microsoft.com/office/drawing/2014/main" id="{CA94A2E9-2C01-4B00-B138-EA23C24DC7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6" name="テキスト ボックス 375">
          <a:extLst>
            <a:ext uri="{FF2B5EF4-FFF2-40B4-BE49-F238E27FC236}">
              <a16:creationId xmlns:a16="http://schemas.microsoft.com/office/drawing/2014/main" id="{28CBFFCD-CC22-4AA0-A8FF-1F688414F1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7" name="直線コネクタ 376">
          <a:extLst>
            <a:ext uri="{FF2B5EF4-FFF2-40B4-BE49-F238E27FC236}">
              <a16:creationId xmlns:a16="http://schemas.microsoft.com/office/drawing/2014/main" id="{EC629611-27B5-4A8F-AAD9-A9953F110A1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8" name="テキスト ボックス 377">
          <a:extLst>
            <a:ext uri="{FF2B5EF4-FFF2-40B4-BE49-F238E27FC236}">
              <a16:creationId xmlns:a16="http://schemas.microsoft.com/office/drawing/2014/main" id="{B3E39241-EDBA-41B0-AD5C-E254FF4AEAF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a:extLst>
            <a:ext uri="{FF2B5EF4-FFF2-40B4-BE49-F238E27FC236}">
              <a16:creationId xmlns:a16="http://schemas.microsoft.com/office/drawing/2014/main" id="{0FBE298A-02DB-4C9D-9BBA-89C2539E90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id="{6A1E1EFA-CC5B-47B9-A495-F06C9BEA437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保健センター・保健所】&#10;有形固定資産減価償却率グラフ枠">
          <a:extLst>
            <a:ext uri="{FF2B5EF4-FFF2-40B4-BE49-F238E27FC236}">
              <a16:creationId xmlns:a16="http://schemas.microsoft.com/office/drawing/2014/main" id="{EE684CF4-D664-47DC-B626-14D6BDA58F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82" name="直線コネクタ 381">
          <a:extLst>
            <a:ext uri="{FF2B5EF4-FFF2-40B4-BE49-F238E27FC236}">
              <a16:creationId xmlns:a16="http://schemas.microsoft.com/office/drawing/2014/main" id="{9687494A-9588-46B7-B28E-110FFAD7DD8A}"/>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83" name="【保健センター・保健所】&#10;有形固定資産減価償却率最小値テキスト">
          <a:extLst>
            <a:ext uri="{FF2B5EF4-FFF2-40B4-BE49-F238E27FC236}">
              <a16:creationId xmlns:a16="http://schemas.microsoft.com/office/drawing/2014/main" id="{49041DD9-69E7-4829-8EC9-826DF8ED57DE}"/>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84" name="直線コネクタ 383">
          <a:extLst>
            <a:ext uri="{FF2B5EF4-FFF2-40B4-BE49-F238E27FC236}">
              <a16:creationId xmlns:a16="http://schemas.microsoft.com/office/drawing/2014/main" id="{145CF555-E25E-47D8-9521-7E84E9971D49}"/>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85" name="【保健センター・保健所】&#10;有形固定資産減価償却率最大値テキスト">
          <a:extLst>
            <a:ext uri="{FF2B5EF4-FFF2-40B4-BE49-F238E27FC236}">
              <a16:creationId xmlns:a16="http://schemas.microsoft.com/office/drawing/2014/main" id="{FBAA9009-32CA-4A1E-855B-0FF94F18866A}"/>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86" name="直線コネクタ 385">
          <a:extLst>
            <a:ext uri="{FF2B5EF4-FFF2-40B4-BE49-F238E27FC236}">
              <a16:creationId xmlns:a16="http://schemas.microsoft.com/office/drawing/2014/main" id="{D8ABB4FA-7701-4DF9-B0AA-59D257C6965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87" name="【保健センター・保健所】&#10;有形固定資産減価償却率平均値テキスト">
          <a:extLst>
            <a:ext uri="{FF2B5EF4-FFF2-40B4-BE49-F238E27FC236}">
              <a16:creationId xmlns:a16="http://schemas.microsoft.com/office/drawing/2014/main" id="{476C3F26-1EF5-4835-A845-044DD4D9A99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88" name="フローチャート: 判断 387">
          <a:extLst>
            <a:ext uri="{FF2B5EF4-FFF2-40B4-BE49-F238E27FC236}">
              <a16:creationId xmlns:a16="http://schemas.microsoft.com/office/drawing/2014/main" id="{AB90418E-D357-483B-B211-3E57A9EC32DC}"/>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89" name="フローチャート: 判断 388">
          <a:extLst>
            <a:ext uri="{FF2B5EF4-FFF2-40B4-BE49-F238E27FC236}">
              <a16:creationId xmlns:a16="http://schemas.microsoft.com/office/drawing/2014/main" id="{46FE4709-9ACD-415D-8085-33FAD5055D85}"/>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90" name="フローチャート: 判断 389">
          <a:extLst>
            <a:ext uri="{FF2B5EF4-FFF2-40B4-BE49-F238E27FC236}">
              <a16:creationId xmlns:a16="http://schemas.microsoft.com/office/drawing/2014/main" id="{E007688E-CB16-446F-8397-5F0BE9269347}"/>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391" name="フローチャート: 判断 390">
          <a:extLst>
            <a:ext uri="{FF2B5EF4-FFF2-40B4-BE49-F238E27FC236}">
              <a16:creationId xmlns:a16="http://schemas.microsoft.com/office/drawing/2014/main" id="{46EEBAAB-7610-4636-A775-455F2840AB09}"/>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60B0BE70-7640-4247-BB06-94FF70EAB5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A35F714B-D640-4E82-AFBD-C223E408DA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D2D96130-F995-459E-AF49-D0E6C3ABBF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B74AC7AB-63AF-429E-B97E-A56AD2BD10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C2E55B37-191C-4553-BDFC-E8187FF4B8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397" name="楕円 396">
          <a:extLst>
            <a:ext uri="{FF2B5EF4-FFF2-40B4-BE49-F238E27FC236}">
              <a16:creationId xmlns:a16="http://schemas.microsoft.com/office/drawing/2014/main" id="{8842C9B8-6705-4068-87CE-003BAC9A6749}"/>
            </a:ext>
          </a:extLst>
        </xdr:cNvPr>
        <xdr:cNvSpPr/>
      </xdr:nvSpPr>
      <xdr:spPr>
        <a:xfrm>
          <a:off x="16268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34126</xdr:rowOff>
    </xdr:from>
    <xdr:ext cx="405111" cy="259045"/>
    <xdr:sp macro="" textlink="">
      <xdr:nvSpPr>
        <xdr:cNvPr id="398" name="【保健センター・保健所】&#10;有形固定資産減価償却率該当値テキスト">
          <a:extLst>
            <a:ext uri="{FF2B5EF4-FFF2-40B4-BE49-F238E27FC236}">
              <a16:creationId xmlns:a16="http://schemas.microsoft.com/office/drawing/2014/main" id="{2B697B08-D321-49B5-BDFD-E16557B5B384}"/>
            </a:ext>
          </a:extLst>
        </xdr:cNvPr>
        <xdr:cNvSpPr txBox="1"/>
      </xdr:nvSpPr>
      <xdr:spPr>
        <a:xfrm>
          <a:off x="16357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35741</xdr:rowOff>
    </xdr:from>
    <xdr:to>
      <xdr:col>81</xdr:col>
      <xdr:colOff>101600</xdr:colOff>
      <xdr:row>58</xdr:row>
      <xdr:rowOff>137341</xdr:rowOff>
    </xdr:to>
    <xdr:sp macro="" textlink="">
      <xdr:nvSpPr>
        <xdr:cNvPr id="399" name="楕円 398">
          <a:extLst>
            <a:ext uri="{FF2B5EF4-FFF2-40B4-BE49-F238E27FC236}">
              <a16:creationId xmlns:a16="http://schemas.microsoft.com/office/drawing/2014/main" id="{9A305B2E-6CC8-4F78-BCFC-16A0BF25DC3F}"/>
            </a:ext>
          </a:extLst>
        </xdr:cNvPr>
        <xdr:cNvSpPr/>
      </xdr:nvSpPr>
      <xdr:spPr>
        <a:xfrm>
          <a:off x="15430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86541</xdr:rowOff>
    </xdr:to>
    <xdr:cxnSp macro="">
      <xdr:nvCxnSpPr>
        <xdr:cNvPr id="400" name="直線コネクタ 399">
          <a:extLst>
            <a:ext uri="{FF2B5EF4-FFF2-40B4-BE49-F238E27FC236}">
              <a16:creationId xmlns:a16="http://schemas.microsoft.com/office/drawing/2014/main" id="{A7382580-2684-4E34-BBCE-4062ADEB39B6}"/>
            </a:ext>
          </a:extLst>
        </xdr:cNvPr>
        <xdr:cNvCxnSpPr/>
      </xdr:nvCxnSpPr>
      <xdr:spPr>
        <a:xfrm flipV="1">
          <a:off x="15481300" y="1000614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01" name="楕円 400">
          <a:extLst>
            <a:ext uri="{FF2B5EF4-FFF2-40B4-BE49-F238E27FC236}">
              <a16:creationId xmlns:a16="http://schemas.microsoft.com/office/drawing/2014/main" id="{3A1041F0-21B7-4A90-A09D-CB7A674B71D5}"/>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86541</xdr:rowOff>
    </xdr:from>
    <xdr:to>
      <xdr:col>81</xdr:col>
      <xdr:colOff>50800</xdr:colOff>
      <xdr:row>58</xdr:row>
      <xdr:rowOff>114300</xdr:rowOff>
    </xdr:to>
    <xdr:cxnSp macro="">
      <xdr:nvCxnSpPr>
        <xdr:cNvPr id="402" name="直線コネクタ 401">
          <a:extLst>
            <a:ext uri="{FF2B5EF4-FFF2-40B4-BE49-F238E27FC236}">
              <a16:creationId xmlns:a16="http://schemas.microsoft.com/office/drawing/2014/main" id="{26A66E51-17EC-4563-8706-54B2FCE985C1}"/>
            </a:ext>
          </a:extLst>
        </xdr:cNvPr>
        <xdr:cNvCxnSpPr/>
      </xdr:nvCxnSpPr>
      <xdr:spPr>
        <a:xfrm flipV="1">
          <a:off x="14592300" y="100306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03" name="n_1aveValue【保健センター・保健所】&#10;有形固定資産減価償却率">
          <a:extLst>
            <a:ext uri="{FF2B5EF4-FFF2-40B4-BE49-F238E27FC236}">
              <a16:creationId xmlns:a16="http://schemas.microsoft.com/office/drawing/2014/main" id="{568EF23E-6111-496E-9E6D-C4AA53D8F00E}"/>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04" name="n_2aveValue【保健センター・保健所】&#10;有形固定資産減価償却率">
          <a:extLst>
            <a:ext uri="{FF2B5EF4-FFF2-40B4-BE49-F238E27FC236}">
              <a16:creationId xmlns:a16="http://schemas.microsoft.com/office/drawing/2014/main" id="{D005257D-32BF-490B-B793-EDE2533276CD}"/>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05" name="n_3aveValue【保健センター・保健所】&#10;有形固定資産減価償却率">
          <a:extLst>
            <a:ext uri="{FF2B5EF4-FFF2-40B4-BE49-F238E27FC236}">
              <a16:creationId xmlns:a16="http://schemas.microsoft.com/office/drawing/2014/main" id="{84C07648-F35A-41B9-B21E-26473B2B40B8}"/>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153868</xdr:rowOff>
    </xdr:from>
    <xdr:ext cx="405111" cy="259045"/>
    <xdr:sp macro="" textlink="">
      <xdr:nvSpPr>
        <xdr:cNvPr id="406" name="n_1mainValue【保健センター・保健所】&#10;有形固定資産減価償却率">
          <a:extLst>
            <a:ext uri="{FF2B5EF4-FFF2-40B4-BE49-F238E27FC236}">
              <a16:creationId xmlns:a16="http://schemas.microsoft.com/office/drawing/2014/main" id="{621ABAF4-FB45-414E-95CF-31BF5AC6EE2A}"/>
            </a:ext>
          </a:extLst>
        </xdr:cNvPr>
        <xdr:cNvSpPr txBox="1"/>
      </xdr:nvSpPr>
      <xdr:spPr>
        <a:xfrm>
          <a:off x="152660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07" name="n_2mainValue【保健センター・保健所】&#10;有形固定資産減価償却率">
          <a:extLst>
            <a:ext uri="{FF2B5EF4-FFF2-40B4-BE49-F238E27FC236}">
              <a16:creationId xmlns:a16="http://schemas.microsoft.com/office/drawing/2014/main" id="{CEF1FF8B-4C28-4F64-8CC4-40106ECE6698}"/>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B1DC8403-CD5C-490E-993D-4425E4E4EF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A43D8848-5BE9-49F6-AE4D-E8E7B0ED70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455EFE45-0B45-4ABD-B5F0-48A5597713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28F884E-1A8D-4075-80EC-E97AABF33A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C06EA97E-6405-451A-9794-86378ED4DC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46307986-4C4D-41A8-B230-AE1A34944B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61311F11-0D78-4A2C-85FC-7BBBE01D46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113AF102-9E23-4983-9888-13114F84FF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a16="http://schemas.microsoft.com/office/drawing/2014/main" id="{EC123F73-378A-41EB-A0AA-C42D6F98C9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a16="http://schemas.microsoft.com/office/drawing/2014/main" id="{97BAEC4A-E64D-4FC2-95E9-BB2165EECB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8" name="直線コネクタ 417">
          <a:extLst>
            <a:ext uri="{FF2B5EF4-FFF2-40B4-BE49-F238E27FC236}">
              <a16:creationId xmlns:a16="http://schemas.microsoft.com/office/drawing/2014/main" id="{F8AF73B4-0220-4ECE-851B-D92C81A31C1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id="{379ADABE-BEF2-467C-A334-2B3A13CCBD8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0" name="直線コネクタ 419">
          <a:extLst>
            <a:ext uri="{FF2B5EF4-FFF2-40B4-BE49-F238E27FC236}">
              <a16:creationId xmlns:a16="http://schemas.microsoft.com/office/drawing/2014/main" id="{8AF7586D-713E-4083-AF62-F3F48D8652B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1" name="テキスト ボックス 420">
          <a:extLst>
            <a:ext uri="{FF2B5EF4-FFF2-40B4-BE49-F238E27FC236}">
              <a16:creationId xmlns:a16="http://schemas.microsoft.com/office/drawing/2014/main" id="{53B5A170-7C10-40DE-9E37-343334C3923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2" name="直線コネクタ 421">
          <a:extLst>
            <a:ext uri="{FF2B5EF4-FFF2-40B4-BE49-F238E27FC236}">
              <a16:creationId xmlns:a16="http://schemas.microsoft.com/office/drawing/2014/main" id="{0E4A1235-2376-4448-B2A6-61039E73CE5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3" name="テキスト ボックス 422">
          <a:extLst>
            <a:ext uri="{FF2B5EF4-FFF2-40B4-BE49-F238E27FC236}">
              <a16:creationId xmlns:a16="http://schemas.microsoft.com/office/drawing/2014/main" id="{1D1D070D-75A4-44CA-89BF-9F7CFFBB9FC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4" name="直線コネクタ 423">
          <a:extLst>
            <a:ext uri="{FF2B5EF4-FFF2-40B4-BE49-F238E27FC236}">
              <a16:creationId xmlns:a16="http://schemas.microsoft.com/office/drawing/2014/main" id="{E580F3F4-2804-42F0-879B-8292593EA8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5" name="テキスト ボックス 424">
          <a:extLst>
            <a:ext uri="{FF2B5EF4-FFF2-40B4-BE49-F238E27FC236}">
              <a16:creationId xmlns:a16="http://schemas.microsoft.com/office/drawing/2014/main" id="{2B470123-7D58-4F3B-A3F9-C7A45360848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6" name="直線コネクタ 425">
          <a:extLst>
            <a:ext uri="{FF2B5EF4-FFF2-40B4-BE49-F238E27FC236}">
              <a16:creationId xmlns:a16="http://schemas.microsoft.com/office/drawing/2014/main" id="{5C64402C-9F37-4FAB-8B2B-7851D021502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7" name="テキスト ボックス 426">
          <a:extLst>
            <a:ext uri="{FF2B5EF4-FFF2-40B4-BE49-F238E27FC236}">
              <a16:creationId xmlns:a16="http://schemas.microsoft.com/office/drawing/2014/main" id="{7127E3E5-BABA-4240-A6D6-0E3A0057D9D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8" name="直線コネクタ 427">
          <a:extLst>
            <a:ext uri="{FF2B5EF4-FFF2-40B4-BE49-F238E27FC236}">
              <a16:creationId xmlns:a16="http://schemas.microsoft.com/office/drawing/2014/main" id="{9C222504-02CC-4B89-8161-18608C1310C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9" name="テキスト ボックス 428">
          <a:extLst>
            <a:ext uri="{FF2B5EF4-FFF2-40B4-BE49-F238E27FC236}">
              <a16:creationId xmlns:a16="http://schemas.microsoft.com/office/drawing/2014/main" id="{69778ED6-9E0F-41F5-BE31-8FFE6A873A9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a:extLst>
            <a:ext uri="{FF2B5EF4-FFF2-40B4-BE49-F238E27FC236}">
              <a16:creationId xmlns:a16="http://schemas.microsoft.com/office/drawing/2014/main" id="{C6D761CD-456E-4F65-B786-0802BC6C8DF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a:extLst>
            <a:ext uri="{FF2B5EF4-FFF2-40B4-BE49-F238E27FC236}">
              <a16:creationId xmlns:a16="http://schemas.microsoft.com/office/drawing/2014/main" id="{0846F5C0-6D54-457D-B15C-C77442C8B7C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保健センター・保健所】&#10;一人当たり面積グラフ枠">
          <a:extLst>
            <a:ext uri="{FF2B5EF4-FFF2-40B4-BE49-F238E27FC236}">
              <a16:creationId xmlns:a16="http://schemas.microsoft.com/office/drawing/2014/main" id="{1B9CD51B-7DD7-40A2-A203-68C0AFD0E8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33" name="直線コネクタ 432">
          <a:extLst>
            <a:ext uri="{FF2B5EF4-FFF2-40B4-BE49-F238E27FC236}">
              <a16:creationId xmlns:a16="http://schemas.microsoft.com/office/drawing/2014/main" id="{734821B8-F1C9-4FDC-874B-196CBAF8967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34" name="【保健センター・保健所】&#10;一人当たり面積最小値テキスト">
          <a:extLst>
            <a:ext uri="{FF2B5EF4-FFF2-40B4-BE49-F238E27FC236}">
              <a16:creationId xmlns:a16="http://schemas.microsoft.com/office/drawing/2014/main" id="{DA5232D4-4057-40C6-A39D-97C417DC3D11}"/>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35" name="直線コネクタ 434">
          <a:extLst>
            <a:ext uri="{FF2B5EF4-FFF2-40B4-BE49-F238E27FC236}">
              <a16:creationId xmlns:a16="http://schemas.microsoft.com/office/drawing/2014/main" id="{D5886FE5-3CC2-464A-9CE7-A81BCB47509F}"/>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36" name="【保健センター・保健所】&#10;一人当たり面積最大値テキスト">
          <a:extLst>
            <a:ext uri="{FF2B5EF4-FFF2-40B4-BE49-F238E27FC236}">
              <a16:creationId xmlns:a16="http://schemas.microsoft.com/office/drawing/2014/main" id="{A2A8A0AD-8466-4628-A459-764FDDB35061}"/>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37" name="直線コネクタ 436">
          <a:extLst>
            <a:ext uri="{FF2B5EF4-FFF2-40B4-BE49-F238E27FC236}">
              <a16:creationId xmlns:a16="http://schemas.microsoft.com/office/drawing/2014/main" id="{107E121C-8759-4962-9CB0-D30043E81E7E}"/>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38" name="【保健センター・保健所】&#10;一人当たり面積平均値テキスト">
          <a:extLst>
            <a:ext uri="{FF2B5EF4-FFF2-40B4-BE49-F238E27FC236}">
              <a16:creationId xmlns:a16="http://schemas.microsoft.com/office/drawing/2014/main" id="{25C45ABF-5D75-4978-B533-AFCA0A04C6DF}"/>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39" name="フローチャート: 判断 438">
          <a:extLst>
            <a:ext uri="{FF2B5EF4-FFF2-40B4-BE49-F238E27FC236}">
              <a16:creationId xmlns:a16="http://schemas.microsoft.com/office/drawing/2014/main" id="{52275F81-0010-46DE-8C22-493F6718B8DB}"/>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40" name="フローチャート: 判断 439">
          <a:extLst>
            <a:ext uri="{FF2B5EF4-FFF2-40B4-BE49-F238E27FC236}">
              <a16:creationId xmlns:a16="http://schemas.microsoft.com/office/drawing/2014/main" id="{6FAD588E-A305-4948-939E-966458385716}"/>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41" name="フローチャート: 判断 440">
          <a:extLst>
            <a:ext uri="{FF2B5EF4-FFF2-40B4-BE49-F238E27FC236}">
              <a16:creationId xmlns:a16="http://schemas.microsoft.com/office/drawing/2014/main" id="{958BFB5B-76DD-4968-BB06-4CFA79626372}"/>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42" name="フローチャート: 判断 441">
          <a:extLst>
            <a:ext uri="{FF2B5EF4-FFF2-40B4-BE49-F238E27FC236}">
              <a16:creationId xmlns:a16="http://schemas.microsoft.com/office/drawing/2014/main" id="{CAC26FD0-13EA-4465-BC92-FA4D55A36092}"/>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9CDDD33-6A32-4ADC-AA50-83FE65C345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9B913EA-269A-4B53-94CE-8B428C541A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377E36B0-FDB5-455D-8C51-C5605D098A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9BB5C7D-3B8B-417B-AB51-35C9023D57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3F9703B-C034-41C2-AAB7-C6727666D0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448" name="楕円 447">
          <a:extLst>
            <a:ext uri="{FF2B5EF4-FFF2-40B4-BE49-F238E27FC236}">
              <a16:creationId xmlns:a16="http://schemas.microsoft.com/office/drawing/2014/main" id="{20B0CE79-5714-421C-A6CB-E85A265ADAA2}"/>
            </a:ext>
          </a:extLst>
        </xdr:cNvPr>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449" name="【保健センター・保健所】&#10;一人当たり面積該当値テキスト">
          <a:extLst>
            <a:ext uri="{FF2B5EF4-FFF2-40B4-BE49-F238E27FC236}">
              <a16:creationId xmlns:a16="http://schemas.microsoft.com/office/drawing/2014/main" id="{53EAFEBE-8392-47A4-9E6F-180E8EFA8F25}"/>
            </a:ext>
          </a:extLst>
        </xdr:cNvPr>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450" name="楕円 449">
          <a:extLst>
            <a:ext uri="{FF2B5EF4-FFF2-40B4-BE49-F238E27FC236}">
              <a16:creationId xmlns:a16="http://schemas.microsoft.com/office/drawing/2014/main" id="{02129BB6-B484-4F3F-A91B-D5A481DDAB50}"/>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451" name="直線コネクタ 450">
          <a:extLst>
            <a:ext uri="{FF2B5EF4-FFF2-40B4-BE49-F238E27FC236}">
              <a16:creationId xmlns:a16="http://schemas.microsoft.com/office/drawing/2014/main" id="{746CAB8D-7455-41C4-8E88-FE65630B44E2}"/>
            </a:ext>
          </a:extLst>
        </xdr:cNvPr>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452" name="楕円 451">
          <a:extLst>
            <a:ext uri="{FF2B5EF4-FFF2-40B4-BE49-F238E27FC236}">
              <a16:creationId xmlns:a16="http://schemas.microsoft.com/office/drawing/2014/main" id="{D1227BF4-78A0-4B50-B032-DB77CAA11522}"/>
            </a:ext>
          </a:extLst>
        </xdr:cNvPr>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453" name="直線コネクタ 452">
          <a:extLst>
            <a:ext uri="{FF2B5EF4-FFF2-40B4-BE49-F238E27FC236}">
              <a16:creationId xmlns:a16="http://schemas.microsoft.com/office/drawing/2014/main" id="{9C638C48-C77F-4B1A-B5FD-D9B225485961}"/>
            </a:ext>
          </a:extLst>
        </xdr:cNvPr>
        <xdr:cNvCxnSpPr/>
      </xdr:nvCxnSpPr>
      <xdr:spPr>
        <a:xfrm>
          <a:off x="20434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54" name="n_1aveValue【保健センター・保健所】&#10;一人当たり面積">
          <a:extLst>
            <a:ext uri="{FF2B5EF4-FFF2-40B4-BE49-F238E27FC236}">
              <a16:creationId xmlns:a16="http://schemas.microsoft.com/office/drawing/2014/main" id="{4E6D58B0-8BDE-4465-B7C5-E1EA95F5FF01}"/>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55" name="n_2aveValue【保健センター・保健所】&#10;一人当たり面積">
          <a:extLst>
            <a:ext uri="{FF2B5EF4-FFF2-40B4-BE49-F238E27FC236}">
              <a16:creationId xmlns:a16="http://schemas.microsoft.com/office/drawing/2014/main" id="{6A5B08D2-A205-4B51-A9D7-861ED296D3D7}"/>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56" name="n_3aveValue【保健センター・保健所】&#10;一人当たり面積">
          <a:extLst>
            <a:ext uri="{FF2B5EF4-FFF2-40B4-BE49-F238E27FC236}">
              <a16:creationId xmlns:a16="http://schemas.microsoft.com/office/drawing/2014/main" id="{6E858D2D-07B1-4A6C-9252-2BE89E853F3A}"/>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457" name="n_1mainValue【保健センター・保健所】&#10;一人当たり面積">
          <a:extLst>
            <a:ext uri="{FF2B5EF4-FFF2-40B4-BE49-F238E27FC236}">
              <a16:creationId xmlns:a16="http://schemas.microsoft.com/office/drawing/2014/main" id="{160E8B53-A0EF-47E8-AD07-3986E66CC73C}"/>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458" name="n_2mainValue【保健センター・保健所】&#10;一人当たり面積">
          <a:extLst>
            <a:ext uri="{FF2B5EF4-FFF2-40B4-BE49-F238E27FC236}">
              <a16:creationId xmlns:a16="http://schemas.microsoft.com/office/drawing/2014/main" id="{FE94830F-7F8C-4189-947E-8DB6391A3004}"/>
            </a:ext>
          </a:extLst>
        </xdr:cNvPr>
        <xdr:cNvSpPr txBox="1"/>
      </xdr:nvSpPr>
      <xdr:spPr>
        <a:xfrm>
          <a:off x="20199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id="{E355826C-1C19-4E28-AF2C-CB0F973750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id="{7C4AF140-7AAD-4EB2-9B30-BC4CD9CF1D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id="{0EC3B215-8B90-4D54-8784-1186FB9163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id="{DB17F462-F745-4370-AD73-4E93EBFC49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id="{C5F87069-06FF-4CDD-832B-77C7D5E4F3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id="{B5921AFB-4D17-4F58-A071-A3A393DAFC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id="{3345468C-775F-451B-9418-2FA7D19337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id="{0F735ECA-1D82-46B9-8556-270F59F143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a16="http://schemas.microsoft.com/office/drawing/2014/main" id="{B8759876-338E-4094-98CB-883C0E33BE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a16="http://schemas.microsoft.com/office/drawing/2014/main" id="{51A84B1C-9A12-4346-B916-50B7F7D5F6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a:extLst>
            <a:ext uri="{FF2B5EF4-FFF2-40B4-BE49-F238E27FC236}">
              <a16:creationId xmlns:a16="http://schemas.microsoft.com/office/drawing/2014/main" id="{9AD1D80F-B2FC-4827-B2E5-BFC4FC5F402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a:extLst>
            <a:ext uri="{FF2B5EF4-FFF2-40B4-BE49-F238E27FC236}">
              <a16:creationId xmlns:a16="http://schemas.microsoft.com/office/drawing/2014/main" id="{494FE414-727D-4DCB-85B6-53D4537226D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a:extLst>
            <a:ext uri="{FF2B5EF4-FFF2-40B4-BE49-F238E27FC236}">
              <a16:creationId xmlns:a16="http://schemas.microsoft.com/office/drawing/2014/main" id="{43D655A1-3ECF-454F-8B57-567F0428594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a:extLst>
            <a:ext uri="{FF2B5EF4-FFF2-40B4-BE49-F238E27FC236}">
              <a16:creationId xmlns:a16="http://schemas.microsoft.com/office/drawing/2014/main" id="{F2864346-D293-4960-A0EF-5B78C0921C5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a:extLst>
            <a:ext uri="{FF2B5EF4-FFF2-40B4-BE49-F238E27FC236}">
              <a16:creationId xmlns:a16="http://schemas.microsoft.com/office/drawing/2014/main" id="{DAFBFE04-16A3-4058-A15B-63DDFDC4A3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a:extLst>
            <a:ext uri="{FF2B5EF4-FFF2-40B4-BE49-F238E27FC236}">
              <a16:creationId xmlns:a16="http://schemas.microsoft.com/office/drawing/2014/main" id="{487E90FB-2894-4E7E-966C-CFED3E0A313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a:extLst>
            <a:ext uri="{FF2B5EF4-FFF2-40B4-BE49-F238E27FC236}">
              <a16:creationId xmlns:a16="http://schemas.microsoft.com/office/drawing/2014/main" id="{8AEA3279-510F-43D7-B874-1322192877A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a:extLst>
            <a:ext uri="{FF2B5EF4-FFF2-40B4-BE49-F238E27FC236}">
              <a16:creationId xmlns:a16="http://schemas.microsoft.com/office/drawing/2014/main" id="{BA9DD9A4-E7F1-482A-B0C9-D07DA93C050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a:extLst>
            <a:ext uri="{FF2B5EF4-FFF2-40B4-BE49-F238E27FC236}">
              <a16:creationId xmlns:a16="http://schemas.microsoft.com/office/drawing/2014/main" id="{6FE3F9E9-3030-498B-BA7D-1D4E6FBDC2B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a:extLst>
            <a:ext uri="{FF2B5EF4-FFF2-40B4-BE49-F238E27FC236}">
              <a16:creationId xmlns:a16="http://schemas.microsoft.com/office/drawing/2014/main" id="{85606EEB-12C7-4861-B82F-CAEF5DDA2B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a:extLst>
            <a:ext uri="{FF2B5EF4-FFF2-40B4-BE49-F238E27FC236}">
              <a16:creationId xmlns:a16="http://schemas.microsoft.com/office/drawing/2014/main" id="{7D75831E-AB21-4ECE-B357-75DD9768B4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a:extLst>
            <a:ext uri="{FF2B5EF4-FFF2-40B4-BE49-F238E27FC236}">
              <a16:creationId xmlns:a16="http://schemas.microsoft.com/office/drawing/2014/main" id="{9B11986E-9258-4EEC-AAE1-0F3A8A88551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id="{A6DACB19-CB5C-4A4B-905F-A2C8FEB5BE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id="{87CFADC8-DF52-49D6-838C-567234170C7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a:extLst>
            <a:ext uri="{FF2B5EF4-FFF2-40B4-BE49-F238E27FC236}">
              <a16:creationId xmlns:a16="http://schemas.microsoft.com/office/drawing/2014/main" id="{2F23A31F-A9D9-4BC6-A898-2601A3D9F6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84" name="直線コネクタ 483">
          <a:extLst>
            <a:ext uri="{FF2B5EF4-FFF2-40B4-BE49-F238E27FC236}">
              <a16:creationId xmlns:a16="http://schemas.microsoft.com/office/drawing/2014/main" id="{370D03D9-D246-4DA0-9CCB-22F5AE22F059}"/>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5" name="【消防施設】&#10;有形固定資産減価償却率最小値テキスト">
          <a:extLst>
            <a:ext uri="{FF2B5EF4-FFF2-40B4-BE49-F238E27FC236}">
              <a16:creationId xmlns:a16="http://schemas.microsoft.com/office/drawing/2014/main" id="{E2300E3E-4C26-48BD-80DD-8B0EE84D57AC}"/>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6" name="直線コネクタ 485">
          <a:extLst>
            <a:ext uri="{FF2B5EF4-FFF2-40B4-BE49-F238E27FC236}">
              <a16:creationId xmlns:a16="http://schemas.microsoft.com/office/drawing/2014/main" id="{F37E4ADD-6192-4208-A0F8-D9B5F22D10F7}"/>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7" name="【消防施設】&#10;有形固定資産減価償却率最大値テキスト">
          <a:extLst>
            <a:ext uri="{FF2B5EF4-FFF2-40B4-BE49-F238E27FC236}">
              <a16:creationId xmlns:a16="http://schemas.microsoft.com/office/drawing/2014/main" id="{5F6B7B4E-2377-49AA-A3F1-E3812014459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8" name="直線コネクタ 487">
          <a:extLst>
            <a:ext uri="{FF2B5EF4-FFF2-40B4-BE49-F238E27FC236}">
              <a16:creationId xmlns:a16="http://schemas.microsoft.com/office/drawing/2014/main" id="{608D1990-B88E-4953-8181-BC04E12D297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89" name="【消防施設】&#10;有形固定資産減価償却率平均値テキスト">
          <a:extLst>
            <a:ext uri="{FF2B5EF4-FFF2-40B4-BE49-F238E27FC236}">
              <a16:creationId xmlns:a16="http://schemas.microsoft.com/office/drawing/2014/main" id="{38E460B4-8ACA-4DA9-96A2-94C02723D576}"/>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90" name="フローチャート: 判断 489">
          <a:extLst>
            <a:ext uri="{FF2B5EF4-FFF2-40B4-BE49-F238E27FC236}">
              <a16:creationId xmlns:a16="http://schemas.microsoft.com/office/drawing/2014/main" id="{F420CE5B-90CC-4A11-9EB2-72765B9F162A}"/>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91" name="フローチャート: 判断 490">
          <a:extLst>
            <a:ext uri="{FF2B5EF4-FFF2-40B4-BE49-F238E27FC236}">
              <a16:creationId xmlns:a16="http://schemas.microsoft.com/office/drawing/2014/main" id="{457907E3-1B0E-4EFD-8463-DA97F3AA44BF}"/>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2" name="フローチャート: 判断 491">
          <a:extLst>
            <a:ext uri="{FF2B5EF4-FFF2-40B4-BE49-F238E27FC236}">
              <a16:creationId xmlns:a16="http://schemas.microsoft.com/office/drawing/2014/main" id="{333F8554-60AE-4847-915E-2C196393113E}"/>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493" name="フローチャート: 判断 492">
          <a:extLst>
            <a:ext uri="{FF2B5EF4-FFF2-40B4-BE49-F238E27FC236}">
              <a16:creationId xmlns:a16="http://schemas.microsoft.com/office/drawing/2014/main" id="{9E5ACC85-8D99-4EC5-969B-F56268AB919D}"/>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BCBD9E9-6554-476F-B489-5CECEC44DD2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60BEC34D-B516-465C-933B-A1EF23047F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7325C750-0B24-458A-8646-76F0A8103E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6E0566D-72C2-4D36-9D3A-2440F12371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C195B39E-95FE-4C3F-9687-79C4A66742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499" name="楕円 498">
          <a:extLst>
            <a:ext uri="{FF2B5EF4-FFF2-40B4-BE49-F238E27FC236}">
              <a16:creationId xmlns:a16="http://schemas.microsoft.com/office/drawing/2014/main" id="{5692F396-1E10-4887-8A11-181387507598}"/>
            </a:ext>
          </a:extLst>
        </xdr:cNvPr>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72226</xdr:rowOff>
    </xdr:from>
    <xdr:ext cx="405111" cy="259045"/>
    <xdr:sp macro="" textlink="">
      <xdr:nvSpPr>
        <xdr:cNvPr id="500" name="【消防施設】&#10;有形固定資産減価償却率該当値テキスト">
          <a:extLst>
            <a:ext uri="{FF2B5EF4-FFF2-40B4-BE49-F238E27FC236}">
              <a16:creationId xmlns:a16="http://schemas.microsoft.com/office/drawing/2014/main" id="{7AAA8936-B6C9-483E-A9E2-230DE4F22AC7}"/>
            </a:ext>
          </a:extLst>
        </xdr:cNvPr>
        <xdr:cNvSpPr txBox="1"/>
      </xdr:nvSpPr>
      <xdr:spPr>
        <a:xfrm>
          <a:off x="16357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501" name="楕円 500">
          <a:extLst>
            <a:ext uri="{FF2B5EF4-FFF2-40B4-BE49-F238E27FC236}">
              <a16:creationId xmlns:a16="http://schemas.microsoft.com/office/drawing/2014/main" id="{7DA6D0B9-A10A-4342-AC92-7E058972246E}"/>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100149</xdr:rowOff>
    </xdr:from>
    <xdr:to>
      <xdr:col>85</xdr:col>
      <xdr:colOff>127000</xdr:colOff>
      <xdr:row>82</xdr:row>
      <xdr:rowOff>129539</xdr:rowOff>
    </xdr:to>
    <xdr:cxnSp macro="">
      <xdr:nvCxnSpPr>
        <xdr:cNvPr id="502" name="直線コネクタ 501">
          <a:extLst>
            <a:ext uri="{FF2B5EF4-FFF2-40B4-BE49-F238E27FC236}">
              <a16:creationId xmlns:a16="http://schemas.microsoft.com/office/drawing/2014/main" id="{04296C83-4C42-415A-9229-C45A9DB1B3D3}"/>
            </a:ext>
          </a:extLst>
        </xdr:cNvPr>
        <xdr:cNvCxnSpPr/>
      </xdr:nvCxnSpPr>
      <xdr:spPr>
        <a:xfrm flipV="1">
          <a:off x="15481300" y="13987599"/>
          <a:ext cx="8382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03" name="楕円 502">
          <a:extLst>
            <a:ext uri="{FF2B5EF4-FFF2-40B4-BE49-F238E27FC236}">
              <a16:creationId xmlns:a16="http://schemas.microsoft.com/office/drawing/2014/main" id="{223A64D7-A387-4081-82F0-4FD8E2545058}"/>
            </a:ext>
          </a:extLst>
        </xdr:cNvPr>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154032</xdr:rowOff>
    </xdr:to>
    <xdr:cxnSp macro="">
      <xdr:nvCxnSpPr>
        <xdr:cNvPr id="504" name="直線コネクタ 503">
          <a:extLst>
            <a:ext uri="{FF2B5EF4-FFF2-40B4-BE49-F238E27FC236}">
              <a16:creationId xmlns:a16="http://schemas.microsoft.com/office/drawing/2014/main" id="{238F6012-2B73-4AC3-9CB1-9589D3201F0D}"/>
            </a:ext>
          </a:extLst>
        </xdr:cNvPr>
        <xdr:cNvCxnSpPr/>
      </xdr:nvCxnSpPr>
      <xdr:spPr>
        <a:xfrm flipV="1">
          <a:off x="14592300" y="141884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505" name="n_1aveValue【消防施設】&#10;有形固定資産減価償却率">
          <a:extLst>
            <a:ext uri="{FF2B5EF4-FFF2-40B4-BE49-F238E27FC236}">
              <a16:creationId xmlns:a16="http://schemas.microsoft.com/office/drawing/2014/main" id="{FC98AF09-1B0D-4B4B-AE3E-06FC553DDD83}"/>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06" name="n_2aveValue【消防施設】&#10;有形固定資産減価償却率">
          <a:extLst>
            <a:ext uri="{FF2B5EF4-FFF2-40B4-BE49-F238E27FC236}">
              <a16:creationId xmlns:a16="http://schemas.microsoft.com/office/drawing/2014/main" id="{5530E013-0E40-4F90-B176-D5AA21297686}"/>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07" name="n_3aveValue【消防施設】&#10;有形固定資産減価償却率">
          <a:extLst>
            <a:ext uri="{FF2B5EF4-FFF2-40B4-BE49-F238E27FC236}">
              <a16:creationId xmlns:a16="http://schemas.microsoft.com/office/drawing/2014/main" id="{6000B6E2-7282-42D4-A9DA-AA55FD58925E}"/>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508" name="n_1mainValue【消防施設】&#10;有形固定資産減価償却率">
          <a:extLst>
            <a:ext uri="{FF2B5EF4-FFF2-40B4-BE49-F238E27FC236}">
              <a16:creationId xmlns:a16="http://schemas.microsoft.com/office/drawing/2014/main" id="{19050795-6F94-4EB2-85A9-05B505A0ED47}"/>
            </a:ext>
          </a:extLst>
        </xdr:cNvPr>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509" name="n_2mainValue【消防施設】&#10;有形固定資産減価償却率">
          <a:extLst>
            <a:ext uri="{FF2B5EF4-FFF2-40B4-BE49-F238E27FC236}">
              <a16:creationId xmlns:a16="http://schemas.microsoft.com/office/drawing/2014/main" id="{9948EF3F-D7FE-4BE4-A06E-5160834BBAEB}"/>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94075892-0868-4D1C-9FE0-7FBC09E284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0FBBAB10-64F0-4D15-94DB-66A9E673CE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EE89D657-CAE2-499A-A89B-AE0C5F7A46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774A83B2-6DAE-48C7-B2CE-950D32E70B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2EA26AF3-FBB1-471E-90BF-A4BE932572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4C8B64F8-CB81-43DE-9B4D-424FAC1506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D2FB852F-98F6-4C8F-93BA-BDE4781322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0D1DF360-CE55-47FE-B349-2A09582FCC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id="{ABD092E3-9E91-44C8-9137-00E20B38AE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id="{694D1A72-F10F-499D-AE9F-AF3BAF53F8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id="{7869B146-291A-4F32-915C-DF7A70150C0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id="{2D14432F-76C2-4417-AF98-210F044B891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id="{C0DFF25C-7255-4BF8-BAB8-D8136AF9F22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id="{071D8021-0A15-49AF-A496-9DB26BA2AEF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id="{E0D4BA77-44CC-4ACA-B16D-3535805FFDC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id="{C9C71985-2405-4928-9733-6C3AFED4808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id="{0FBE6BFF-7BC0-4122-9622-84F9EF34F17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id="{3F932D81-9645-4E68-8AA7-367147630BF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2C959497-70A6-4FF9-8D0B-383C80D303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11C36A73-86AC-44F8-8A3A-012C3609B5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a:extLst>
            <a:ext uri="{FF2B5EF4-FFF2-40B4-BE49-F238E27FC236}">
              <a16:creationId xmlns:a16="http://schemas.microsoft.com/office/drawing/2014/main" id="{F847D7DF-9A09-4A87-83D9-8DAA0C6C18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31" name="直線コネクタ 530">
          <a:extLst>
            <a:ext uri="{FF2B5EF4-FFF2-40B4-BE49-F238E27FC236}">
              <a16:creationId xmlns:a16="http://schemas.microsoft.com/office/drawing/2014/main" id="{498A6C09-7023-434A-9D5E-A18C7DFE4B0F}"/>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32" name="【消防施設】&#10;一人当たり面積最小値テキスト">
          <a:extLst>
            <a:ext uri="{FF2B5EF4-FFF2-40B4-BE49-F238E27FC236}">
              <a16:creationId xmlns:a16="http://schemas.microsoft.com/office/drawing/2014/main" id="{F772025C-3718-45BB-B3E3-47388D28C49C}"/>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33" name="直線コネクタ 532">
          <a:extLst>
            <a:ext uri="{FF2B5EF4-FFF2-40B4-BE49-F238E27FC236}">
              <a16:creationId xmlns:a16="http://schemas.microsoft.com/office/drawing/2014/main" id="{231191EF-9237-49A1-8E9A-9A240106FA2B}"/>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34" name="【消防施設】&#10;一人当たり面積最大値テキスト">
          <a:extLst>
            <a:ext uri="{FF2B5EF4-FFF2-40B4-BE49-F238E27FC236}">
              <a16:creationId xmlns:a16="http://schemas.microsoft.com/office/drawing/2014/main" id="{1BAF41E6-FDA2-4461-A825-B2D5B25838E8}"/>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35" name="直線コネクタ 534">
          <a:extLst>
            <a:ext uri="{FF2B5EF4-FFF2-40B4-BE49-F238E27FC236}">
              <a16:creationId xmlns:a16="http://schemas.microsoft.com/office/drawing/2014/main" id="{5F91494D-4D5B-448A-9AE9-93B5174AFDA6}"/>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36" name="【消防施設】&#10;一人当たり面積平均値テキスト">
          <a:extLst>
            <a:ext uri="{FF2B5EF4-FFF2-40B4-BE49-F238E27FC236}">
              <a16:creationId xmlns:a16="http://schemas.microsoft.com/office/drawing/2014/main" id="{0A78C2CF-33D3-473E-9D91-CC2316FDB05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37" name="フローチャート: 判断 536">
          <a:extLst>
            <a:ext uri="{FF2B5EF4-FFF2-40B4-BE49-F238E27FC236}">
              <a16:creationId xmlns:a16="http://schemas.microsoft.com/office/drawing/2014/main" id="{3D411016-DD14-4ED5-9324-C0D88AD94E77}"/>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38" name="フローチャート: 判断 537">
          <a:extLst>
            <a:ext uri="{FF2B5EF4-FFF2-40B4-BE49-F238E27FC236}">
              <a16:creationId xmlns:a16="http://schemas.microsoft.com/office/drawing/2014/main" id="{E0A0EE4E-1135-4B21-8177-079D8BE475C7}"/>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39" name="フローチャート: 判断 538">
          <a:extLst>
            <a:ext uri="{FF2B5EF4-FFF2-40B4-BE49-F238E27FC236}">
              <a16:creationId xmlns:a16="http://schemas.microsoft.com/office/drawing/2014/main" id="{9AA9A517-9236-4159-8C68-32CABA350793}"/>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40" name="フローチャート: 判断 539">
          <a:extLst>
            <a:ext uri="{FF2B5EF4-FFF2-40B4-BE49-F238E27FC236}">
              <a16:creationId xmlns:a16="http://schemas.microsoft.com/office/drawing/2014/main" id="{0703A6C5-AA63-47B1-B283-87F33CDEDF74}"/>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80728E7D-54C7-4E99-BB97-322645081C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2BA9F377-5E0D-4022-8FC7-CAEA682780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799247B-CB7B-4444-8A5A-EFBD79DECC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2BCC297D-2548-45BD-B2E1-D49127EAA4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D4436714-2D0B-4FBD-AB52-783401A62E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46" name="楕円 545">
          <a:extLst>
            <a:ext uri="{FF2B5EF4-FFF2-40B4-BE49-F238E27FC236}">
              <a16:creationId xmlns:a16="http://schemas.microsoft.com/office/drawing/2014/main" id="{D8795B7F-8CEC-4326-B163-5D33CF20E88F}"/>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547" name="【消防施設】&#10;一人当たり面積該当値テキスト">
          <a:extLst>
            <a:ext uri="{FF2B5EF4-FFF2-40B4-BE49-F238E27FC236}">
              <a16:creationId xmlns:a16="http://schemas.microsoft.com/office/drawing/2014/main" id="{CA883F97-41C5-494B-A8E4-A2D86750181B}"/>
            </a:ext>
          </a:extLst>
        </xdr:cNvPr>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548" name="楕円 547">
          <a:extLst>
            <a:ext uri="{FF2B5EF4-FFF2-40B4-BE49-F238E27FC236}">
              <a16:creationId xmlns:a16="http://schemas.microsoft.com/office/drawing/2014/main" id="{E40925EB-2FCE-4EBA-B7C5-62421BDE6842}"/>
            </a:ext>
          </a:extLst>
        </xdr:cNvPr>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115824</xdr:rowOff>
    </xdr:to>
    <xdr:cxnSp macro="">
      <xdr:nvCxnSpPr>
        <xdr:cNvPr id="549" name="直線コネクタ 548">
          <a:extLst>
            <a:ext uri="{FF2B5EF4-FFF2-40B4-BE49-F238E27FC236}">
              <a16:creationId xmlns:a16="http://schemas.microsoft.com/office/drawing/2014/main" id="{3D16A844-06CA-4CCC-9AAE-37F4D011AA0C}"/>
            </a:ext>
          </a:extLst>
        </xdr:cNvPr>
        <xdr:cNvCxnSpPr/>
      </xdr:nvCxnSpPr>
      <xdr:spPr>
        <a:xfrm>
          <a:off x="21323300" y="144947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550" name="楕円 549">
          <a:extLst>
            <a:ext uri="{FF2B5EF4-FFF2-40B4-BE49-F238E27FC236}">
              <a16:creationId xmlns:a16="http://schemas.microsoft.com/office/drawing/2014/main" id="{8A8A0DEC-EE80-4FD5-98F1-D805B046F5CA}"/>
            </a:ext>
          </a:extLst>
        </xdr:cNvPr>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97537</xdr:rowOff>
    </xdr:to>
    <xdr:cxnSp macro="">
      <xdr:nvCxnSpPr>
        <xdr:cNvPr id="551" name="直線コネクタ 550">
          <a:extLst>
            <a:ext uri="{FF2B5EF4-FFF2-40B4-BE49-F238E27FC236}">
              <a16:creationId xmlns:a16="http://schemas.microsoft.com/office/drawing/2014/main" id="{3019D8D6-851B-4B39-B899-0C5672BCDE89}"/>
            </a:ext>
          </a:extLst>
        </xdr:cNvPr>
        <xdr:cNvCxnSpPr/>
      </xdr:nvCxnSpPr>
      <xdr:spPr>
        <a:xfrm flipV="1">
          <a:off x="20434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52" name="n_1aveValue【消防施設】&#10;一人当たり面積">
          <a:extLst>
            <a:ext uri="{FF2B5EF4-FFF2-40B4-BE49-F238E27FC236}">
              <a16:creationId xmlns:a16="http://schemas.microsoft.com/office/drawing/2014/main" id="{D1CB89E0-2F4E-4D48-B93D-102EEAB8E4FF}"/>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53" name="n_2aveValue【消防施設】&#10;一人当たり面積">
          <a:extLst>
            <a:ext uri="{FF2B5EF4-FFF2-40B4-BE49-F238E27FC236}">
              <a16:creationId xmlns:a16="http://schemas.microsoft.com/office/drawing/2014/main" id="{EDA32952-5BC4-45A4-AC0B-0D9835BE4445}"/>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54" name="n_3aveValue【消防施設】&#10;一人当たり面積">
          <a:extLst>
            <a:ext uri="{FF2B5EF4-FFF2-40B4-BE49-F238E27FC236}">
              <a16:creationId xmlns:a16="http://schemas.microsoft.com/office/drawing/2014/main" id="{01D9AE00-151B-4079-A636-F06CD021D042}"/>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555" name="n_1mainValue【消防施設】&#10;一人当たり面積">
          <a:extLst>
            <a:ext uri="{FF2B5EF4-FFF2-40B4-BE49-F238E27FC236}">
              <a16:creationId xmlns:a16="http://schemas.microsoft.com/office/drawing/2014/main" id="{53DE2B0C-64EA-4749-9440-C9C0C86DA6CE}"/>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556" name="n_2mainValue【消防施設】&#10;一人当たり面積">
          <a:extLst>
            <a:ext uri="{FF2B5EF4-FFF2-40B4-BE49-F238E27FC236}">
              <a16:creationId xmlns:a16="http://schemas.microsoft.com/office/drawing/2014/main" id="{F35DD52B-FE9C-403F-A8F2-0DDAD5BA317E}"/>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a:extLst>
            <a:ext uri="{FF2B5EF4-FFF2-40B4-BE49-F238E27FC236}">
              <a16:creationId xmlns:a16="http://schemas.microsoft.com/office/drawing/2014/main" id="{2F601613-DE3E-499C-82DA-652A035D5B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a:extLst>
            <a:ext uri="{FF2B5EF4-FFF2-40B4-BE49-F238E27FC236}">
              <a16:creationId xmlns:a16="http://schemas.microsoft.com/office/drawing/2014/main" id="{E73A84EE-EBF1-417B-B81F-2F85D4022B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a:extLst>
            <a:ext uri="{FF2B5EF4-FFF2-40B4-BE49-F238E27FC236}">
              <a16:creationId xmlns:a16="http://schemas.microsoft.com/office/drawing/2014/main" id="{5A6DE90B-E1D7-4190-BE0B-83B8452377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a:extLst>
            <a:ext uri="{FF2B5EF4-FFF2-40B4-BE49-F238E27FC236}">
              <a16:creationId xmlns:a16="http://schemas.microsoft.com/office/drawing/2014/main" id="{09392DC6-A9CD-4F51-8CB9-34233A780E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a:extLst>
            <a:ext uri="{FF2B5EF4-FFF2-40B4-BE49-F238E27FC236}">
              <a16:creationId xmlns:a16="http://schemas.microsoft.com/office/drawing/2014/main" id="{E153FD7A-33DD-448E-9608-B0AB67AF62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a:extLst>
            <a:ext uri="{FF2B5EF4-FFF2-40B4-BE49-F238E27FC236}">
              <a16:creationId xmlns:a16="http://schemas.microsoft.com/office/drawing/2014/main" id="{AE2ADBA3-70EF-425C-A9EE-79B23C7FC9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a:extLst>
            <a:ext uri="{FF2B5EF4-FFF2-40B4-BE49-F238E27FC236}">
              <a16:creationId xmlns:a16="http://schemas.microsoft.com/office/drawing/2014/main" id="{20079D83-EBA7-4C9F-8C1D-E8DEB8C23D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a:extLst>
            <a:ext uri="{FF2B5EF4-FFF2-40B4-BE49-F238E27FC236}">
              <a16:creationId xmlns:a16="http://schemas.microsoft.com/office/drawing/2014/main" id="{2114EB21-0E4B-40DF-877C-178C32857E9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a:extLst>
            <a:ext uri="{FF2B5EF4-FFF2-40B4-BE49-F238E27FC236}">
              <a16:creationId xmlns:a16="http://schemas.microsoft.com/office/drawing/2014/main" id="{B890BD4A-5612-44C7-BB2F-4A0090FF27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a:extLst>
            <a:ext uri="{FF2B5EF4-FFF2-40B4-BE49-F238E27FC236}">
              <a16:creationId xmlns:a16="http://schemas.microsoft.com/office/drawing/2014/main" id="{9B85655E-7236-4D3A-9094-DF31EE14A1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18F6572D-9D41-4927-B7A1-48781A2B92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a:extLst>
            <a:ext uri="{FF2B5EF4-FFF2-40B4-BE49-F238E27FC236}">
              <a16:creationId xmlns:a16="http://schemas.microsoft.com/office/drawing/2014/main" id="{FAEA969C-0E4A-4033-9273-C104D58A97B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8EE3B4C0-455A-4C9B-A2A8-65BD5B11D30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BB5649F1-D273-493E-8D91-0669305AB7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5EFC5DB4-BA53-4481-9B26-E62FC5996EF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CBD5A5A3-3519-4B5B-9FCE-7BAF7A83A27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C2636FEF-8401-4121-B94C-696DE753168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73DA318A-4E2C-47BF-9B30-3695EE9A57A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F6669E6B-1CC1-4E71-A921-6F7876DE65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D28AF596-A6F0-46ED-BB33-2C77FEE4EB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12963F75-6007-477E-B429-D60813EB9A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a:extLst>
            <a:ext uri="{FF2B5EF4-FFF2-40B4-BE49-F238E27FC236}">
              <a16:creationId xmlns:a16="http://schemas.microsoft.com/office/drawing/2014/main" id="{C3F5E557-09DC-43C1-99F6-0C142A2885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9841328C-E733-4475-8FCA-1C6E1E8BE3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22C0E288-AA23-4838-864B-59C334C93E5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庁舎】&#10;有形固定資産減価償却率グラフ枠">
          <a:extLst>
            <a:ext uri="{FF2B5EF4-FFF2-40B4-BE49-F238E27FC236}">
              <a16:creationId xmlns:a16="http://schemas.microsoft.com/office/drawing/2014/main" id="{F1C409E8-E1D1-45DB-A3F7-D6CBB48194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2" name="直線コネクタ 581">
          <a:extLst>
            <a:ext uri="{FF2B5EF4-FFF2-40B4-BE49-F238E27FC236}">
              <a16:creationId xmlns:a16="http://schemas.microsoft.com/office/drawing/2014/main" id="{9382A01D-D457-45DE-80D0-C80680A92503}"/>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3" name="【庁舎】&#10;有形固定資産減価償却率最小値テキスト">
          <a:extLst>
            <a:ext uri="{FF2B5EF4-FFF2-40B4-BE49-F238E27FC236}">
              <a16:creationId xmlns:a16="http://schemas.microsoft.com/office/drawing/2014/main" id="{782560D5-EE39-41BA-B0C6-140804C2ABD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4" name="直線コネクタ 583">
          <a:extLst>
            <a:ext uri="{FF2B5EF4-FFF2-40B4-BE49-F238E27FC236}">
              <a16:creationId xmlns:a16="http://schemas.microsoft.com/office/drawing/2014/main" id="{FC565D81-F911-414F-9C26-BEA7D5C3F30E}"/>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5" name="【庁舎】&#10;有形固定資産減価償却率最大値テキスト">
          <a:extLst>
            <a:ext uri="{FF2B5EF4-FFF2-40B4-BE49-F238E27FC236}">
              <a16:creationId xmlns:a16="http://schemas.microsoft.com/office/drawing/2014/main" id="{09CBB4B1-CFDA-4339-BBA2-E25D81E8E20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6" name="直線コネクタ 585">
          <a:extLst>
            <a:ext uri="{FF2B5EF4-FFF2-40B4-BE49-F238E27FC236}">
              <a16:creationId xmlns:a16="http://schemas.microsoft.com/office/drawing/2014/main" id="{85CB5BCC-C84D-4ECA-A140-AED8C67ADA8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87" name="【庁舎】&#10;有形固定資産減価償却率平均値テキスト">
          <a:extLst>
            <a:ext uri="{FF2B5EF4-FFF2-40B4-BE49-F238E27FC236}">
              <a16:creationId xmlns:a16="http://schemas.microsoft.com/office/drawing/2014/main" id="{4B12E8DA-D9D5-4313-AE13-7841E6455C3C}"/>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88" name="フローチャート: 判断 587">
          <a:extLst>
            <a:ext uri="{FF2B5EF4-FFF2-40B4-BE49-F238E27FC236}">
              <a16:creationId xmlns:a16="http://schemas.microsoft.com/office/drawing/2014/main" id="{9559AFFA-CF95-44CC-881C-E69FAE221F42}"/>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89" name="フローチャート: 判断 588">
          <a:extLst>
            <a:ext uri="{FF2B5EF4-FFF2-40B4-BE49-F238E27FC236}">
              <a16:creationId xmlns:a16="http://schemas.microsoft.com/office/drawing/2014/main" id="{4356DEA8-4ACB-4464-8F12-7ACB31AAEA5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90" name="フローチャート: 判断 589">
          <a:extLst>
            <a:ext uri="{FF2B5EF4-FFF2-40B4-BE49-F238E27FC236}">
              <a16:creationId xmlns:a16="http://schemas.microsoft.com/office/drawing/2014/main" id="{34522278-73EB-446E-9595-0FA448809DD8}"/>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91" name="フローチャート: 判断 590">
          <a:extLst>
            <a:ext uri="{FF2B5EF4-FFF2-40B4-BE49-F238E27FC236}">
              <a16:creationId xmlns:a16="http://schemas.microsoft.com/office/drawing/2014/main" id="{F12A688E-617C-4653-A6D7-A04808974967}"/>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89A9D234-68FF-424F-959A-1633FD5E2F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40DEE113-C7DC-448D-B497-15F6C6AFAC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52D74D8E-3C9B-412C-BA8F-7A77923D75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779D568E-54C9-40BB-8BB5-FBB9E3EF0D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3F7E68F5-0AFD-4158-945D-0FC24745C4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597" name="楕円 596">
          <a:extLst>
            <a:ext uri="{FF2B5EF4-FFF2-40B4-BE49-F238E27FC236}">
              <a16:creationId xmlns:a16="http://schemas.microsoft.com/office/drawing/2014/main" id="{B858FC28-C9CC-4408-A3B7-336F7E378EAA}"/>
            </a:ext>
          </a:extLst>
        </xdr:cNvPr>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598" name="【庁舎】&#10;有形固定資産減価償却率該当値テキスト">
          <a:extLst>
            <a:ext uri="{FF2B5EF4-FFF2-40B4-BE49-F238E27FC236}">
              <a16:creationId xmlns:a16="http://schemas.microsoft.com/office/drawing/2014/main" id="{BD0DC89E-0CFE-4C8B-8313-971387CC39A8}"/>
            </a:ext>
          </a:extLst>
        </xdr:cNvPr>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80918</xdr:rowOff>
    </xdr:from>
    <xdr:to>
      <xdr:col>81</xdr:col>
      <xdr:colOff>101600</xdr:colOff>
      <xdr:row>104</xdr:row>
      <xdr:rowOff>11068</xdr:rowOff>
    </xdr:to>
    <xdr:sp macro="" textlink="">
      <xdr:nvSpPr>
        <xdr:cNvPr id="599" name="楕円 598">
          <a:extLst>
            <a:ext uri="{FF2B5EF4-FFF2-40B4-BE49-F238E27FC236}">
              <a16:creationId xmlns:a16="http://schemas.microsoft.com/office/drawing/2014/main" id="{F00582F3-1EFA-445C-A55F-E209D6418614}"/>
            </a:ext>
          </a:extLst>
        </xdr:cNvPr>
        <xdr:cNvSpPr/>
      </xdr:nvSpPr>
      <xdr:spPr>
        <a:xfrm>
          <a:off x="15430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103</xdr:row>
      <xdr:rowOff>131718</xdr:rowOff>
    </xdr:to>
    <xdr:cxnSp macro="">
      <xdr:nvCxnSpPr>
        <xdr:cNvPr id="600" name="直線コネクタ 599">
          <a:extLst>
            <a:ext uri="{FF2B5EF4-FFF2-40B4-BE49-F238E27FC236}">
              <a16:creationId xmlns:a16="http://schemas.microsoft.com/office/drawing/2014/main" id="{3D59CCBC-0D52-455B-A298-BF4528431685}"/>
            </a:ext>
          </a:extLst>
        </xdr:cNvPr>
        <xdr:cNvCxnSpPr/>
      </xdr:nvCxnSpPr>
      <xdr:spPr>
        <a:xfrm flipV="1">
          <a:off x="15481300" y="17591858"/>
          <a:ext cx="8382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01" name="楕円 600">
          <a:extLst>
            <a:ext uri="{FF2B5EF4-FFF2-40B4-BE49-F238E27FC236}">
              <a16:creationId xmlns:a16="http://schemas.microsoft.com/office/drawing/2014/main" id="{98059235-DEC5-40AC-B616-FBC2A712CF62}"/>
            </a:ext>
          </a:extLst>
        </xdr:cNvPr>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104</xdr:row>
      <xdr:rowOff>7620</xdr:rowOff>
    </xdr:to>
    <xdr:cxnSp macro="">
      <xdr:nvCxnSpPr>
        <xdr:cNvPr id="602" name="直線コネクタ 601">
          <a:extLst>
            <a:ext uri="{FF2B5EF4-FFF2-40B4-BE49-F238E27FC236}">
              <a16:creationId xmlns:a16="http://schemas.microsoft.com/office/drawing/2014/main" id="{E1C4297E-F8A0-4E05-BAFC-2BFD473D362A}"/>
            </a:ext>
          </a:extLst>
        </xdr:cNvPr>
        <xdr:cNvCxnSpPr/>
      </xdr:nvCxnSpPr>
      <xdr:spPr>
        <a:xfrm flipV="1">
          <a:off x="14592300" y="1779106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03" name="n_1aveValue【庁舎】&#10;有形固定資産減価償却率">
          <a:extLst>
            <a:ext uri="{FF2B5EF4-FFF2-40B4-BE49-F238E27FC236}">
              <a16:creationId xmlns:a16="http://schemas.microsoft.com/office/drawing/2014/main" id="{09D25339-51EE-47BD-8D63-0D1B912CF9A2}"/>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04" name="n_2aveValue【庁舎】&#10;有形固定資産減価償却率">
          <a:extLst>
            <a:ext uri="{FF2B5EF4-FFF2-40B4-BE49-F238E27FC236}">
              <a16:creationId xmlns:a16="http://schemas.microsoft.com/office/drawing/2014/main" id="{1E683687-54DD-4245-B3C4-7A5DA57E2896}"/>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05" name="n_3aveValue【庁舎】&#10;有形固定資産減価償却率">
          <a:extLst>
            <a:ext uri="{FF2B5EF4-FFF2-40B4-BE49-F238E27FC236}">
              <a16:creationId xmlns:a16="http://schemas.microsoft.com/office/drawing/2014/main" id="{4093A634-6F85-4877-A9E0-CBBB86E357CA}"/>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27595</xdr:rowOff>
    </xdr:from>
    <xdr:ext cx="405111" cy="259045"/>
    <xdr:sp macro="" textlink="">
      <xdr:nvSpPr>
        <xdr:cNvPr id="606" name="n_1mainValue【庁舎】&#10;有形固定資産減価償却率">
          <a:extLst>
            <a:ext uri="{FF2B5EF4-FFF2-40B4-BE49-F238E27FC236}">
              <a16:creationId xmlns:a16="http://schemas.microsoft.com/office/drawing/2014/main" id="{2AEEF75A-B601-4AA2-AF3A-93C6F2D283CB}"/>
            </a:ext>
          </a:extLst>
        </xdr:cNvPr>
        <xdr:cNvSpPr txBox="1"/>
      </xdr:nvSpPr>
      <xdr:spPr>
        <a:xfrm>
          <a:off x="15266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07" name="n_2mainValue【庁舎】&#10;有形固定資産減価償却率">
          <a:extLst>
            <a:ext uri="{FF2B5EF4-FFF2-40B4-BE49-F238E27FC236}">
              <a16:creationId xmlns:a16="http://schemas.microsoft.com/office/drawing/2014/main" id="{FBB53231-C871-4890-9786-8DC5FB33D48B}"/>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A518F197-E796-4062-B5A9-143B4BB97A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D9B83D27-AACC-4C2D-94A2-93BAF7F0B6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AD41AA0B-1386-4DE6-9DEC-03B1D5959C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2F67F00E-25BD-4504-8377-799441F4BC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77A3C0A1-FB54-4296-9099-2E3E8B71C2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130A8031-F095-4056-8BB0-97C940FAC2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B41CFAF0-B75F-4368-BC3F-8AAABB24D1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874ECDCE-EC80-4E89-BE38-FDDBFF8AB5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D948A317-CDED-490E-AF33-21A1A632334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792CB048-5902-440A-AB23-97337DCD62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a:extLst>
            <a:ext uri="{FF2B5EF4-FFF2-40B4-BE49-F238E27FC236}">
              <a16:creationId xmlns:a16="http://schemas.microsoft.com/office/drawing/2014/main" id="{438BF62A-2AD7-4D7C-813A-03685F40A9C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a:extLst>
            <a:ext uri="{FF2B5EF4-FFF2-40B4-BE49-F238E27FC236}">
              <a16:creationId xmlns:a16="http://schemas.microsoft.com/office/drawing/2014/main" id="{7DB881A4-CBAB-426B-B3B2-06762BFCA1F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a:extLst>
            <a:ext uri="{FF2B5EF4-FFF2-40B4-BE49-F238E27FC236}">
              <a16:creationId xmlns:a16="http://schemas.microsoft.com/office/drawing/2014/main" id="{107BE7AC-7B0D-43AC-8B97-42B20F1EEAC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a:extLst>
            <a:ext uri="{FF2B5EF4-FFF2-40B4-BE49-F238E27FC236}">
              <a16:creationId xmlns:a16="http://schemas.microsoft.com/office/drawing/2014/main" id="{C890F82F-A23E-41EA-8695-09814F1821D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a:extLst>
            <a:ext uri="{FF2B5EF4-FFF2-40B4-BE49-F238E27FC236}">
              <a16:creationId xmlns:a16="http://schemas.microsoft.com/office/drawing/2014/main" id="{5EBFDC2C-6978-4B51-95D0-E6EB2AE4FD6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3" name="テキスト ボックス 622">
          <a:extLst>
            <a:ext uri="{FF2B5EF4-FFF2-40B4-BE49-F238E27FC236}">
              <a16:creationId xmlns:a16="http://schemas.microsoft.com/office/drawing/2014/main" id="{8CEE0D03-A564-4F80-B8C9-D2D5E8FE0B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a:extLst>
            <a:ext uri="{FF2B5EF4-FFF2-40B4-BE49-F238E27FC236}">
              <a16:creationId xmlns:a16="http://schemas.microsoft.com/office/drawing/2014/main" id="{29A8F749-B037-4744-943C-228E8748A13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5" name="テキスト ボックス 624">
          <a:extLst>
            <a:ext uri="{FF2B5EF4-FFF2-40B4-BE49-F238E27FC236}">
              <a16:creationId xmlns:a16="http://schemas.microsoft.com/office/drawing/2014/main" id="{45398E18-65C2-44CD-B98D-DD6F457B241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a:extLst>
            <a:ext uri="{FF2B5EF4-FFF2-40B4-BE49-F238E27FC236}">
              <a16:creationId xmlns:a16="http://schemas.microsoft.com/office/drawing/2014/main" id="{BAD8CFB2-281E-4D36-9CCC-4525828FB54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id="{858D4D9F-9F13-4182-B7AE-16D4838BA6F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63AD2EA7-111A-4CBC-A198-B548760497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C9425D02-5B6C-4B9F-9B8E-81E6EDC52E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a:extLst>
            <a:ext uri="{FF2B5EF4-FFF2-40B4-BE49-F238E27FC236}">
              <a16:creationId xmlns:a16="http://schemas.microsoft.com/office/drawing/2014/main" id="{CBEFC16E-530C-4B75-8D96-3B517C25CC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31" name="直線コネクタ 630">
          <a:extLst>
            <a:ext uri="{FF2B5EF4-FFF2-40B4-BE49-F238E27FC236}">
              <a16:creationId xmlns:a16="http://schemas.microsoft.com/office/drawing/2014/main" id="{C3C87B2A-CC33-4280-BD34-D46833B8219B}"/>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2" name="【庁舎】&#10;一人当たり面積最小値テキスト">
          <a:extLst>
            <a:ext uri="{FF2B5EF4-FFF2-40B4-BE49-F238E27FC236}">
              <a16:creationId xmlns:a16="http://schemas.microsoft.com/office/drawing/2014/main" id="{5AB0479A-9A5F-4F98-9D30-8F536F21F8BF}"/>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3" name="直線コネクタ 632">
          <a:extLst>
            <a:ext uri="{FF2B5EF4-FFF2-40B4-BE49-F238E27FC236}">
              <a16:creationId xmlns:a16="http://schemas.microsoft.com/office/drawing/2014/main" id="{14054B01-667A-4B54-BEED-CCAD93E133FB}"/>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4" name="【庁舎】&#10;一人当たり面積最大値テキスト">
          <a:extLst>
            <a:ext uri="{FF2B5EF4-FFF2-40B4-BE49-F238E27FC236}">
              <a16:creationId xmlns:a16="http://schemas.microsoft.com/office/drawing/2014/main" id="{E0E98384-233E-4D81-81D1-4C976723F57F}"/>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5" name="直線コネクタ 634">
          <a:extLst>
            <a:ext uri="{FF2B5EF4-FFF2-40B4-BE49-F238E27FC236}">
              <a16:creationId xmlns:a16="http://schemas.microsoft.com/office/drawing/2014/main" id="{D4638370-214C-4ECF-87E6-F6FEE081D641}"/>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36" name="【庁舎】&#10;一人当たり面積平均値テキスト">
          <a:extLst>
            <a:ext uri="{FF2B5EF4-FFF2-40B4-BE49-F238E27FC236}">
              <a16:creationId xmlns:a16="http://schemas.microsoft.com/office/drawing/2014/main" id="{A5E8359C-55C1-4AAF-86F3-011FF7E83B02}"/>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37" name="フローチャート: 判断 636">
          <a:extLst>
            <a:ext uri="{FF2B5EF4-FFF2-40B4-BE49-F238E27FC236}">
              <a16:creationId xmlns:a16="http://schemas.microsoft.com/office/drawing/2014/main" id="{FC7802E5-00EF-445F-8323-2B1D9BA136CE}"/>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38" name="フローチャート: 判断 637">
          <a:extLst>
            <a:ext uri="{FF2B5EF4-FFF2-40B4-BE49-F238E27FC236}">
              <a16:creationId xmlns:a16="http://schemas.microsoft.com/office/drawing/2014/main" id="{D2A79E5C-E140-4327-9A02-6F520AE7794E}"/>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39" name="フローチャート: 判断 638">
          <a:extLst>
            <a:ext uri="{FF2B5EF4-FFF2-40B4-BE49-F238E27FC236}">
              <a16:creationId xmlns:a16="http://schemas.microsoft.com/office/drawing/2014/main" id="{7EE8F48E-8C77-48FA-97AB-00DC35A543B5}"/>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40" name="フローチャート: 判断 639">
          <a:extLst>
            <a:ext uri="{FF2B5EF4-FFF2-40B4-BE49-F238E27FC236}">
              <a16:creationId xmlns:a16="http://schemas.microsoft.com/office/drawing/2014/main" id="{E182C0FD-46D5-41DA-85DC-3220E41C70ED}"/>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D8AAA6A5-E50A-4B2B-9BE5-8A944EB28F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6B294385-52FA-49A4-8DD2-876A72F506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3C2C6BB8-2584-4934-894D-4EBB1298ECB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521EA6E5-C022-4089-B2B1-7EC1F3A2BB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6F99D1F7-9471-4185-9155-6CBC9CA207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34925</xdr:rowOff>
    </xdr:from>
    <xdr:to>
      <xdr:col>116</xdr:col>
      <xdr:colOff>114300</xdr:colOff>
      <xdr:row>107</xdr:row>
      <xdr:rowOff>136525</xdr:rowOff>
    </xdr:to>
    <xdr:sp macro="" textlink="">
      <xdr:nvSpPr>
        <xdr:cNvPr id="646" name="楕円 645">
          <a:extLst>
            <a:ext uri="{FF2B5EF4-FFF2-40B4-BE49-F238E27FC236}">
              <a16:creationId xmlns:a16="http://schemas.microsoft.com/office/drawing/2014/main" id="{9DAB8C3E-1D67-4CF8-BCE4-6E336C520ED2}"/>
            </a:ext>
          </a:extLst>
        </xdr:cNvPr>
        <xdr:cNvSpPr/>
      </xdr:nvSpPr>
      <xdr:spPr>
        <a:xfrm>
          <a:off x="22110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121302</xdr:rowOff>
    </xdr:from>
    <xdr:ext cx="469744" cy="259045"/>
    <xdr:sp macro="" textlink="">
      <xdr:nvSpPr>
        <xdr:cNvPr id="647" name="【庁舎】&#10;一人当たり面積該当値テキスト">
          <a:extLst>
            <a:ext uri="{FF2B5EF4-FFF2-40B4-BE49-F238E27FC236}">
              <a16:creationId xmlns:a16="http://schemas.microsoft.com/office/drawing/2014/main" id="{AF31A4D5-B9F4-4C37-97E9-8044C36F30F6}"/>
            </a:ext>
          </a:extLst>
        </xdr:cNvPr>
        <xdr:cNvSpPr txBox="1"/>
      </xdr:nvSpPr>
      <xdr:spPr>
        <a:xfrm>
          <a:off x="22199600" y="182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648" name="楕円 647">
          <a:extLst>
            <a:ext uri="{FF2B5EF4-FFF2-40B4-BE49-F238E27FC236}">
              <a16:creationId xmlns:a16="http://schemas.microsoft.com/office/drawing/2014/main" id="{0B8EEC6F-4252-45CB-AA83-6693C22DA80E}"/>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85725</xdr:rowOff>
    </xdr:to>
    <xdr:cxnSp macro="">
      <xdr:nvCxnSpPr>
        <xdr:cNvPr id="649" name="直線コネクタ 648">
          <a:extLst>
            <a:ext uri="{FF2B5EF4-FFF2-40B4-BE49-F238E27FC236}">
              <a16:creationId xmlns:a16="http://schemas.microsoft.com/office/drawing/2014/main" id="{0C46D39C-9513-404A-8EF7-B8AEBB471A97}"/>
            </a:ext>
          </a:extLst>
        </xdr:cNvPr>
        <xdr:cNvCxnSpPr/>
      </xdr:nvCxnSpPr>
      <xdr:spPr>
        <a:xfrm>
          <a:off x="21323300" y="184175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650" name="楕円 649">
          <a:extLst>
            <a:ext uri="{FF2B5EF4-FFF2-40B4-BE49-F238E27FC236}">
              <a16:creationId xmlns:a16="http://schemas.microsoft.com/office/drawing/2014/main" id="{5E034B89-7C36-419A-9A6A-816C6A4C624E}"/>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76200</xdr:rowOff>
    </xdr:to>
    <xdr:cxnSp macro="">
      <xdr:nvCxnSpPr>
        <xdr:cNvPr id="651" name="直線コネクタ 650">
          <a:extLst>
            <a:ext uri="{FF2B5EF4-FFF2-40B4-BE49-F238E27FC236}">
              <a16:creationId xmlns:a16="http://schemas.microsoft.com/office/drawing/2014/main" id="{40B95B26-6897-4832-B4EF-11AE8FF19E79}"/>
            </a:ext>
          </a:extLst>
        </xdr:cNvPr>
        <xdr:cNvCxnSpPr/>
      </xdr:nvCxnSpPr>
      <xdr:spPr>
        <a:xfrm flipV="1">
          <a:off x="20434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52" name="n_1aveValue【庁舎】&#10;一人当たり面積">
          <a:extLst>
            <a:ext uri="{FF2B5EF4-FFF2-40B4-BE49-F238E27FC236}">
              <a16:creationId xmlns:a16="http://schemas.microsoft.com/office/drawing/2014/main" id="{E918637A-92C8-4D5F-ACD8-8B4C211523D3}"/>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53" name="n_2aveValue【庁舎】&#10;一人当たり面積">
          <a:extLst>
            <a:ext uri="{FF2B5EF4-FFF2-40B4-BE49-F238E27FC236}">
              <a16:creationId xmlns:a16="http://schemas.microsoft.com/office/drawing/2014/main" id="{95D5B973-FE4E-4C68-9AAF-BDD08CC66B11}"/>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54" name="n_3aveValue【庁舎】&#10;一人当たり面積">
          <a:extLst>
            <a:ext uri="{FF2B5EF4-FFF2-40B4-BE49-F238E27FC236}">
              <a16:creationId xmlns:a16="http://schemas.microsoft.com/office/drawing/2014/main" id="{EB226E57-16CC-4834-8B25-2D8D5CE999E1}"/>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655" name="n_1mainValue【庁舎】&#10;一人当たり面積">
          <a:extLst>
            <a:ext uri="{FF2B5EF4-FFF2-40B4-BE49-F238E27FC236}">
              <a16:creationId xmlns:a16="http://schemas.microsoft.com/office/drawing/2014/main" id="{68B3BBB3-58F0-41E5-8AA0-6752B1D5BE07}"/>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656" name="n_2mainValue【庁舎】&#10;一人当たり面積">
          <a:extLst>
            <a:ext uri="{FF2B5EF4-FFF2-40B4-BE49-F238E27FC236}">
              <a16:creationId xmlns:a16="http://schemas.microsoft.com/office/drawing/2014/main" id="{0FC7FE9D-C547-4489-8F30-90C39F1D80A0}"/>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C8034571-0A42-44E1-A0CA-53C034DBF6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263AA58F-D1B1-40B2-8B69-33A86EEC99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159BF158-B8E9-4F33-BACA-735856E6DD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類似団体と比較して特に有形固定資産減価償却率が高い施設は、一般廃棄物処理施設と保健センターであり、比較的低い施設は図書館である。一般廃棄物処理施設（環境センター）については、平成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に建設された施設であり、長期施設整備計画に基づき、焼却設備の改修等を計画的に実施しているものの、設備の経年劣化により有形固定資産減価償却率が高くなっている。そのため、長期的には新たな枠組みでのごみ処理の広域化を視野に入れつつ、当面の対応として、大規模改修などによる施設の延命化に取り組んでいく。保健センターについて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に建設された施設であり、老朽化が進んでいることから有形固定資産減価償却率が高くなっている。そのため、施設の点検結果を踏まえた計画的な修繕・改修等により、長寿命化を図っていく。図書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年に建設され、比較的新しい施設であるが、計画的な老朽化対策を行い、施設の長寿命化を図っていく。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45,117
44,560
30.03
12,408,694
12,097,634
281,644
8,564,799
8,600,849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地方消費税交付金の増等により、基準財政需要額よりも基準財政収入額の伸びが大きかったため、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か年平均である財政力指数は横ばいであるが、単年度の財政力指数は、やや持ち直しをしている。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年度決算では、税収が前年度よりも増収となったものの、実質単年度収支は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年連続赤字となっている。今後も町税の適正な賦課徴収に努め、町税収入をはじめとした財源確保の強化に取り組み、財政基盤の強化に努める。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地方消費税交付金、町税及び普通交付税の増等により、前年度比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ポイント低下し、比率は改善されているものの、類似団体内平均値を上回っており、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％を超える高止まりの傾向から脱却できない状況である。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次杉戸町行政改革大綱等に基づき、民間委託や指定管理者制度の活用等により、人件費の削減など義務的経費の削減を図り、比率の改善に努める。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81597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9152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81597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363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35878</xdr:rowOff>
    </xdr:from>
    <xdr:to>
      <xdr:col>15</xdr:col>
      <xdr:colOff>82550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37228"/>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64</xdr:row>
      <xdr:rowOff>51435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3722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30797</xdr:rowOff>
    </xdr:from>
    <xdr:to>
      <xdr:col>19</xdr:col>
      <xdr:colOff>184150</xdr:colOff>
      <xdr:row>64</xdr:row>
      <xdr:rowOff>132397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117174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人件費及び物件費の合計額は、前年度よりも減少しているが、人口の減少により、一人当たりの決算額が増額となっている。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また、物件費については、ごみ処理事業や町立幼稚園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園の運営等を単独で実施していることから、他団体と比較して高い状況となっている。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今後も、より適切な定員管理に努めるとともに、契約内容や方法の見直しをはじめとした物件費の更なる縮減に努める。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39103</xdr:rowOff>
    </xdr:from>
    <xdr:to>
      <xdr:col>23</xdr:col>
      <xdr:colOff>133350</xdr:colOff>
      <xdr:row>80</xdr:row>
      <xdr:rowOff>41283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55103"/>
          <a:ext cx="8382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26059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42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39103</xdr:rowOff>
    </xdr:from>
    <xdr:to>
      <xdr:col>19</xdr:col>
      <xdr:colOff>133350</xdr:colOff>
      <xdr:row>80</xdr:row>
      <xdr:rowOff>45199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551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37128</xdr:rowOff>
    </xdr:from>
    <xdr:to>
      <xdr:col>15</xdr:col>
      <xdr:colOff>82550</xdr:colOff>
      <xdr:row>80</xdr:row>
      <xdr:rowOff>45199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53128"/>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37128</xdr:rowOff>
    </xdr:from>
    <xdr:to>
      <xdr:col>11</xdr:col>
      <xdr:colOff>31750</xdr:colOff>
      <xdr:row>80</xdr:row>
      <xdr:rowOff>38652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531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161933</xdr:rowOff>
    </xdr:from>
    <xdr:to>
      <xdr:col>23</xdr:col>
      <xdr:colOff>184150</xdr:colOff>
      <xdr:row>80</xdr:row>
      <xdr:rowOff>92083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83210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2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159753</xdr:rowOff>
    </xdr:from>
    <xdr:to>
      <xdr:col>19</xdr:col>
      <xdr:colOff>184150</xdr:colOff>
      <xdr:row>80</xdr:row>
      <xdr:rowOff>89903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100080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7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165849</xdr:rowOff>
    </xdr:from>
    <xdr:to>
      <xdr:col>15</xdr:col>
      <xdr:colOff>133350</xdr:colOff>
      <xdr:row>80</xdr:row>
      <xdr:rowOff>95999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106176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7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157778</xdr:rowOff>
    </xdr:from>
    <xdr:to>
      <xdr:col>11</xdr:col>
      <xdr:colOff>82550</xdr:colOff>
      <xdr:row>80</xdr:row>
      <xdr:rowOff>87928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98105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159302</xdr:rowOff>
    </xdr:from>
    <xdr:to>
      <xdr:col>7</xdr:col>
      <xdr:colOff>31750</xdr:colOff>
      <xdr:row>80</xdr:row>
      <xdr:rowOff>89452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99629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類似団体内平均値及び全国町村平均値を下回っているが、今後も、国や他団体の給与水準等を踏まえ、給与の適正化を図る。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85</xdr:row>
      <xdr:rowOff>58561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513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86</xdr:row>
      <xdr:rowOff>47978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318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47978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21166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586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年度は、前年度と比較して退職者数の増加等により、人口千人当たり職員数が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類似団体内平均値の水準ではあるが、今後も、より適切な定員管理に努める。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68490</xdr:rowOff>
    </xdr:from>
    <xdr:to>
      <xdr:col>81</xdr:col>
      <xdr:colOff>44450</xdr:colOff>
      <xdr:row>60</xdr:row>
      <xdr:rowOff>71937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5549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71937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308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44359</xdr:rowOff>
    </xdr:from>
    <xdr:to>
      <xdr:col>72</xdr:col>
      <xdr:colOff>203200</xdr:colOff>
      <xdr:row>60</xdr:row>
      <xdr:rowOff>46083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3135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44359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344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17690</xdr:rowOff>
    </xdr:from>
    <xdr:to>
      <xdr:col>81</xdr:col>
      <xdr:colOff>95250</xdr:colOff>
      <xdr:row>60</xdr:row>
      <xdr:rowOff>119290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34217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21137</xdr:rowOff>
    </xdr:from>
    <xdr:to>
      <xdr:col>77</xdr:col>
      <xdr:colOff>95250</xdr:colOff>
      <xdr:row>60</xdr:row>
      <xdr:rowOff>122737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107514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94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165009</xdr:rowOff>
    </xdr:from>
    <xdr:to>
      <xdr:col>68</xdr:col>
      <xdr:colOff>203200</xdr:colOff>
      <xdr:row>60</xdr:row>
      <xdr:rowOff>95159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79936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ja-JP" altLang="en-US" sz="1300">
              <a:latin typeface="ＭＳ Ｐゴシック" panose="020B0600070205080204" pitchFamily="50" charset="-128"/>
              <a:ea typeface="ＭＳ Ｐゴシック" panose="020B0600070205080204" pitchFamily="50" charset="-128"/>
            </a:rPr>
            <a:t>が減少（約▲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億円）したこと、並びに分母となる標準財政規模が増加（約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億円）したことなどから、前年度比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しかしながら、類似団体内平均値よりも上回っていることから、今後とも新規の地方債発行や債務負担行為設定の抑制に努め、実質公債費比率の上昇の防止に努める。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90678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9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90678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90678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90678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2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高野台小学校建設事業の</a:t>
          </a:r>
          <a:r>
            <a:rPr kumimoji="1" lang="en-US" altLang="ja-JP" sz="1300">
              <a:latin typeface="ＭＳ Ｐゴシック" panose="020B0600070205080204" pitchFamily="50" charset="-128"/>
              <a:ea typeface="ＭＳ Ｐゴシック" panose="020B0600070205080204" pitchFamily="50" charset="-128"/>
            </a:rPr>
            <a:t>UR</a:t>
          </a:r>
          <a:r>
            <a:rPr kumimoji="1" lang="ja-JP" altLang="en-US" sz="1300">
              <a:latin typeface="ＭＳ Ｐゴシック" panose="020B0600070205080204" pitchFamily="50" charset="-128"/>
              <a:ea typeface="ＭＳ Ｐゴシック" panose="020B0600070205080204" pitchFamily="50" charset="-128"/>
            </a:rPr>
            <a:t>都市機構への割賦払い償還が終了したことや、（仮称）生涯学習センター整備等事業の償還が順調に進み、債務負担行為に基づく支出予定額が減少（約▲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億円）し、一方で基金の増などにより、充当可能財源が増加（約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億円）して、将来負担額を上回ったため、比率が算定されなかった。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しかしながら、社会保障関係費や老朽化した公共施設の改修等による普通建設事業費の増加など、中長期的課題を念頭におき、引き続き財政の健全化に努める。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107345</xdr:rowOff>
    </xdr:from>
    <xdr:to>
      <xdr:col>77</xdr:col>
      <xdr:colOff>44450</xdr:colOff>
      <xdr:row>14</xdr:row>
      <xdr:rowOff>23223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336195"/>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23223</xdr:rowOff>
    </xdr:from>
    <xdr:to>
      <xdr:col>72</xdr:col>
      <xdr:colOff>203200</xdr:colOff>
      <xdr:row>14</xdr:row>
      <xdr:rowOff>89868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23523"/>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89868</xdr:rowOff>
    </xdr:from>
    <xdr:to>
      <xdr:col>68</xdr:col>
      <xdr:colOff>152400</xdr:colOff>
      <xdr:row>14</xdr:row>
      <xdr:rowOff>108252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9016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56545</xdr:rowOff>
    </xdr:from>
    <xdr:to>
      <xdr:col>77</xdr:col>
      <xdr:colOff>95250</xdr:colOff>
      <xdr:row>13</xdr:row>
      <xdr:rowOff>158145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168322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05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39068</xdr:rowOff>
    </xdr:from>
    <xdr:to>
      <xdr:col>68</xdr:col>
      <xdr:colOff>203200</xdr:colOff>
      <xdr:row>14</xdr:row>
      <xdr:rowOff>140668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125445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57452</xdr:rowOff>
    </xdr:from>
    <xdr:to>
      <xdr:col>64</xdr:col>
      <xdr:colOff>152400</xdr:colOff>
      <xdr:row>14</xdr:row>
      <xdr:rowOff>159052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169229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2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45,117
44,560
30.03
12,408,694
12,097,634
281,644
8,564,799
8,600,849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ごみ処理事業及び町立幼稚園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園を町単独で運営していることが主因として、類似団体よりも高い水準となっているが、行政サービスの提供方法の差異によるものといえる。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今後とも、適正な定員管理に努めるとともに、民間でも実施可能な部分については、指定管理者制度の導入などを検討し、人件費の削減に努める。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年度は、小学校パソコン教室用コンピュータ借上料（▲</a:t>
          </a:r>
          <a:r>
            <a:rPr kumimoji="1" lang="en-US" altLang="ja-JP" sz="1300">
              <a:latin typeface="ＭＳ Ｐゴシック" panose="020B0600070205080204" pitchFamily="50" charset="-128"/>
              <a:ea typeface="ＭＳ Ｐゴシック" panose="020B0600070205080204" pitchFamily="50" charset="-128"/>
            </a:rPr>
            <a:t>13,060</a:t>
          </a:r>
          <a:r>
            <a:rPr kumimoji="1" lang="ja-JP" altLang="en-US" sz="1300">
              <a:latin typeface="ＭＳ Ｐゴシック" panose="020B0600070205080204" pitchFamily="50" charset="-128"/>
              <a:ea typeface="ＭＳ Ｐゴシック" panose="020B0600070205080204" pitchFamily="50" charset="-128"/>
            </a:rPr>
            <a:t>千円）、障がい児等対応教育支援員賃金（▲</a:t>
          </a:r>
          <a:r>
            <a:rPr kumimoji="1" lang="en-US" altLang="ja-JP" sz="1300">
              <a:latin typeface="ＭＳ Ｐゴシック" panose="020B0600070205080204" pitchFamily="50" charset="-128"/>
              <a:ea typeface="ＭＳ Ｐゴシック" panose="020B0600070205080204" pitchFamily="50" charset="-128"/>
            </a:rPr>
            <a:t>9,420</a:t>
          </a:r>
          <a:r>
            <a:rPr kumimoji="1" lang="ja-JP" altLang="en-US" sz="1300">
              <a:latin typeface="ＭＳ Ｐゴシック" panose="020B0600070205080204" pitchFamily="50" charset="-128"/>
              <a:ea typeface="ＭＳ Ｐゴシック" panose="020B0600070205080204" pitchFamily="50" charset="-128"/>
            </a:rPr>
            <a:t>千円）及び臨時保育士賃金（▲</a:t>
          </a:r>
          <a:r>
            <a:rPr kumimoji="1" lang="en-US" altLang="ja-JP" sz="1300">
              <a:latin typeface="ＭＳ Ｐゴシック" panose="020B0600070205080204" pitchFamily="50" charset="-128"/>
              <a:ea typeface="ＭＳ Ｐゴシック" panose="020B0600070205080204" pitchFamily="50" charset="-128"/>
            </a:rPr>
            <a:t>3,611</a:t>
          </a:r>
          <a:r>
            <a:rPr kumimoji="1" lang="ja-JP" altLang="en-US" sz="1300">
              <a:latin typeface="ＭＳ Ｐゴシック" panose="020B0600070205080204" pitchFamily="50" charset="-128"/>
              <a:ea typeface="ＭＳ Ｐゴシック" panose="020B0600070205080204" pitchFamily="50" charset="-128"/>
            </a:rPr>
            <a:t>千円）等の減により、前年度比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しかしながら、当町では、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ごみ処理事業を町単独で運営、かつ幸手市分も受託していることや、学校給食事業を一般会計で処理していることなど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として、物件費が高止まりとなっている。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今後は、契約内容や方法の見直しなどにより、物件費の縮減に努める。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02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4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障害児通所給付費等負担金（＋</a:t>
          </a:r>
          <a:r>
            <a:rPr kumimoji="1" lang="en-US" altLang="ja-JP" sz="1300">
              <a:latin typeface="ＭＳ Ｐゴシック" panose="020B0600070205080204" pitchFamily="50" charset="-128"/>
              <a:ea typeface="ＭＳ Ｐゴシック" panose="020B0600070205080204" pitchFamily="50" charset="-128"/>
            </a:rPr>
            <a:t>25,393</a:t>
          </a:r>
          <a:r>
            <a:rPr kumimoji="1" lang="ja-JP" altLang="en-US" sz="1300">
              <a:latin typeface="ＭＳ Ｐゴシック" panose="020B0600070205080204" pitchFamily="50" charset="-128"/>
              <a:ea typeface="ＭＳ Ｐゴシック" panose="020B0600070205080204" pitchFamily="50" charset="-128"/>
            </a:rPr>
            <a:t>千円）及び保育園運営業務委託料（＋</a:t>
          </a:r>
          <a:r>
            <a:rPr kumimoji="1" lang="en-US" altLang="ja-JP" sz="1300">
              <a:latin typeface="ＭＳ Ｐゴシック" panose="020B0600070205080204" pitchFamily="50" charset="-128"/>
              <a:ea typeface="ＭＳ Ｐゴシック" panose="020B0600070205080204" pitchFamily="50" charset="-128"/>
            </a:rPr>
            <a:t>12,596</a:t>
          </a:r>
          <a:r>
            <a:rPr kumimoji="1" lang="ja-JP" altLang="en-US" sz="1300">
              <a:latin typeface="ＭＳ Ｐゴシック" panose="020B0600070205080204" pitchFamily="50" charset="-128"/>
              <a:ea typeface="ＭＳ Ｐゴシック" panose="020B0600070205080204" pitchFamily="50" charset="-128"/>
            </a:rPr>
            <a:t>千円）等の増により、前年度比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一般的に扶助費の削減は困難であるが、町単独事業に係るものについては、不断の見直しを行うなど、引き続き適正水準の維持に努める。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15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76200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を上回るのは、国民健康保険事業の赤字補てん的な繰出しや、下水道施設の起債償還費や維持管理費に対する繰出しなどが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主因と考えられる。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今後は、特別会計への繰出金の抑制を図るため、税率や使用料の見直しによる経営健全化をはじめ、各種負担の適正化を検討し、普通会計からの負担額を減らすよう努める。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xdr:rowOff>
    </xdr:from>
    <xdr:to>
      <xdr:col>82</xdr:col>
      <xdr:colOff>107950</xdr:colOff>
      <xdr:row>59</xdr:row>
      <xdr:rowOff>136525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187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59</xdr:row>
      <xdr:rowOff>136525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4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123825</xdr:rowOff>
    </xdr:from>
    <xdr:to>
      <xdr:col>82</xdr:col>
      <xdr:colOff>158750</xdr:colOff>
      <xdr:row>59</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95902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85725</xdr:rowOff>
    </xdr:from>
    <xdr:to>
      <xdr:col>78</xdr:col>
      <xdr:colOff>120650</xdr:colOff>
      <xdr:row>60</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社会福祉協議会運営費補助金の増（＋</a:t>
          </a:r>
          <a:r>
            <a:rPr kumimoji="1" lang="en-US" altLang="ja-JP" sz="1300">
              <a:latin typeface="ＭＳ Ｐゴシック" panose="020B0600070205080204" pitchFamily="50" charset="-128"/>
              <a:ea typeface="ＭＳ Ｐゴシック" panose="020B0600070205080204" pitchFamily="50" charset="-128"/>
            </a:rPr>
            <a:t>9,570</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補助費等充当経常一般財源等は前年度と比較し増加しているが、分母である経常一般財源総額の増により、比率は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、各種補助金等について見直しを進め、補助費等の抑制に努める。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99568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国体記念運動広場等整備事業債の償還終了等により、前年度比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今後とも、「起債額を当該年度の償還元金を超えない」を基本ルールとして、新規の地方債発行の抑制を図る。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04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73661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895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を上回っているのは、ゴミ処理事業、町立幼稚園３園を町単独で運営していることなどによる物件費の高止まり及び高齢化の進展などを背景に</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介護保険特別会計など各特別会計への繰出金の高止まりが主因と考えられる。</a:t>
          </a:r>
          <a:endParaRPr lang="ja-JP" altLang="ja-JP" sz="11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今後も、契約内容や方法の見直しをはじめとした物件費の更なる縮減に努める</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普通会計から特別会計への繰出金の抑制を図るため、税率や使用料の見直しを検討</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し、経常経費の縮減に努める。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046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72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111989</xdr:rowOff>
    </xdr:from>
    <xdr:to>
      <xdr:col>29</xdr:col>
      <xdr:colOff>127000</xdr:colOff>
      <xdr:row>17</xdr:row>
      <xdr:rowOff>123615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4264"/>
          <a:ext cx="6477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96765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123615</xdr:rowOff>
    </xdr:from>
    <xdr:to>
      <xdr:col>26</xdr:col>
      <xdr:colOff>50800</xdr:colOff>
      <xdr:row>17</xdr:row>
      <xdr:rowOff>157986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5890"/>
          <a:ext cx="698500" cy="3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144172</xdr:rowOff>
    </xdr:from>
    <xdr:to>
      <xdr:col>22</xdr:col>
      <xdr:colOff>114300</xdr:colOff>
      <xdr:row>17</xdr:row>
      <xdr:rowOff>157986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6447"/>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144172</xdr:rowOff>
    </xdr:from>
    <xdr:to>
      <xdr:col>18</xdr:col>
      <xdr:colOff>177800</xdr:colOff>
      <xdr:row>18</xdr:row>
      <xdr:rowOff>98942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6447"/>
          <a:ext cx="698500" cy="12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61189</xdr:rowOff>
    </xdr:from>
    <xdr:to>
      <xdr:col>29</xdr:col>
      <xdr:colOff>177800</xdr:colOff>
      <xdr:row>17</xdr:row>
      <xdr:rowOff>162789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77716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72815</xdr:rowOff>
    </xdr:from>
    <xdr:to>
      <xdr:col>26</xdr:col>
      <xdr:colOff>101600</xdr:colOff>
      <xdr:row>18</xdr:row>
      <xdr:rowOff>2965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13142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0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107186</xdr:rowOff>
    </xdr:from>
    <xdr:to>
      <xdr:col>22</xdr:col>
      <xdr:colOff>165100</xdr:colOff>
      <xdr:row>18</xdr:row>
      <xdr:rowOff>37336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47513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93372</xdr:rowOff>
    </xdr:from>
    <xdr:to>
      <xdr:col>19</xdr:col>
      <xdr:colOff>38100</xdr:colOff>
      <xdr:row>18</xdr:row>
      <xdr:rowOff>23522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48142</xdr:rowOff>
    </xdr:from>
    <xdr:to>
      <xdr:col>15</xdr:col>
      <xdr:colOff>101600</xdr:colOff>
      <xdr:row>18</xdr:row>
      <xdr:rowOff>149742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134519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200315</xdr:rowOff>
    </xdr:from>
    <xdr:to>
      <xdr:col>29</xdr:col>
      <xdr:colOff>127000</xdr:colOff>
      <xdr:row>35</xdr:row>
      <xdr:rowOff>225527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10665"/>
          <a:ext cx="647700" cy="2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210303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20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176606</xdr:rowOff>
    </xdr:from>
    <xdr:to>
      <xdr:col>26</xdr:col>
      <xdr:colOff>50800</xdr:colOff>
      <xdr:row>35</xdr:row>
      <xdr:rowOff>200315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86956"/>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176606</xdr:rowOff>
    </xdr:from>
    <xdr:to>
      <xdr:col>22</xdr:col>
      <xdr:colOff>114300</xdr:colOff>
      <xdr:row>35</xdr:row>
      <xdr:rowOff>194241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86956"/>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194241</xdr:rowOff>
    </xdr:from>
    <xdr:to>
      <xdr:col>18</xdr:col>
      <xdr:colOff>177800</xdr:colOff>
      <xdr:row>35</xdr:row>
      <xdr:rowOff>215305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04591"/>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174727</xdr:rowOff>
    </xdr:from>
    <xdr:to>
      <xdr:col>29</xdr:col>
      <xdr:colOff>177800</xdr:colOff>
      <xdr:row>35</xdr:row>
      <xdr:rowOff>276327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19804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3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149515</xdr:rowOff>
    </xdr:from>
    <xdr:to>
      <xdr:col>26</xdr:col>
      <xdr:colOff>101600</xdr:colOff>
      <xdr:row>35</xdr:row>
      <xdr:rowOff>251115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5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261292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2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125806</xdr:rowOff>
    </xdr:from>
    <xdr:to>
      <xdr:col>22</xdr:col>
      <xdr:colOff>165100</xdr:colOff>
      <xdr:row>35</xdr:row>
      <xdr:rowOff>227406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237583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143441</xdr:rowOff>
    </xdr:from>
    <xdr:to>
      <xdr:col>19</xdr:col>
      <xdr:colOff>38100</xdr:colOff>
      <xdr:row>35</xdr:row>
      <xdr:rowOff>245041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255218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2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164505</xdr:rowOff>
    </xdr:from>
    <xdr:to>
      <xdr:col>15</xdr:col>
      <xdr:colOff>101600</xdr:colOff>
      <xdr:row>35</xdr:row>
      <xdr:rowOff>266105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7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276282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4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45,117
44,560
30.03
12,408,694
12,097,634
281,644
8,564,799
8,600,849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74924</xdr:rowOff>
    </xdr:from>
    <xdr:to>
      <xdr:col>24</xdr:col>
      <xdr:colOff>63500</xdr:colOff>
      <xdr:row>36</xdr:row>
      <xdr:rowOff>77031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47124"/>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74924</xdr:rowOff>
    </xdr:from>
    <xdr:to>
      <xdr:col>19</xdr:col>
      <xdr:colOff>177800</xdr:colOff>
      <xdr:row>36</xdr:row>
      <xdr:rowOff>82354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712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73243</xdr:rowOff>
    </xdr:from>
    <xdr:to>
      <xdr:col>15</xdr:col>
      <xdr:colOff>50800</xdr:colOff>
      <xdr:row>36</xdr:row>
      <xdr:rowOff>82354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45443"/>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73243</xdr:rowOff>
    </xdr:from>
    <xdr:to>
      <xdr:col>10</xdr:col>
      <xdr:colOff>114300</xdr:colOff>
      <xdr:row>36</xdr:row>
      <xdr:rowOff>86991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4544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26231</xdr:rowOff>
    </xdr:from>
    <xdr:to>
      <xdr:col>24</xdr:col>
      <xdr:colOff>114300</xdr:colOff>
      <xdr:row>36</xdr:row>
      <xdr:rowOff>127831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24124</xdr:rowOff>
    </xdr:from>
    <xdr:to>
      <xdr:col>20</xdr:col>
      <xdr:colOff>38100</xdr:colOff>
      <xdr:row>36</xdr:row>
      <xdr:rowOff>125724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116851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8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31554</xdr:rowOff>
    </xdr:from>
    <xdr:to>
      <xdr:col>15</xdr:col>
      <xdr:colOff>101600</xdr:colOff>
      <xdr:row>36</xdr:row>
      <xdr:rowOff>133154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124281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22443</xdr:rowOff>
    </xdr:from>
    <xdr:to>
      <xdr:col>10</xdr:col>
      <xdr:colOff>165100</xdr:colOff>
      <xdr:row>36</xdr:row>
      <xdr:rowOff>124043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115170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36191</xdr:rowOff>
    </xdr:from>
    <xdr:to>
      <xdr:col>6</xdr:col>
      <xdr:colOff>38100</xdr:colOff>
      <xdr:row>36</xdr:row>
      <xdr:rowOff>137791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128918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100867</xdr:rowOff>
    </xdr:from>
    <xdr:to>
      <xdr:col>24</xdr:col>
      <xdr:colOff>63500</xdr:colOff>
      <xdr:row>58</xdr:row>
      <xdr:rowOff>102990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44967"/>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94627</xdr:rowOff>
    </xdr:from>
    <xdr:to>
      <xdr:col>19</xdr:col>
      <xdr:colOff>177800</xdr:colOff>
      <xdr:row>58</xdr:row>
      <xdr:rowOff>102990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38727"/>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94627</xdr:rowOff>
    </xdr:from>
    <xdr:to>
      <xdr:col>15</xdr:col>
      <xdr:colOff>50800</xdr:colOff>
      <xdr:row>58</xdr:row>
      <xdr:rowOff>101233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8727"/>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96857</xdr:rowOff>
    </xdr:from>
    <xdr:to>
      <xdr:col>10</xdr:col>
      <xdr:colOff>114300</xdr:colOff>
      <xdr:row>58</xdr:row>
      <xdr:rowOff>101233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4095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50067</xdr:rowOff>
    </xdr:from>
    <xdr:to>
      <xdr:col>24</xdr:col>
      <xdr:colOff>114300</xdr:colOff>
      <xdr:row>58</xdr:row>
      <xdr:rowOff>151667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52190</xdr:rowOff>
    </xdr:from>
    <xdr:to>
      <xdr:col>20</xdr:col>
      <xdr:colOff>38100</xdr:colOff>
      <xdr:row>58</xdr:row>
      <xdr:rowOff>153790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144917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8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43827</xdr:rowOff>
    </xdr:from>
    <xdr:to>
      <xdr:col>15</xdr:col>
      <xdr:colOff>101600</xdr:colOff>
      <xdr:row>58</xdr:row>
      <xdr:rowOff>145427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136554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50433</xdr:rowOff>
    </xdr:from>
    <xdr:to>
      <xdr:col>10</xdr:col>
      <xdr:colOff>165100</xdr:colOff>
      <xdr:row>58</xdr:row>
      <xdr:rowOff>152033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143160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8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46057</xdr:rowOff>
    </xdr:from>
    <xdr:to>
      <xdr:col>6</xdr:col>
      <xdr:colOff>38100</xdr:colOff>
      <xdr:row>58</xdr:row>
      <xdr:rowOff>147657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138784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148158</xdr:rowOff>
    </xdr:from>
    <xdr:to>
      <xdr:col>24</xdr:col>
      <xdr:colOff>63500</xdr:colOff>
      <xdr:row>78</xdr:row>
      <xdr:rowOff>27457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49808"/>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148158</xdr:rowOff>
    </xdr:from>
    <xdr:to>
      <xdr:col>19</xdr:col>
      <xdr:colOff>177800</xdr:colOff>
      <xdr:row>77</xdr:row>
      <xdr:rowOff>151206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498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151206</xdr:rowOff>
    </xdr:from>
    <xdr:to>
      <xdr:col>15</xdr:col>
      <xdr:colOff>50800</xdr:colOff>
      <xdr:row>77</xdr:row>
      <xdr:rowOff>171095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5285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171095</xdr:rowOff>
    </xdr:from>
    <xdr:to>
      <xdr:col>10</xdr:col>
      <xdr:colOff>114300</xdr:colOff>
      <xdr:row>78</xdr:row>
      <xdr:rowOff>13742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7274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148107</xdr:rowOff>
    </xdr:from>
    <xdr:to>
      <xdr:col>24</xdr:col>
      <xdr:colOff>114300</xdr:colOff>
      <xdr:row>78</xdr:row>
      <xdr:rowOff>78257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126534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97358</xdr:rowOff>
    </xdr:from>
    <xdr:to>
      <xdr:col>20</xdr:col>
      <xdr:colOff>38100</xdr:colOff>
      <xdr:row>78</xdr:row>
      <xdr:rowOff>27508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18635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100406</xdr:rowOff>
    </xdr:from>
    <xdr:to>
      <xdr:col>15</xdr:col>
      <xdr:colOff>101600</xdr:colOff>
      <xdr:row>78</xdr:row>
      <xdr:rowOff>30556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21683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120295</xdr:rowOff>
    </xdr:from>
    <xdr:to>
      <xdr:col>10</xdr:col>
      <xdr:colOff>165100</xdr:colOff>
      <xdr:row>78</xdr:row>
      <xdr:rowOff>50445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41572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134392</xdr:rowOff>
    </xdr:from>
    <xdr:to>
      <xdr:col>6</xdr:col>
      <xdr:colOff>38100</xdr:colOff>
      <xdr:row>78</xdr:row>
      <xdr:rowOff>64542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55669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49155</xdr:rowOff>
    </xdr:from>
    <xdr:to>
      <xdr:col>24</xdr:col>
      <xdr:colOff>63500</xdr:colOff>
      <xdr:row>98</xdr:row>
      <xdr:rowOff>64109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851255"/>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49155</xdr:rowOff>
    </xdr:from>
    <xdr:to>
      <xdr:col>19</xdr:col>
      <xdr:colOff>177800</xdr:colOff>
      <xdr:row>98</xdr:row>
      <xdr:rowOff>89808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51255"/>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89808</xdr:rowOff>
    </xdr:from>
    <xdr:to>
      <xdr:col>15</xdr:col>
      <xdr:colOff>50800</xdr:colOff>
      <xdr:row>98</xdr:row>
      <xdr:rowOff>131471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91908"/>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131471</xdr:rowOff>
    </xdr:from>
    <xdr:to>
      <xdr:col>10</xdr:col>
      <xdr:colOff>114300</xdr:colOff>
      <xdr:row>98</xdr:row>
      <xdr:rowOff>134404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3357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13309</xdr:rowOff>
    </xdr:from>
    <xdr:to>
      <xdr:col>24</xdr:col>
      <xdr:colOff>114300</xdr:colOff>
      <xdr:row>98</xdr:row>
      <xdr:rowOff>114909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163186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169805</xdr:rowOff>
    </xdr:from>
    <xdr:to>
      <xdr:col>20</xdr:col>
      <xdr:colOff>38100</xdr:colOff>
      <xdr:row>98</xdr:row>
      <xdr:rowOff>99955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91082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39008</xdr:rowOff>
    </xdr:from>
    <xdr:to>
      <xdr:col>15</xdr:col>
      <xdr:colOff>101600</xdr:colOff>
      <xdr:row>98</xdr:row>
      <xdr:rowOff>140608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131735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3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80671</xdr:rowOff>
    </xdr:from>
    <xdr:to>
      <xdr:col>10</xdr:col>
      <xdr:colOff>165100</xdr:colOff>
      <xdr:row>99</xdr:row>
      <xdr:rowOff>10821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1948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83604</xdr:rowOff>
    </xdr:from>
    <xdr:to>
      <xdr:col>6</xdr:col>
      <xdr:colOff>38100</xdr:colOff>
      <xdr:row>99</xdr:row>
      <xdr:rowOff>13754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4881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148191</xdr:rowOff>
    </xdr:from>
    <xdr:to>
      <xdr:col>55</xdr:col>
      <xdr:colOff>0</xdr:colOff>
      <xdr:row>37</xdr:row>
      <xdr:rowOff>160796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1841"/>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122152</xdr:rowOff>
    </xdr:from>
    <xdr:to>
      <xdr:col>50</xdr:col>
      <xdr:colOff>114300</xdr:colOff>
      <xdr:row>37</xdr:row>
      <xdr:rowOff>160796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65802"/>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122152</xdr:rowOff>
    </xdr:from>
    <xdr:to>
      <xdr:col>45</xdr:col>
      <xdr:colOff>177800</xdr:colOff>
      <xdr:row>37</xdr:row>
      <xdr:rowOff>156486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5802"/>
          <a:ext cx="889000" cy="3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156486</xdr:rowOff>
    </xdr:from>
    <xdr:to>
      <xdr:col>41</xdr:col>
      <xdr:colOff>50800</xdr:colOff>
      <xdr:row>37</xdr:row>
      <xdr:rowOff>167001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001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97391</xdr:rowOff>
    </xdr:from>
    <xdr:to>
      <xdr:col>55</xdr:col>
      <xdr:colOff>50800</xdr:colOff>
      <xdr:row>38</xdr:row>
      <xdr:rowOff>27541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75818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109996</xdr:rowOff>
    </xdr:from>
    <xdr:to>
      <xdr:col>50</xdr:col>
      <xdr:colOff>165100</xdr:colOff>
      <xdr:row>38</xdr:row>
      <xdr:rowOff>40146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31273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71352</xdr:rowOff>
    </xdr:from>
    <xdr:to>
      <xdr:col>46</xdr:col>
      <xdr:colOff>38100</xdr:colOff>
      <xdr:row>38</xdr:row>
      <xdr:rowOff>1502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164079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105686</xdr:rowOff>
    </xdr:from>
    <xdr:to>
      <xdr:col>41</xdr:col>
      <xdr:colOff>101600</xdr:colOff>
      <xdr:row>38</xdr:row>
      <xdr:rowOff>35836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26963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116201</xdr:rowOff>
    </xdr:from>
    <xdr:to>
      <xdr:col>36</xdr:col>
      <xdr:colOff>165100</xdr:colOff>
      <xdr:row>38</xdr:row>
      <xdr:rowOff>46351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37478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23365</xdr:rowOff>
    </xdr:from>
    <xdr:to>
      <xdr:col>55</xdr:col>
      <xdr:colOff>0</xdr:colOff>
      <xdr:row>58</xdr:row>
      <xdr:rowOff>53106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67465"/>
          <a:ext cx="8382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7851</xdr:rowOff>
    </xdr:from>
    <xdr:to>
      <xdr:col>50</xdr:col>
      <xdr:colOff>114300</xdr:colOff>
      <xdr:row>58</xdr:row>
      <xdr:rowOff>53106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51951"/>
          <a:ext cx="8890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83342</xdr:rowOff>
    </xdr:from>
    <xdr:to>
      <xdr:col>45</xdr:col>
      <xdr:colOff>177800</xdr:colOff>
      <xdr:row>58</xdr:row>
      <xdr:rowOff>7851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55992"/>
          <a:ext cx="889000" cy="9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83342</xdr:rowOff>
    </xdr:from>
    <xdr:to>
      <xdr:col>41</xdr:col>
      <xdr:colOff>50800</xdr:colOff>
      <xdr:row>58</xdr:row>
      <xdr:rowOff>16820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5599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144015</xdr:rowOff>
    </xdr:from>
    <xdr:to>
      <xdr:col>55</xdr:col>
      <xdr:colOff>50800</xdr:colOff>
      <xdr:row>58</xdr:row>
      <xdr:rowOff>74165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122442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2306</xdr:rowOff>
    </xdr:from>
    <xdr:to>
      <xdr:col>50</xdr:col>
      <xdr:colOff>165100</xdr:colOff>
      <xdr:row>58</xdr:row>
      <xdr:rowOff>103906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95033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128501</xdr:rowOff>
    </xdr:from>
    <xdr:to>
      <xdr:col>46</xdr:col>
      <xdr:colOff>38100</xdr:colOff>
      <xdr:row>58</xdr:row>
      <xdr:rowOff>58651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49778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32542</xdr:rowOff>
    </xdr:from>
    <xdr:to>
      <xdr:col>41</xdr:col>
      <xdr:colOff>101600</xdr:colOff>
      <xdr:row>57</xdr:row>
      <xdr:rowOff>134142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125269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137470</xdr:rowOff>
    </xdr:from>
    <xdr:to>
      <xdr:col>36</xdr:col>
      <xdr:colOff>165100</xdr:colOff>
      <xdr:row>58</xdr:row>
      <xdr:rowOff>67620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58747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97267</xdr:rowOff>
    </xdr:from>
    <xdr:to>
      <xdr:col>50</xdr:col>
      <xdr:colOff>114300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41817"/>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16191</xdr:rowOff>
    </xdr:from>
    <xdr:to>
      <xdr:col>45</xdr:col>
      <xdr:colOff>177800</xdr:colOff>
      <xdr:row>79</xdr:row>
      <xdr:rowOff>97267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89291"/>
          <a:ext cx="889000" cy="25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16191</xdr:rowOff>
    </xdr:from>
    <xdr:to>
      <xdr:col>41</xdr:col>
      <xdr:colOff>50800</xdr:colOff>
      <xdr:row>79</xdr:row>
      <xdr:rowOff>4642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89291"/>
          <a:ext cx="889000" cy="1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46467</xdr:rowOff>
    </xdr:from>
    <xdr:to>
      <xdr:col>46</xdr:col>
      <xdr:colOff>38100</xdr:colOff>
      <xdr:row>79</xdr:row>
      <xdr:rowOff>148067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139194</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136841</xdr:rowOff>
    </xdr:from>
    <xdr:to>
      <xdr:col>41</xdr:col>
      <xdr:colOff>101600</xdr:colOff>
      <xdr:row>78</xdr:row>
      <xdr:rowOff>66991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58118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125292</xdr:rowOff>
    </xdr:from>
    <xdr:to>
      <xdr:col>36</xdr:col>
      <xdr:colOff>165100</xdr:colOff>
      <xdr:row>79</xdr:row>
      <xdr:rowOff>55442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46569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9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100140</xdr:rowOff>
    </xdr:from>
    <xdr:to>
      <xdr:col>55</xdr:col>
      <xdr:colOff>0</xdr:colOff>
      <xdr:row>97</xdr:row>
      <xdr:rowOff>144030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30790"/>
          <a:ext cx="8382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87973</xdr:rowOff>
    </xdr:from>
    <xdr:to>
      <xdr:col>50</xdr:col>
      <xdr:colOff>114300</xdr:colOff>
      <xdr:row>97</xdr:row>
      <xdr:rowOff>144030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18623"/>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87973</xdr:rowOff>
    </xdr:from>
    <xdr:to>
      <xdr:col>45</xdr:col>
      <xdr:colOff>177800</xdr:colOff>
      <xdr:row>98</xdr:row>
      <xdr:rowOff>43662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18623"/>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43662</xdr:rowOff>
    </xdr:from>
    <xdr:to>
      <xdr:col>41</xdr:col>
      <xdr:colOff>50800</xdr:colOff>
      <xdr:row>98</xdr:row>
      <xdr:rowOff>47853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457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49340</xdr:rowOff>
    </xdr:from>
    <xdr:to>
      <xdr:col>55</xdr:col>
      <xdr:colOff>50800</xdr:colOff>
      <xdr:row>97</xdr:row>
      <xdr:rowOff>150940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27767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93230</xdr:rowOff>
    </xdr:from>
    <xdr:to>
      <xdr:col>50</xdr:col>
      <xdr:colOff>165100</xdr:colOff>
      <xdr:row>98</xdr:row>
      <xdr:rowOff>23380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37173</xdr:rowOff>
    </xdr:from>
    <xdr:to>
      <xdr:col>46</xdr:col>
      <xdr:colOff>38100</xdr:colOff>
      <xdr:row>97</xdr:row>
      <xdr:rowOff>138773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129900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164312</xdr:rowOff>
    </xdr:from>
    <xdr:to>
      <xdr:col>41</xdr:col>
      <xdr:colOff>101600</xdr:colOff>
      <xdr:row>98</xdr:row>
      <xdr:rowOff>94462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85589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168503</xdr:rowOff>
    </xdr:from>
    <xdr:to>
      <xdr:col>36</xdr:col>
      <xdr:colOff>165100</xdr:colOff>
      <xdr:row>98</xdr:row>
      <xdr:rowOff>98653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89780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106820</xdr:rowOff>
    </xdr:from>
    <xdr:to>
      <xdr:col>85</xdr:col>
      <xdr:colOff>127000</xdr:colOff>
      <xdr:row>77</xdr:row>
      <xdr:rowOff>106857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08470"/>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102642</xdr:rowOff>
    </xdr:from>
    <xdr:to>
      <xdr:col>81</xdr:col>
      <xdr:colOff>50800</xdr:colOff>
      <xdr:row>77</xdr:row>
      <xdr:rowOff>106820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0429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102642</xdr:rowOff>
    </xdr:from>
    <xdr:to>
      <xdr:col>76</xdr:col>
      <xdr:colOff>114300</xdr:colOff>
      <xdr:row>77</xdr:row>
      <xdr:rowOff>115012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0429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84049</xdr:rowOff>
    </xdr:from>
    <xdr:to>
      <xdr:col>71</xdr:col>
      <xdr:colOff>177800</xdr:colOff>
      <xdr:row>77</xdr:row>
      <xdr:rowOff>115012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85699"/>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56057</xdr:rowOff>
    </xdr:from>
    <xdr:to>
      <xdr:col>85</xdr:col>
      <xdr:colOff>177800</xdr:colOff>
      <xdr:row>77</xdr:row>
      <xdr:rowOff>157657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142434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56020</xdr:rowOff>
    </xdr:from>
    <xdr:to>
      <xdr:col>81</xdr:col>
      <xdr:colOff>101600</xdr:colOff>
      <xdr:row>77</xdr:row>
      <xdr:rowOff>157620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148747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51842</xdr:rowOff>
    </xdr:from>
    <xdr:to>
      <xdr:col>76</xdr:col>
      <xdr:colOff>165100</xdr:colOff>
      <xdr:row>77</xdr:row>
      <xdr:rowOff>153442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144569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64212</xdr:rowOff>
    </xdr:from>
    <xdr:to>
      <xdr:col>72</xdr:col>
      <xdr:colOff>38100</xdr:colOff>
      <xdr:row>77</xdr:row>
      <xdr:rowOff>165812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156939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33249</xdr:rowOff>
    </xdr:from>
    <xdr:to>
      <xdr:col>67</xdr:col>
      <xdr:colOff>101600</xdr:colOff>
      <xdr:row>77</xdr:row>
      <xdr:rowOff>134849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125976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42075</xdr:rowOff>
    </xdr:from>
    <xdr:to>
      <xdr:col>85</xdr:col>
      <xdr:colOff>127000</xdr:colOff>
      <xdr:row>99</xdr:row>
      <xdr:rowOff>42349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701562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42332</xdr:rowOff>
    </xdr:from>
    <xdr:to>
      <xdr:col>81</xdr:col>
      <xdr:colOff>50800</xdr:colOff>
      <xdr:row>99</xdr:row>
      <xdr:rowOff>42349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1588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40255</xdr:rowOff>
    </xdr:from>
    <xdr:to>
      <xdr:col>76</xdr:col>
      <xdr:colOff>114300</xdr:colOff>
      <xdr:row>99</xdr:row>
      <xdr:rowOff>42332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7013805"/>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40255</xdr:rowOff>
    </xdr:from>
    <xdr:to>
      <xdr:col>71</xdr:col>
      <xdr:colOff>177800</xdr:colOff>
      <xdr:row>99</xdr:row>
      <xdr:rowOff>44365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13805"/>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162725</xdr:rowOff>
    </xdr:from>
    <xdr:to>
      <xdr:col>85</xdr:col>
      <xdr:colOff>177800</xdr:colOff>
      <xdr:row>99</xdr:row>
      <xdr:rowOff>92875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162999</xdr:rowOff>
    </xdr:from>
    <xdr:to>
      <xdr:col>81</xdr:col>
      <xdr:colOff>101600</xdr:colOff>
      <xdr:row>99</xdr:row>
      <xdr:rowOff>93149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84276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162982</xdr:rowOff>
    </xdr:from>
    <xdr:to>
      <xdr:col>76</xdr:col>
      <xdr:colOff>165100</xdr:colOff>
      <xdr:row>99</xdr:row>
      <xdr:rowOff>93132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84259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5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160905</xdr:rowOff>
    </xdr:from>
    <xdr:to>
      <xdr:col>72</xdr:col>
      <xdr:colOff>38100</xdr:colOff>
      <xdr:row>99</xdr:row>
      <xdr:rowOff>91055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82182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165015</xdr:rowOff>
    </xdr:from>
    <xdr:to>
      <xdr:col>67</xdr:col>
      <xdr:colOff>101600</xdr:colOff>
      <xdr:row>99</xdr:row>
      <xdr:rowOff>95165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86292</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57333" y="17059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131104</xdr:rowOff>
    </xdr:from>
    <xdr:to>
      <xdr:col>116</xdr:col>
      <xdr:colOff>63500</xdr:colOff>
      <xdr:row>58</xdr:row>
      <xdr:rowOff>131150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7520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131150</xdr:rowOff>
    </xdr:from>
    <xdr:to>
      <xdr:col>111</xdr:col>
      <xdr:colOff>177800</xdr:colOff>
      <xdr:row>58</xdr:row>
      <xdr:rowOff>131242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7525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131242</xdr:rowOff>
    </xdr:from>
    <xdr:to>
      <xdr:col>107</xdr:col>
      <xdr:colOff>50800</xdr:colOff>
      <xdr:row>58</xdr:row>
      <xdr:rowOff>131287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753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131287</xdr:rowOff>
    </xdr:from>
    <xdr:to>
      <xdr:col>102</xdr:col>
      <xdr:colOff>114300</xdr:colOff>
      <xdr:row>58</xdr:row>
      <xdr:rowOff>131287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75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80304</xdr:rowOff>
    </xdr:from>
    <xdr:to>
      <xdr:col>116</xdr:col>
      <xdr:colOff>114300</xdr:colOff>
      <xdr:row>59</xdr:row>
      <xdr:rowOff>10454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80350</xdr:rowOff>
    </xdr:from>
    <xdr:to>
      <xdr:col>112</xdr:col>
      <xdr:colOff>38100</xdr:colOff>
      <xdr:row>59</xdr:row>
      <xdr:rowOff>10500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1627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80442</xdr:rowOff>
    </xdr:from>
    <xdr:to>
      <xdr:col>107</xdr:col>
      <xdr:colOff>101600</xdr:colOff>
      <xdr:row>59</xdr:row>
      <xdr:rowOff>10592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1719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80487</xdr:rowOff>
    </xdr:from>
    <xdr:to>
      <xdr:col>102</xdr:col>
      <xdr:colOff>165100</xdr:colOff>
      <xdr:row>59</xdr:row>
      <xdr:rowOff>10637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1764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80487</xdr:rowOff>
    </xdr:from>
    <xdr:to>
      <xdr:col>98</xdr:col>
      <xdr:colOff>38100</xdr:colOff>
      <xdr:row>59</xdr:row>
      <xdr:rowOff>10637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1764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28012</xdr:rowOff>
    </xdr:from>
    <xdr:to>
      <xdr:col>116</xdr:col>
      <xdr:colOff>63500</xdr:colOff>
      <xdr:row>76</xdr:row>
      <xdr:rowOff>51166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58212"/>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28012</xdr:rowOff>
    </xdr:from>
    <xdr:to>
      <xdr:col>111</xdr:col>
      <xdr:colOff>177800</xdr:colOff>
      <xdr:row>76</xdr:row>
      <xdr:rowOff>84182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58212"/>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84182</xdr:rowOff>
    </xdr:from>
    <xdr:to>
      <xdr:col>107</xdr:col>
      <xdr:colOff>50800</xdr:colOff>
      <xdr:row>76</xdr:row>
      <xdr:rowOff>101099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1438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101099</xdr:rowOff>
    </xdr:from>
    <xdr:to>
      <xdr:col>102</xdr:col>
      <xdr:colOff>114300</xdr:colOff>
      <xdr:row>76</xdr:row>
      <xdr:rowOff>117428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3129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366</xdr:rowOff>
    </xdr:from>
    <xdr:to>
      <xdr:col>116</xdr:col>
      <xdr:colOff>114300</xdr:colOff>
      <xdr:row>76</xdr:row>
      <xdr:rowOff>101966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150243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148662</xdr:rowOff>
    </xdr:from>
    <xdr:to>
      <xdr:col>112</xdr:col>
      <xdr:colOff>38100</xdr:colOff>
      <xdr:row>76</xdr:row>
      <xdr:rowOff>78812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69939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33382</xdr:rowOff>
    </xdr:from>
    <xdr:to>
      <xdr:col>107</xdr:col>
      <xdr:colOff>101600</xdr:colOff>
      <xdr:row>76</xdr:row>
      <xdr:rowOff>134982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126109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50299</xdr:rowOff>
    </xdr:from>
    <xdr:to>
      <xdr:col>102</xdr:col>
      <xdr:colOff>165100</xdr:colOff>
      <xdr:row>76</xdr:row>
      <xdr:rowOff>151899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143026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66628</xdr:rowOff>
    </xdr:from>
    <xdr:to>
      <xdr:col>98</xdr:col>
      <xdr:colOff>38100</xdr:colOff>
      <xdr:row>76</xdr:row>
      <xdr:rowOff>168228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159355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歳出総額は、住民一人当たり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268,139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全体として、類似団体平均より低い水準であることは、効率的な財政運営ができているものと分析できる。個別の項目として、補助費等が類似団体に比較して少ないのは、ごみ処理を一部事務組合ではなく町単独で実施していることが一因と考えられる。普通建設事業費（うち新規整備）は、原則休止の扱いとしているため、類似団体よりも低い水準となっている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年度は、町立幼稚園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園のうち</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園を統合し、保育園との複合施設（すぎと幼稚園・保育園）を新設したため、大幅に上昇した。普通建設事業費（うち更新整備）は、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中央幼稚園保育棟改築工事費及び杉戸町立小・中学校の空調機設置工事費の前払金分の皆増を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主因として、平成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した。最後に、公債費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毎年、元金償還額以上の借入をしないことを原則として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おり、起債額の抑制を図ることにより、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も、住民サービスの水準を維持しつつ効率的な財政運営に努める。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45,117
44,560
30.03
12,408,694
12,097,634
281,644
8,564,799
8,600,849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50165</xdr:rowOff>
    </xdr:from>
    <xdr:to>
      <xdr:col>24</xdr:col>
      <xdr:colOff>63500</xdr:colOff>
      <xdr:row>37</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9381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22352</xdr:rowOff>
    </xdr:from>
    <xdr:to>
      <xdr:col>19</xdr:col>
      <xdr:colOff>177800</xdr:colOff>
      <xdr:row>37</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6002"/>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22352</xdr:rowOff>
    </xdr:from>
    <xdr:to>
      <xdr:col>15</xdr:col>
      <xdr:colOff>50800</xdr:colOff>
      <xdr:row>37</xdr:row>
      <xdr:rowOff>107696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6002"/>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59690</xdr:rowOff>
    </xdr:from>
    <xdr:to>
      <xdr:col>10</xdr:col>
      <xdr:colOff>114300</xdr:colOff>
      <xdr:row>37</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0334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149242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21463</xdr:rowOff>
    </xdr:from>
    <xdr:to>
      <xdr:col>20</xdr:col>
      <xdr:colOff>38100</xdr:colOff>
      <xdr:row>37</xdr:row>
      <xdr:rowOff>123063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143002</xdr:rowOff>
    </xdr:from>
    <xdr:to>
      <xdr:col>15</xdr:col>
      <xdr:colOff>101600</xdr:colOff>
      <xdr:row>37</xdr:row>
      <xdr:rowOff>73152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64279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56896</xdr:rowOff>
    </xdr:from>
    <xdr:to>
      <xdr:col>10</xdr:col>
      <xdr:colOff>165100</xdr:colOff>
      <xdr:row>37</xdr:row>
      <xdr:rowOff>158496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149623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xdr:rowOff>
    </xdr:from>
    <xdr:to>
      <xdr:col>6</xdr:col>
      <xdr:colOff>38100</xdr:colOff>
      <xdr:row>37</xdr:row>
      <xdr:rowOff>110490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101617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8715</xdr:rowOff>
    </xdr:from>
    <xdr:to>
      <xdr:col>24</xdr:col>
      <xdr:colOff>63500</xdr:colOff>
      <xdr:row>59</xdr:row>
      <xdr:rowOff>9221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24265"/>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7469</xdr:rowOff>
    </xdr:from>
    <xdr:to>
      <xdr:col>19</xdr:col>
      <xdr:colOff>177800</xdr:colOff>
      <xdr:row>59</xdr:row>
      <xdr:rowOff>9221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2301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6463</xdr:rowOff>
    </xdr:from>
    <xdr:to>
      <xdr:col>15</xdr:col>
      <xdr:colOff>50800</xdr:colOff>
      <xdr:row>59</xdr:row>
      <xdr:rowOff>7469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2201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6463</xdr:rowOff>
    </xdr:from>
    <xdr:to>
      <xdr:col>10</xdr:col>
      <xdr:colOff>114300</xdr:colOff>
      <xdr:row>59</xdr:row>
      <xdr:rowOff>9722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22013"/>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129365</xdr:rowOff>
    </xdr:from>
    <xdr:to>
      <xdr:col>24</xdr:col>
      <xdr:colOff>114300</xdr:colOff>
      <xdr:row>59</xdr:row>
      <xdr:rowOff>59515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129871</xdr:rowOff>
    </xdr:from>
    <xdr:to>
      <xdr:col>20</xdr:col>
      <xdr:colOff>38100</xdr:colOff>
      <xdr:row>59</xdr:row>
      <xdr:rowOff>60021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51148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128119</xdr:rowOff>
    </xdr:from>
    <xdr:to>
      <xdr:col>15</xdr:col>
      <xdr:colOff>101600</xdr:colOff>
      <xdr:row>59</xdr:row>
      <xdr:rowOff>58269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49396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127113</xdr:rowOff>
    </xdr:from>
    <xdr:to>
      <xdr:col>10</xdr:col>
      <xdr:colOff>165100</xdr:colOff>
      <xdr:row>59</xdr:row>
      <xdr:rowOff>57263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48390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130372</xdr:rowOff>
    </xdr:from>
    <xdr:to>
      <xdr:col>6</xdr:col>
      <xdr:colOff>38100</xdr:colOff>
      <xdr:row>59</xdr:row>
      <xdr:rowOff>60522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51649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16649</xdr:rowOff>
    </xdr:from>
    <xdr:to>
      <xdr:col>24</xdr:col>
      <xdr:colOff>63500</xdr:colOff>
      <xdr:row>79</xdr:row>
      <xdr:rowOff>41892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561199"/>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153591</xdr:rowOff>
    </xdr:from>
    <xdr:to>
      <xdr:col>19</xdr:col>
      <xdr:colOff>177800</xdr:colOff>
      <xdr:row>79</xdr:row>
      <xdr:rowOff>16649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526691"/>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153591</xdr:rowOff>
    </xdr:from>
    <xdr:to>
      <xdr:col>15</xdr:col>
      <xdr:colOff>50800</xdr:colOff>
      <xdr:row>79</xdr:row>
      <xdr:rowOff>93686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26691"/>
          <a:ext cx="889000" cy="1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93686</xdr:rowOff>
    </xdr:from>
    <xdr:to>
      <xdr:col>10</xdr:col>
      <xdr:colOff>114300</xdr:colOff>
      <xdr:row>79</xdr:row>
      <xdr:rowOff>100163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3823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162542</xdr:rowOff>
    </xdr:from>
    <xdr:to>
      <xdr:col>24</xdr:col>
      <xdr:colOff>114300</xdr:colOff>
      <xdr:row>79</xdr:row>
      <xdr:rowOff>92692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77469</xdr:rowOff>
    </xdr:from>
    <xdr:ext cx="534377"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4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137299</xdr:rowOff>
    </xdr:from>
    <xdr:to>
      <xdr:col>20</xdr:col>
      <xdr:colOff>38100</xdr:colOff>
      <xdr:row>79</xdr:row>
      <xdr:rowOff>67449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58576</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30111" y="136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102791</xdr:rowOff>
    </xdr:from>
    <xdr:to>
      <xdr:col>15</xdr:col>
      <xdr:colOff>101600</xdr:colOff>
      <xdr:row>79</xdr:row>
      <xdr:rowOff>32941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24068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42886</xdr:rowOff>
    </xdr:from>
    <xdr:to>
      <xdr:col>10</xdr:col>
      <xdr:colOff>165100</xdr:colOff>
      <xdr:row>79</xdr:row>
      <xdr:rowOff>144486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135613</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49363</xdr:rowOff>
    </xdr:from>
    <xdr:to>
      <xdr:col>6</xdr:col>
      <xdr:colOff>38100</xdr:colOff>
      <xdr:row>79</xdr:row>
      <xdr:rowOff>150963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142090</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86437</xdr:rowOff>
    </xdr:from>
    <xdr:to>
      <xdr:col>24</xdr:col>
      <xdr:colOff>63500</xdr:colOff>
      <xdr:row>98</xdr:row>
      <xdr:rowOff>133169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88537"/>
          <a:ext cx="8382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117166</xdr:rowOff>
    </xdr:from>
    <xdr:to>
      <xdr:col>19</xdr:col>
      <xdr:colOff>177800</xdr:colOff>
      <xdr:row>98</xdr:row>
      <xdr:rowOff>133169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1926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117166</xdr:rowOff>
    </xdr:from>
    <xdr:to>
      <xdr:col>15</xdr:col>
      <xdr:colOff>50800</xdr:colOff>
      <xdr:row>98</xdr:row>
      <xdr:rowOff>128042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19266"/>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115159</xdr:rowOff>
    </xdr:from>
    <xdr:to>
      <xdr:col>10</xdr:col>
      <xdr:colOff>114300</xdr:colOff>
      <xdr:row>98</xdr:row>
      <xdr:rowOff>128042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17259"/>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35637</xdr:rowOff>
    </xdr:from>
    <xdr:to>
      <xdr:col>24</xdr:col>
      <xdr:colOff>114300</xdr:colOff>
      <xdr:row>98</xdr:row>
      <xdr:rowOff>137237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58514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82369</xdr:rowOff>
    </xdr:from>
    <xdr:to>
      <xdr:col>20</xdr:col>
      <xdr:colOff>38100</xdr:colOff>
      <xdr:row>99</xdr:row>
      <xdr:rowOff>12519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66366</xdr:rowOff>
    </xdr:from>
    <xdr:to>
      <xdr:col>15</xdr:col>
      <xdr:colOff>101600</xdr:colOff>
      <xdr:row>98</xdr:row>
      <xdr:rowOff>167966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159093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77242</xdr:rowOff>
    </xdr:from>
    <xdr:to>
      <xdr:col>10</xdr:col>
      <xdr:colOff>165100</xdr:colOff>
      <xdr:row>99</xdr:row>
      <xdr:rowOff>7392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169969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64359</xdr:rowOff>
    </xdr:from>
    <xdr:to>
      <xdr:col>6</xdr:col>
      <xdr:colOff>38100</xdr:colOff>
      <xdr:row>98</xdr:row>
      <xdr:rowOff>165959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157086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147320</xdr:rowOff>
    </xdr:from>
    <xdr:to>
      <xdr:col>55</xdr:col>
      <xdr:colOff>0</xdr:colOff>
      <xdr:row>37</xdr:row>
      <xdr:rowOff>21209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19520"/>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147320</xdr:rowOff>
    </xdr:from>
    <xdr:to>
      <xdr:col>50</xdr:col>
      <xdr:colOff>114300</xdr:colOff>
      <xdr:row>37</xdr:row>
      <xdr:rowOff>49022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19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146939</xdr:rowOff>
    </xdr:from>
    <xdr:to>
      <xdr:col>45</xdr:col>
      <xdr:colOff>177800</xdr:colOff>
      <xdr:row>37</xdr:row>
      <xdr:rowOff>49022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1913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136652</xdr:rowOff>
    </xdr:from>
    <xdr:to>
      <xdr:col>41</xdr:col>
      <xdr:colOff>50800</xdr:colOff>
      <xdr:row>36</xdr:row>
      <xdr:rowOff>146939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37402"/>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141859</xdr:rowOff>
    </xdr:from>
    <xdr:to>
      <xdr:col>55</xdr:col>
      <xdr:colOff>50800</xdr:colOff>
      <xdr:row>37</xdr:row>
      <xdr:rowOff>72009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164736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6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96520</xdr:rowOff>
    </xdr:from>
    <xdr:to>
      <xdr:col>50</xdr:col>
      <xdr:colOff>165100</xdr:colOff>
      <xdr:row>37</xdr:row>
      <xdr:rowOff>26670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43197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169672</xdr:rowOff>
    </xdr:from>
    <xdr:to>
      <xdr:col>46</xdr:col>
      <xdr:colOff>38100</xdr:colOff>
      <xdr:row>37</xdr:row>
      <xdr:rowOff>99822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116349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1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96139</xdr:rowOff>
    </xdr:from>
    <xdr:to>
      <xdr:col>41</xdr:col>
      <xdr:colOff>101600</xdr:colOff>
      <xdr:row>37</xdr:row>
      <xdr:rowOff>26289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42816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35801</xdr:rowOff>
    </xdr:from>
    <xdr:to>
      <xdr:col>55</xdr:col>
      <xdr:colOff>0</xdr:colOff>
      <xdr:row>59</xdr:row>
      <xdr:rowOff>41925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1351"/>
          <a:ext cx="8382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41925</xdr:rowOff>
    </xdr:from>
    <xdr:to>
      <xdr:col>50</xdr:col>
      <xdr:colOff>114300</xdr:colOff>
      <xdr:row>59</xdr:row>
      <xdr:rowOff>52587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7475"/>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52587</xdr:rowOff>
    </xdr:from>
    <xdr:to>
      <xdr:col>45</xdr:col>
      <xdr:colOff>177800</xdr:colOff>
      <xdr:row>59</xdr:row>
      <xdr:rowOff>52783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813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48211</xdr:rowOff>
    </xdr:from>
    <xdr:to>
      <xdr:col>41</xdr:col>
      <xdr:colOff>50800</xdr:colOff>
      <xdr:row>59</xdr:row>
      <xdr:rowOff>52783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637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156451</xdr:rowOff>
    </xdr:from>
    <xdr:to>
      <xdr:col>55</xdr:col>
      <xdr:colOff>50800</xdr:colOff>
      <xdr:row>59</xdr:row>
      <xdr:rowOff>86601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71378</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162575</xdr:rowOff>
    </xdr:from>
    <xdr:to>
      <xdr:col>50</xdr:col>
      <xdr:colOff>165100</xdr:colOff>
      <xdr:row>59</xdr:row>
      <xdr:rowOff>92725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83852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1787</xdr:rowOff>
    </xdr:from>
    <xdr:to>
      <xdr:col>46</xdr:col>
      <xdr:colOff>38100</xdr:colOff>
      <xdr:row>59</xdr:row>
      <xdr:rowOff>103387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94514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1983</xdr:rowOff>
    </xdr:from>
    <xdr:to>
      <xdr:col>41</xdr:col>
      <xdr:colOff>101600</xdr:colOff>
      <xdr:row>59</xdr:row>
      <xdr:rowOff>103583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94710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168861</xdr:rowOff>
    </xdr:from>
    <xdr:to>
      <xdr:col>36</xdr:col>
      <xdr:colOff>165100</xdr:colOff>
      <xdr:row>59</xdr:row>
      <xdr:rowOff>99011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90138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0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2603</xdr:rowOff>
    </xdr:from>
    <xdr:to>
      <xdr:col>55</xdr:col>
      <xdr:colOff>0</xdr:colOff>
      <xdr:row>79</xdr:row>
      <xdr:rowOff>17565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47153"/>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2603</xdr:rowOff>
    </xdr:from>
    <xdr:to>
      <xdr:col>50</xdr:col>
      <xdr:colOff>114300</xdr:colOff>
      <xdr:row>79</xdr:row>
      <xdr:rowOff>10998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47153"/>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162967</xdr:rowOff>
    </xdr:from>
    <xdr:to>
      <xdr:col>45</xdr:col>
      <xdr:colOff>177800</xdr:colOff>
      <xdr:row>79</xdr:row>
      <xdr:rowOff>10998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36067"/>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162967</xdr:rowOff>
    </xdr:from>
    <xdr:to>
      <xdr:col>41</xdr:col>
      <xdr:colOff>50800</xdr:colOff>
      <xdr:row>79</xdr:row>
      <xdr:rowOff>10528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36067"/>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138215</xdr:rowOff>
    </xdr:from>
    <xdr:to>
      <xdr:col>55</xdr:col>
      <xdr:colOff>50800</xdr:colOff>
      <xdr:row>79</xdr:row>
      <xdr:rowOff>68365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123253</xdr:rowOff>
    </xdr:from>
    <xdr:to>
      <xdr:col>50</xdr:col>
      <xdr:colOff>165100</xdr:colOff>
      <xdr:row>79</xdr:row>
      <xdr:rowOff>53403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44530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8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131648</xdr:rowOff>
    </xdr:from>
    <xdr:to>
      <xdr:col>46</xdr:col>
      <xdr:colOff>38100</xdr:colOff>
      <xdr:row>79</xdr:row>
      <xdr:rowOff>61798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52925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9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112167</xdr:rowOff>
    </xdr:from>
    <xdr:to>
      <xdr:col>41</xdr:col>
      <xdr:colOff>101600</xdr:colOff>
      <xdr:row>79</xdr:row>
      <xdr:rowOff>42317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33444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131178</xdr:rowOff>
    </xdr:from>
    <xdr:to>
      <xdr:col>36</xdr:col>
      <xdr:colOff>165100</xdr:colOff>
      <xdr:row>79</xdr:row>
      <xdr:rowOff>61328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52455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6088</xdr:rowOff>
    </xdr:from>
    <xdr:to>
      <xdr:col>55</xdr:col>
      <xdr:colOff>0</xdr:colOff>
      <xdr:row>98</xdr:row>
      <xdr:rowOff>46431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808188"/>
          <a:ext cx="8382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161570</xdr:rowOff>
    </xdr:from>
    <xdr:to>
      <xdr:col>50</xdr:col>
      <xdr:colOff>114300</xdr:colOff>
      <xdr:row>98</xdr:row>
      <xdr:rowOff>6088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92220"/>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161570</xdr:rowOff>
    </xdr:from>
    <xdr:to>
      <xdr:col>45</xdr:col>
      <xdr:colOff>177800</xdr:colOff>
      <xdr:row>98</xdr:row>
      <xdr:rowOff>3563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92220"/>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164280</xdr:rowOff>
    </xdr:from>
    <xdr:to>
      <xdr:col>41</xdr:col>
      <xdr:colOff>50800</xdr:colOff>
      <xdr:row>98</xdr:row>
      <xdr:rowOff>3563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94930"/>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167081</xdr:rowOff>
    </xdr:from>
    <xdr:to>
      <xdr:col>55</xdr:col>
      <xdr:colOff>50800</xdr:colOff>
      <xdr:row>98</xdr:row>
      <xdr:rowOff>97231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126738</xdr:rowOff>
    </xdr:from>
    <xdr:to>
      <xdr:col>50</xdr:col>
      <xdr:colOff>165100</xdr:colOff>
      <xdr:row>98</xdr:row>
      <xdr:rowOff>56888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48015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110770</xdr:rowOff>
    </xdr:from>
    <xdr:to>
      <xdr:col>46</xdr:col>
      <xdr:colOff>38100</xdr:colOff>
      <xdr:row>98</xdr:row>
      <xdr:rowOff>40920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32047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124213</xdr:rowOff>
    </xdr:from>
    <xdr:to>
      <xdr:col>41</xdr:col>
      <xdr:colOff>101600</xdr:colOff>
      <xdr:row>98</xdr:row>
      <xdr:rowOff>54363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45490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113480</xdr:rowOff>
    </xdr:from>
    <xdr:to>
      <xdr:col>36</xdr:col>
      <xdr:colOff>165100</xdr:colOff>
      <xdr:row>98</xdr:row>
      <xdr:rowOff>43630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34757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67668</xdr:rowOff>
    </xdr:from>
    <xdr:to>
      <xdr:col>85</xdr:col>
      <xdr:colOff>127000</xdr:colOff>
      <xdr:row>36</xdr:row>
      <xdr:rowOff>72675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39868"/>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72675</xdr:rowOff>
    </xdr:from>
    <xdr:to>
      <xdr:col>81</xdr:col>
      <xdr:colOff>50800</xdr:colOff>
      <xdr:row>36</xdr:row>
      <xdr:rowOff>76424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4487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76424</xdr:rowOff>
    </xdr:from>
    <xdr:to>
      <xdr:col>76</xdr:col>
      <xdr:colOff>114300</xdr:colOff>
      <xdr:row>36</xdr:row>
      <xdr:rowOff>83693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48624"/>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83693</xdr:rowOff>
    </xdr:from>
    <xdr:to>
      <xdr:col>71</xdr:col>
      <xdr:colOff>177800</xdr:colOff>
      <xdr:row>36</xdr:row>
      <xdr:rowOff>83853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5589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16868</xdr:rowOff>
    </xdr:from>
    <xdr:to>
      <xdr:col>85</xdr:col>
      <xdr:colOff>177800</xdr:colOff>
      <xdr:row>36</xdr:row>
      <xdr:rowOff>118468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39745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21875</xdr:rowOff>
    </xdr:from>
    <xdr:to>
      <xdr:col>81</xdr:col>
      <xdr:colOff>101600</xdr:colOff>
      <xdr:row>36</xdr:row>
      <xdr:rowOff>123475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140002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6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25624</xdr:rowOff>
    </xdr:from>
    <xdr:to>
      <xdr:col>76</xdr:col>
      <xdr:colOff>165100</xdr:colOff>
      <xdr:row>36</xdr:row>
      <xdr:rowOff>127224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143751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32893</xdr:rowOff>
    </xdr:from>
    <xdr:to>
      <xdr:col>72</xdr:col>
      <xdr:colOff>38100</xdr:colOff>
      <xdr:row>36</xdr:row>
      <xdr:rowOff>134493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151020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33053</xdr:rowOff>
    </xdr:from>
    <xdr:to>
      <xdr:col>67</xdr:col>
      <xdr:colOff>101600</xdr:colOff>
      <xdr:row>36</xdr:row>
      <xdr:rowOff>134653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125780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52413</xdr:rowOff>
    </xdr:from>
    <xdr:to>
      <xdr:col>85</xdr:col>
      <xdr:colOff>127000</xdr:colOff>
      <xdr:row>58</xdr:row>
      <xdr:rowOff>140983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996513"/>
          <a:ext cx="838200" cy="8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112433</xdr:rowOff>
    </xdr:from>
    <xdr:to>
      <xdr:col>81</xdr:col>
      <xdr:colOff>50800</xdr:colOff>
      <xdr:row>58</xdr:row>
      <xdr:rowOff>140983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56533"/>
          <a:ext cx="8890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77115</xdr:rowOff>
    </xdr:from>
    <xdr:to>
      <xdr:col>76</xdr:col>
      <xdr:colOff>114300</xdr:colOff>
      <xdr:row>58</xdr:row>
      <xdr:rowOff>112433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849765"/>
          <a:ext cx="889000" cy="20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77115</xdr:rowOff>
    </xdr:from>
    <xdr:to>
      <xdr:col>71</xdr:col>
      <xdr:colOff>177800</xdr:colOff>
      <xdr:row>58</xdr:row>
      <xdr:rowOff>99073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49765"/>
          <a:ext cx="889000" cy="1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1613</xdr:rowOff>
    </xdr:from>
    <xdr:to>
      <xdr:col>85</xdr:col>
      <xdr:colOff>177800</xdr:colOff>
      <xdr:row>58</xdr:row>
      <xdr:rowOff>103213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151490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90183</xdr:rowOff>
    </xdr:from>
    <xdr:to>
      <xdr:col>81</xdr:col>
      <xdr:colOff>101600</xdr:colOff>
      <xdr:row>59</xdr:row>
      <xdr:rowOff>20333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11460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61633</xdr:rowOff>
    </xdr:from>
    <xdr:to>
      <xdr:col>76</xdr:col>
      <xdr:colOff>165100</xdr:colOff>
      <xdr:row>58</xdr:row>
      <xdr:rowOff>163233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154360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26315</xdr:rowOff>
    </xdr:from>
    <xdr:to>
      <xdr:col>72</xdr:col>
      <xdr:colOff>38100</xdr:colOff>
      <xdr:row>57</xdr:row>
      <xdr:rowOff>127915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144442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48273</xdr:rowOff>
    </xdr:from>
    <xdr:to>
      <xdr:col>67</xdr:col>
      <xdr:colOff>101600</xdr:colOff>
      <xdr:row>58</xdr:row>
      <xdr:rowOff>149873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141000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106820</xdr:rowOff>
    </xdr:from>
    <xdr:to>
      <xdr:col>85</xdr:col>
      <xdr:colOff>127000</xdr:colOff>
      <xdr:row>97</xdr:row>
      <xdr:rowOff>106857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37470"/>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102642</xdr:rowOff>
    </xdr:from>
    <xdr:to>
      <xdr:col>81</xdr:col>
      <xdr:colOff>50800</xdr:colOff>
      <xdr:row>97</xdr:row>
      <xdr:rowOff>106820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3329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102642</xdr:rowOff>
    </xdr:from>
    <xdr:to>
      <xdr:col>76</xdr:col>
      <xdr:colOff>114300</xdr:colOff>
      <xdr:row>97</xdr:row>
      <xdr:rowOff>115012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3329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84049</xdr:rowOff>
    </xdr:from>
    <xdr:to>
      <xdr:col>71</xdr:col>
      <xdr:colOff>177800</xdr:colOff>
      <xdr:row>97</xdr:row>
      <xdr:rowOff>115012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14699"/>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56057</xdr:rowOff>
    </xdr:from>
    <xdr:to>
      <xdr:col>85</xdr:col>
      <xdr:colOff>177800</xdr:colOff>
      <xdr:row>97</xdr:row>
      <xdr:rowOff>157657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142434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56020</xdr:rowOff>
    </xdr:from>
    <xdr:to>
      <xdr:col>81</xdr:col>
      <xdr:colOff>101600</xdr:colOff>
      <xdr:row>97</xdr:row>
      <xdr:rowOff>157620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148747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51842</xdr:rowOff>
    </xdr:from>
    <xdr:to>
      <xdr:col>76</xdr:col>
      <xdr:colOff>165100</xdr:colOff>
      <xdr:row>97</xdr:row>
      <xdr:rowOff>153442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144569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64212</xdr:rowOff>
    </xdr:from>
    <xdr:to>
      <xdr:col>72</xdr:col>
      <xdr:colOff>38100</xdr:colOff>
      <xdr:row>97</xdr:row>
      <xdr:rowOff>165812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156939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33249</xdr:rowOff>
    </xdr:from>
    <xdr:to>
      <xdr:col>67</xdr:col>
      <xdr:colOff>101600</xdr:colOff>
      <xdr:row>97</xdr:row>
      <xdr:rowOff>134849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125976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体として、類似団体平均より低い水準であることは、効率的な財政運営ができているものと分析できる。個別項目として、議会費が類似団体と比較して低い傾向にあるのは、人口に対する議員定数が少ないことが一因と考えられる。目的別で大きな割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）を占める民生費が平成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年度に大幅に上昇しているのは、民間保育所の誘致による民間保育所施設整備費補助金の皆増（約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億円）や、臨時福祉給付金の支給事業等によるものである。平成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おいて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民間保育所</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の保育園運営業務委託料</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や障がい者や高齢者にかかる社会保障関係費の伸びが影響し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建設事業費を原則休止としているが、危険性、緊急性及び必要性が高いと認められる事業については、国の社会資本整備総合交付金等を活用した補助事業の実施に伴い、高止まりとなっている。教育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年度に大きく伸びているのは、町立幼稚園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園のうち</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園を統合し、保育園との複合施設（すぎと幼稚園・保育園）を新設したためである。公債費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毎年、元金償還額以上の借入をしないことを原則としており、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起債額の抑制を図ることにより、公債費の縮減に努めている。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今後も、住民サービスの水準を維持しつつ、効率的な財政運営ができるよう努めていく。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実質収支比率は、一般的には概ね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％程度が望ましいとされていることから、平成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、理想的なレベルとなっている。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今後も、限られた財源を有効に活用するため、予算と決算の乖離が適正になるものとなるよう、予算の執行管理に努める。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黒字決算を継続しており、財政指標としての平成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年度実質収支比率（普通会計）は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で、一般的には概ね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％が望ましいとされているので、適正な水準となっている。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今後も、財政の健全化等の取り組みにより、連結実質黒字額の増額に努める。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12408694</v>
      </c>
      <c r="BO4" s="461"/>
      <c r="BP4" s="461"/>
      <c r="BQ4" s="461"/>
      <c r="BR4" s="461"/>
      <c r="BS4" s="461"/>
      <c r="BT4" s="461"/>
      <c r="BU4" s="462"/>
      <c r="BV4" s="460">
        <v>12410014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3.3</v>
      </c>
      <c r="CU4" s="642"/>
      <c r="CV4" s="642"/>
      <c r="CW4" s="642"/>
      <c r="CX4" s="642"/>
      <c r="CY4" s="642"/>
      <c r="CZ4" s="642"/>
      <c r="DA4" s="643"/>
      <c r="DB4" s="641">
        <v>4.3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12097634</v>
      </c>
      <c r="BO5" s="466"/>
      <c r="BP5" s="466"/>
      <c r="BQ5" s="466"/>
      <c r="BR5" s="466"/>
      <c r="BS5" s="466"/>
      <c r="BT5" s="466"/>
      <c r="BU5" s="467"/>
      <c r="BV5" s="465">
        <v>12020240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94.3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311060</v>
      </c>
      <c r="BO6" s="466"/>
      <c r="BP6" s="466"/>
      <c r="BQ6" s="466"/>
      <c r="BR6" s="466"/>
      <c r="BS6" s="466"/>
      <c r="BT6" s="466"/>
      <c r="BU6" s="467"/>
      <c r="BV6" s="465">
        <v>389774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98.9</v>
      </c>
      <c r="CU6" s="616"/>
      <c r="CV6" s="616"/>
      <c r="CW6" s="616"/>
      <c r="CX6" s="616"/>
      <c r="CY6" s="616"/>
      <c r="CZ6" s="616"/>
      <c r="DA6" s="617"/>
      <c r="DB6" s="615">
        <v>101.8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29416</v>
      </c>
      <c r="BO7" s="466"/>
      <c r="BP7" s="466"/>
      <c r="BQ7" s="466"/>
      <c r="BR7" s="466"/>
      <c r="BS7" s="466"/>
      <c r="BT7" s="466"/>
      <c r="BU7" s="467"/>
      <c r="BV7" s="465">
        <v>26652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8564799</v>
      </c>
      <c r="CU7" s="466"/>
      <c r="CV7" s="466"/>
      <c r="CW7" s="466"/>
      <c r="CX7" s="466"/>
      <c r="CY7" s="466"/>
      <c r="CZ7" s="466"/>
      <c r="DA7" s="467"/>
      <c r="DB7" s="465">
        <v>8460182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281644</v>
      </c>
      <c r="BO8" s="466"/>
      <c r="BP8" s="466"/>
      <c r="BQ8" s="466"/>
      <c r="BR8" s="466"/>
      <c r="BS8" s="466"/>
      <c r="BT8" s="466"/>
      <c r="BU8" s="467"/>
      <c r="BV8" s="465">
        <v>363122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0.76</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45495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-81478</v>
      </c>
      <c r="BO9" s="466"/>
      <c r="BP9" s="466"/>
      <c r="BQ9" s="466"/>
      <c r="BR9" s="466"/>
      <c r="BS9" s="466"/>
      <c r="BT9" s="466"/>
      <c r="BU9" s="467"/>
      <c r="BV9" s="465">
        <v>1785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10.8</v>
      </c>
      <c r="CU9" s="436"/>
      <c r="CV9" s="436"/>
      <c r="CW9" s="436"/>
      <c r="CX9" s="436"/>
      <c r="CY9" s="436"/>
      <c r="CZ9" s="436"/>
      <c r="DA9" s="437"/>
      <c r="DB9" s="435">
        <v>10.7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46923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84</v>
      </c>
      <c r="BO10" s="466"/>
      <c r="BP10" s="466"/>
      <c r="BQ10" s="466"/>
      <c r="BR10" s="466"/>
      <c r="BS10" s="466"/>
      <c r="BT10" s="466"/>
      <c r="BU10" s="467"/>
      <c r="BV10" s="465">
        <v>72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c r="A12" s="186"/>
      <c r="B12" s="581" t="s">
        <v>127</v>
      </c>
      <c r="C12" s="582"/>
      <c r="D12" s="582"/>
      <c r="E12" s="582"/>
      <c r="F12" s="582"/>
      <c r="G12" s="582"/>
      <c r="H12" s="582"/>
      <c r="I12" s="582"/>
      <c r="J12" s="582"/>
      <c r="K12" s="583"/>
      <c r="L12" s="590" t="s">
        <v>128</v>
      </c>
      <c r="M12" s="591"/>
      <c r="N12" s="591"/>
      <c r="O12" s="591"/>
      <c r="P12" s="591"/>
      <c r="Q12" s="592"/>
      <c r="R12" s="593">
        <v>45117</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94</v>
      </c>
      <c r="AV12" s="523"/>
      <c r="AW12" s="523"/>
      <c r="AX12" s="523"/>
      <c r="AY12" s="445" t="s">
        <v>132</v>
      </c>
      <c r="AZ12" s="446"/>
      <c r="BA12" s="446"/>
      <c r="BB12" s="446"/>
      <c r="BC12" s="446"/>
      <c r="BD12" s="446"/>
      <c r="BE12" s="446"/>
      <c r="BF12" s="446"/>
      <c r="BG12" s="446"/>
      <c r="BH12" s="446"/>
      <c r="BI12" s="446"/>
      <c r="BJ12" s="446"/>
      <c r="BK12" s="446"/>
      <c r="BL12" s="446"/>
      <c r="BM12" s="447"/>
      <c r="BN12" s="465">
        <v>70483</v>
      </c>
      <c r="BO12" s="466"/>
      <c r="BP12" s="466"/>
      <c r="BQ12" s="466"/>
      <c r="BR12" s="466"/>
      <c r="BS12" s="466"/>
      <c r="BT12" s="466"/>
      <c r="BU12" s="467"/>
      <c r="BV12" s="465">
        <v>213048</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134</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44560</v>
      </c>
      <c r="S13" s="569"/>
      <c r="T13" s="569"/>
      <c r="U13" s="569"/>
      <c r="V13" s="570"/>
      <c r="W13" s="556" t="s">
        <v>136</v>
      </c>
      <c r="X13" s="478"/>
      <c r="Y13" s="478"/>
      <c r="Z13" s="478"/>
      <c r="AA13" s="478"/>
      <c r="AB13" s="479"/>
      <c r="AC13" s="441">
        <v>608</v>
      </c>
      <c r="AD13" s="442"/>
      <c r="AE13" s="442"/>
      <c r="AF13" s="442"/>
      <c r="AG13" s="443"/>
      <c r="AH13" s="441">
        <v>581</v>
      </c>
      <c r="AI13" s="442"/>
      <c r="AJ13" s="442"/>
      <c r="AK13" s="442"/>
      <c r="AL13" s="444"/>
      <c r="AM13" s="534" t="s">
        <v>137</v>
      </c>
      <c r="AN13" s="439"/>
      <c r="AO13" s="439"/>
      <c r="AP13" s="439"/>
      <c r="AQ13" s="439"/>
      <c r="AR13" s="439"/>
      <c r="AS13" s="439"/>
      <c r="AT13" s="440"/>
      <c r="AU13" s="522" t="s">
        <v>105</v>
      </c>
      <c r="AV13" s="523"/>
      <c r="AW13" s="523"/>
      <c r="AX13" s="523"/>
      <c r="AY13" s="445" t="s">
        <v>138</v>
      </c>
      <c r="AZ13" s="446"/>
      <c r="BA13" s="446"/>
      <c r="BB13" s="446"/>
      <c r="BC13" s="446"/>
      <c r="BD13" s="446"/>
      <c r="BE13" s="446"/>
      <c r="BF13" s="446"/>
      <c r="BG13" s="446"/>
      <c r="BH13" s="446"/>
      <c r="BI13" s="446"/>
      <c r="BJ13" s="446"/>
      <c r="BK13" s="446"/>
      <c r="BL13" s="446"/>
      <c r="BM13" s="447"/>
      <c r="BN13" s="465">
        <v>-151877</v>
      </c>
      <c r="BO13" s="466"/>
      <c r="BP13" s="466"/>
      <c r="BQ13" s="466"/>
      <c r="BR13" s="466"/>
      <c r="BS13" s="466"/>
      <c r="BT13" s="466"/>
      <c r="BU13" s="467"/>
      <c r="BV13" s="465">
        <v>-211191</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8.9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140</v>
      </c>
      <c r="M14" s="599"/>
      <c r="N14" s="599"/>
      <c r="O14" s="599"/>
      <c r="P14" s="599"/>
      <c r="Q14" s="600"/>
      <c r="R14" s="568">
        <v>45432</v>
      </c>
      <c r="S14" s="569"/>
      <c r="T14" s="569"/>
      <c r="U14" s="569"/>
      <c r="V14" s="570"/>
      <c r="W14" s="571"/>
      <c r="X14" s="481"/>
      <c r="Y14" s="481"/>
      <c r="Z14" s="481"/>
      <c r="AA14" s="481"/>
      <c r="AB14" s="482"/>
      <c r="AC14" s="561">
        <v>3</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126</v>
      </c>
      <c r="CU14" s="573"/>
      <c r="CV14" s="573"/>
      <c r="CW14" s="573"/>
      <c r="CX14" s="573"/>
      <c r="CY14" s="573"/>
      <c r="CZ14" s="573"/>
      <c r="DA14" s="574"/>
      <c r="DB14" s="572">
        <v>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142</v>
      </c>
      <c r="N15" s="566"/>
      <c r="O15" s="566"/>
      <c r="P15" s="566"/>
      <c r="Q15" s="567"/>
      <c r="R15" s="568">
        <v>44927</v>
      </c>
      <c r="S15" s="569"/>
      <c r="T15" s="569"/>
      <c r="U15" s="569"/>
      <c r="V15" s="570"/>
      <c r="W15" s="556" t="s">
        <v>143</v>
      </c>
      <c r="X15" s="478"/>
      <c r="Y15" s="478"/>
      <c r="Z15" s="478"/>
      <c r="AA15" s="478"/>
      <c r="AB15" s="479"/>
      <c r="AC15" s="441">
        <v>5451</v>
      </c>
      <c r="AD15" s="442"/>
      <c r="AE15" s="442"/>
      <c r="AF15" s="442"/>
      <c r="AG15" s="443"/>
      <c r="AH15" s="441">
        <v>5532</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5017251</v>
      </c>
      <c r="BO15" s="461"/>
      <c r="BP15" s="461"/>
      <c r="BQ15" s="461"/>
      <c r="BR15" s="461"/>
      <c r="BS15" s="461"/>
      <c r="BT15" s="461"/>
      <c r="BU15" s="462"/>
      <c r="BV15" s="460">
        <v>4950509</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26.7</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6574266</v>
      </c>
      <c r="BO16" s="466"/>
      <c r="BP16" s="466"/>
      <c r="BQ16" s="466"/>
      <c r="BR16" s="466"/>
      <c r="BS16" s="466"/>
      <c r="BT16" s="466"/>
      <c r="BU16" s="467"/>
      <c r="BV16" s="465">
        <v>6496191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14354</v>
      </c>
      <c r="AD17" s="442"/>
      <c r="AE17" s="442"/>
      <c r="AF17" s="442"/>
      <c r="AG17" s="443"/>
      <c r="AH17" s="441">
        <v>15037</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6374371</v>
      </c>
      <c r="BO17" s="466"/>
      <c r="BP17" s="466"/>
      <c r="BQ17" s="466"/>
      <c r="BR17" s="466"/>
      <c r="BS17" s="466"/>
      <c r="BT17" s="466"/>
      <c r="BU17" s="467"/>
      <c r="BV17" s="465">
        <v>6295246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153</v>
      </c>
      <c r="C18" s="528"/>
      <c r="D18" s="528"/>
      <c r="E18" s="529"/>
      <c r="F18" s="529"/>
      <c r="G18" s="529"/>
      <c r="H18" s="529"/>
      <c r="I18" s="529"/>
      <c r="J18" s="529"/>
      <c r="K18" s="529"/>
      <c r="L18" s="530">
        <v>30.03</v>
      </c>
      <c r="M18" s="530"/>
      <c r="N18" s="530"/>
      <c r="O18" s="530"/>
      <c r="P18" s="530"/>
      <c r="Q18" s="530"/>
      <c r="R18" s="531"/>
      <c r="S18" s="531"/>
      <c r="T18" s="531"/>
      <c r="U18" s="531"/>
      <c r="V18" s="532"/>
      <c r="W18" s="546"/>
      <c r="X18" s="547"/>
      <c r="Y18" s="547"/>
      <c r="Z18" s="547"/>
      <c r="AA18" s="547"/>
      <c r="AB18" s="557"/>
      <c r="AC18" s="429">
        <v>70.3</v>
      </c>
      <c r="AD18" s="430"/>
      <c r="AE18" s="430"/>
      <c r="AF18" s="430"/>
      <c r="AG18" s="533"/>
      <c r="AH18" s="429">
        <v>71.099999999999994</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7933313</v>
      </c>
      <c r="BO18" s="466"/>
      <c r="BP18" s="466"/>
      <c r="BQ18" s="466"/>
      <c r="BR18" s="466"/>
      <c r="BS18" s="466"/>
      <c r="BT18" s="466"/>
      <c r="BU18" s="467"/>
      <c r="BV18" s="465">
        <v>8051468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155</v>
      </c>
      <c r="C19" s="528"/>
      <c r="D19" s="528"/>
      <c r="E19" s="529"/>
      <c r="F19" s="529"/>
      <c r="G19" s="529"/>
      <c r="H19" s="529"/>
      <c r="I19" s="529"/>
      <c r="J19" s="529"/>
      <c r="K19" s="529"/>
      <c r="L19" s="535">
        <v>1515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9224026</v>
      </c>
      <c r="BO19" s="466"/>
      <c r="BP19" s="466"/>
      <c r="BQ19" s="466"/>
      <c r="BR19" s="466"/>
      <c r="BS19" s="466"/>
      <c r="BT19" s="466"/>
      <c r="BU19" s="467"/>
      <c r="BV19" s="465">
        <v>9349204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157</v>
      </c>
      <c r="C20" s="528"/>
      <c r="D20" s="528"/>
      <c r="E20" s="529"/>
      <c r="F20" s="529"/>
      <c r="G20" s="529"/>
      <c r="H20" s="529"/>
      <c r="I20" s="529"/>
      <c r="J20" s="529"/>
      <c r="K20" s="529"/>
      <c r="L20" s="535">
        <v>17348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8600849</v>
      </c>
      <c r="BO23" s="466"/>
      <c r="BP23" s="466"/>
      <c r="BQ23" s="466"/>
      <c r="BR23" s="466"/>
      <c r="BS23" s="466"/>
      <c r="BT23" s="466"/>
      <c r="BU23" s="467"/>
      <c r="BV23" s="465">
        <v>8485990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166</v>
      </c>
      <c r="F24" s="439"/>
      <c r="G24" s="439"/>
      <c r="H24" s="439"/>
      <c r="I24" s="439"/>
      <c r="J24" s="439"/>
      <c r="K24" s="440"/>
      <c r="L24" s="441">
        <v>1</v>
      </c>
      <c r="M24" s="442"/>
      <c r="N24" s="442"/>
      <c r="O24" s="442"/>
      <c r="P24" s="443"/>
      <c r="Q24" s="441">
        <v>7830</v>
      </c>
      <c r="R24" s="442"/>
      <c r="S24" s="442"/>
      <c r="T24" s="442"/>
      <c r="U24" s="442"/>
      <c r="V24" s="443"/>
      <c r="W24" s="507"/>
      <c r="X24" s="498"/>
      <c r="Y24" s="499"/>
      <c r="Z24" s="438" t="s">
        <v>167</v>
      </c>
      <c r="AA24" s="439"/>
      <c r="AB24" s="439"/>
      <c r="AC24" s="439"/>
      <c r="AD24" s="439"/>
      <c r="AE24" s="439"/>
      <c r="AF24" s="439"/>
      <c r="AG24" s="440"/>
      <c r="AH24" s="441">
        <v>266</v>
      </c>
      <c r="AI24" s="442"/>
      <c r="AJ24" s="442"/>
      <c r="AK24" s="442"/>
      <c r="AL24" s="443"/>
      <c r="AM24" s="441">
        <v>812364</v>
      </c>
      <c r="AN24" s="442"/>
      <c r="AO24" s="442"/>
      <c r="AP24" s="442"/>
      <c r="AQ24" s="442"/>
      <c r="AR24" s="443"/>
      <c r="AS24" s="441">
        <v>3054</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7282417</v>
      </c>
      <c r="BO24" s="466"/>
      <c r="BP24" s="466"/>
      <c r="BQ24" s="466"/>
      <c r="BR24" s="466"/>
      <c r="BS24" s="466"/>
      <c r="BT24" s="466"/>
      <c r="BU24" s="467"/>
      <c r="BV24" s="465">
        <v>7144002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169</v>
      </c>
      <c r="F25" s="439"/>
      <c r="G25" s="439"/>
      <c r="H25" s="439"/>
      <c r="I25" s="439"/>
      <c r="J25" s="439"/>
      <c r="K25" s="440"/>
      <c r="L25" s="441">
        <v>1</v>
      </c>
      <c r="M25" s="442"/>
      <c r="N25" s="442"/>
      <c r="O25" s="442"/>
      <c r="P25" s="443"/>
      <c r="Q25" s="441">
        <v>6740</v>
      </c>
      <c r="R25" s="442"/>
      <c r="S25" s="442"/>
      <c r="T25" s="442"/>
      <c r="U25" s="442"/>
      <c r="V25" s="443"/>
      <c r="W25" s="507"/>
      <c r="X25" s="498"/>
      <c r="Y25" s="499"/>
      <c r="Z25" s="438" t="s">
        <v>170</v>
      </c>
      <c r="AA25" s="439"/>
      <c r="AB25" s="439"/>
      <c r="AC25" s="439"/>
      <c r="AD25" s="439"/>
      <c r="AE25" s="439"/>
      <c r="AF25" s="439"/>
      <c r="AG25" s="440"/>
      <c r="AH25" s="441" t="s">
        <v>171</v>
      </c>
      <c r="AI25" s="442"/>
      <c r="AJ25" s="442"/>
      <c r="AK25" s="442"/>
      <c r="AL25" s="443"/>
      <c r="AM25" s="441" t="s">
        <v>171</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1833020</v>
      </c>
      <c r="BO25" s="461"/>
      <c r="BP25" s="461"/>
      <c r="BQ25" s="461"/>
      <c r="BR25" s="461"/>
      <c r="BS25" s="461"/>
      <c r="BT25" s="461"/>
      <c r="BU25" s="462"/>
      <c r="BV25" s="460">
        <v>1983101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173</v>
      </c>
      <c r="F26" s="439"/>
      <c r="G26" s="439"/>
      <c r="H26" s="439"/>
      <c r="I26" s="439"/>
      <c r="J26" s="439"/>
      <c r="K26" s="440"/>
      <c r="L26" s="441">
        <v>1</v>
      </c>
      <c r="M26" s="442"/>
      <c r="N26" s="442"/>
      <c r="O26" s="442"/>
      <c r="P26" s="443"/>
      <c r="Q26" s="441">
        <v>6180</v>
      </c>
      <c r="R26" s="442"/>
      <c r="S26" s="442"/>
      <c r="T26" s="442"/>
      <c r="U26" s="442"/>
      <c r="V26" s="443"/>
      <c r="W26" s="507"/>
      <c r="X26" s="498"/>
      <c r="Y26" s="499"/>
      <c r="Z26" s="438" t="s">
        <v>174</v>
      </c>
      <c r="AA26" s="520"/>
      <c r="AB26" s="520"/>
      <c r="AC26" s="520"/>
      <c r="AD26" s="520"/>
      <c r="AE26" s="520"/>
      <c r="AF26" s="520"/>
      <c r="AG26" s="521"/>
      <c r="AH26" s="441" t="s">
        <v>126</v>
      </c>
      <c r="AI26" s="442"/>
      <c r="AJ26" s="442"/>
      <c r="AK26" s="442"/>
      <c r="AL26" s="443"/>
      <c r="AM26" s="441" t="s">
        <v>134</v>
      </c>
      <c r="AN26" s="442"/>
      <c r="AO26" s="442"/>
      <c r="AP26" s="442"/>
      <c r="AQ26" s="442"/>
      <c r="AR26" s="443"/>
      <c r="AS26" s="441" t="s">
        <v>171</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176</v>
      </c>
      <c r="F27" s="439"/>
      <c r="G27" s="439"/>
      <c r="H27" s="439"/>
      <c r="I27" s="439"/>
      <c r="J27" s="439"/>
      <c r="K27" s="440"/>
      <c r="L27" s="441">
        <v>1</v>
      </c>
      <c r="M27" s="442"/>
      <c r="N27" s="442"/>
      <c r="O27" s="442"/>
      <c r="P27" s="443"/>
      <c r="Q27" s="441">
        <v>3200</v>
      </c>
      <c r="R27" s="442"/>
      <c r="S27" s="442"/>
      <c r="T27" s="442"/>
      <c r="U27" s="442"/>
      <c r="V27" s="443"/>
      <c r="W27" s="507"/>
      <c r="X27" s="498"/>
      <c r="Y27" s="499"/>
      <c r="Z27" s="438" t="s">
        <v>177</v>
      </c>
      <c r="AA27" s="439"/>
      <c r="AB27" s="439"/>
      <c r="AC27" s="439"/>
      <c r="AD27" s="439"/>
      <c r="AE27" s="439"/>
      <c r="AF27" s="439"/>
      <c r="AG27" s="440"/>
      <c r="AH27" s="441">
        <v>25</v>
      </c>
      <c r="AI27" s="442"/>
      <c r="AJ27" s="442"/>
      <c r="AK27" s="442"/>
      <c r="AL27" s="443"/>
      <c r="AM27" s="441">
        <v>81684</v>
      </c>
      <c r="AN27" s="442"/>
      <c r="AO27" s="442"/>
      <c r="AP27" s="442"/>
      <c r="AQ27" s="442"/>
      <c r="AR27" s="443"/>
      <c r="AS27" s="441">
        <v>3267</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100000</v>
      </c>
      <c r="BO27" s="469"/>
      <c r="BP27" s="469"/>
      <c r="BQ27" s="469"/>
      <c r="BR27" s="469"/>
      <c r="BS27" s="469"/>
      <c r="BT27" s="469"/>
      <c r="BU27" s="470"/>
      <c r="BV27" s="468">
        <v>100000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179</v>
      </c>
      <c r="F28" s="439"/>
      <c r="G28" s="439"/>
      <c r="H28" s="439"/>
      <c r="I28" s="439"/>
      <c r="J28" s="439"/>
      <c r="K28" s="440"/>
      <c r="L28" s="441">
        <v>1</v>
      </c>
      <c r="M28" s="442"/>
      <c r="N28" s="442"/>
      <c r="O28" s="442"/>
      <c r="P28" s="443"/>
      <c r="Q28" s="441">
        <v>2550</v>
      </c>
      <c r="R28" s="442"/>
      <c r="S28" s="442"/>
      <c r="T28" s="442"/>
      <c r="U28" s="442"/>
      <c r="V28" s="443"/>
      <c r="W28" s="507"/>
      <c r="X28" s="498"/>
      <c r="Y28" s="499"/>
      <c r="Z28" s="438" t="s">
        <v>180</v>
      </c>
      <c r="AA28" s="439"/>
      <c r="AB28" s="439"/>
      <c r="AC28" s="439"/>
      <c r="AD28" s="439"/>
      <c r="AE28" s="439"/>
      <c r="AF28" s="439"/>
      <c r="AG28" s="440"/>
      <c r="AH28" s="441" t="s">
        <v>171</v>
      </c>
      <c r="AI28" s="442"/>
      <c r="AJ28" s="442"/>
      <c r="AK28" s="442"/>
      <c r="AL28" s="443"/>
      <c r="AM28" s="441" t="s">
        <v>171</v>
      </c>
      <c r="AN28" s="442"/>
      <c r="AO28" s="442"/>
      <c r="AP28" s="442"/>
      <c r="AQ28" s="442"/>
      <c r="AR28" s="443"/>
      <c r="AS28" s="441" t="s">
        <v>134</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1045900</v>
      </c>
      <c r="BO28" s="461"/>
      <c r="BP28" s="461"/>
      <c r="BQ28" s="461"/>
      <c r="BR28" s="461"/>
      <c r="BS28" s="461"/>
      <c r="BT28" s="461"/>
      <c r="BU28" s="462"/>
      <c r="BV28" s="460">
        <v>934738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182</v>
      </c>
      <c r="F29" s="439"/>
      <c r="G29" s="439"/>
      <c r="H29" s="439"/>
      <c r="I29" s="439"/>
      <c r="J29" s="439"/>
      <c r="K29" s="440"/>
      <c r="L29" s="441">
        <v>13</v>
      </c>
      <c r="M29" s="442"/>
      <c r="N29" s="442"/>
      <c r="O29" s="442"/>
      <c r="P29" s="443"/>
      <c r="Q29" s="441">
        <v>2350</v>
      </c>
      <c r="R29" s="442"/>
      <c r="S29" s="442"/>
      <c r="T29" s="442"/>
      <c r="U29" s="442"/>
      <c r="V29" s="443"/>
      <c r="W29" s="508"/>
      <c r="X29" s="509"/>
      <c r="Y29" s="510"/>
      <c r="Z29" s="438" t="s">
        <v>183</v>
      </c>
      <c r="AA29" s="439"/>
      <c r="AB29" s="439"/>
      <c r="AC29" s="439"/>
      <c r="AD29" s="439"/>
      <c r="AE29" s="439"/>
      <c r="AF29" s="439"/>
      <c r="AG29" s="440"/>
      <c r="AH29" s="441">
        <v>291</v>
      </c>
      <c r="AI29" s="442"/>
      <c r="AJ29" s="442"/>
      <c r="AK29" s="442"/>
      <c r="AL29" s="443"/>
      <c r="AM29" s="441">
        <v>894048</v>
      </c>
      <c r="AN29" s="442"/>
      <c r="AO29" s="442"/>
      <c r="AP29" s="442"/>
      <c r="AQ29" s="442"/>
      <c r="AR29" s="443"/>
      <c r="AS29" s="441">
        <v>3072</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t="s">
        <v>171</v>
      </c>
      <c r="BO29" s="466"/>
      <c r="BP29" s="466"/>
      <c r="BQ29" s="466"/>
      <c r="BR29" s="466"/>
      <c r="BS29" s="466"/>
      <c r="BT29" s="466"/>
      <c r="BU29" s="467"/>
      <c r="BV29" s="465" t="s">
        <v>126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95.6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469990</v>
      </c>
      <c r="BO30" s="469"/>
      <c r="BP30" s="469"/>
      <c r="BQ30" s="469"/>
      <c r="BR30" s="469"/>
      <c r="BS30" s="469"/>
      <c r="BT30" s="469"/>
      <c r="BU30" s="470"/>
      <c r="BV30" s="468">
        <v>414527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192</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杉戸町水道事業会計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杉戸町公共下水道事業特別会計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埼葛斎場組合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(有)アグリパークゆめすぎと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利根川栗橋流域水防事務組合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埼玉県市町村総合事務組合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埼玉県市町村総合事務組合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彩の国さいたま人づくり広域連合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埼玉県後期高齢者医療広域連合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埼玉県後期高齢者医療広域連合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埼玉東部消防組合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Q7B+gkq9csWSH8FA0Tvz/B3VCg9c8/96n3T8OGZifA2SGe31809Vlf3asRhL1RPus+ZdqqKhSUXXrc+VyOxztw==" saltValue="FBk/Qgl7AQKH8Li2J9ii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4" t="s">
        <v>555</v>
      </c>
      <c r="D34" s="1244"/>
      <c r="E34" s="1245"/>
      <c r="F34" s="32">
        <v>12.05</v>
      </c>
      <c r="G34" s="33">
        <v>14.03</v>
      </c>
      <c r="H34" s="33">
        <v>14.79</v>
      </c>
      <c r="I34" s="33">
        <v>15.14</v>
      </c>
      <c r="J34" s="34">
        <v>14.15</v>
      </c>
      <c r="K34" s="22"/>
      <c r="L34" s="22"/>
      <c r="M34" s="22"/>
      <c r="N34" s="22"/>
      <c r="O34" s="22"/>
      <c r="P34" s="22"/>
    </row>
    <row r="35" spans="1:16" ht="39" customHeight="1">
      <c r="A35" s="22"/>
      <c r="B35" s="35"/>
      <c r="C35" s="1238" t="s">
        <v>556</v>
      </c>
      <c r="D35" s="1239"/>
      <c r="E35" s="1240"/>
      <c r="F35" s="36">
        <v>6.25</v>
      </c>
      <c r="G35" s="37">
        <v>6.54</v>
      </c>
      <c r="H35" s="37">
        <v>4.2699999999999996</v>
      </c>
      <c r="I35" s="37">
        <v>4.29</v>
      </c>
      <c r="J35" s="38">
        <v>3.28</v>
      </c>
      <c r="K35" s="22"/>
      <c r="L35" s="22"/>
      <c r="M35" s="22"/>
      <c r="N35" s="22"/>
      <c r="O35" s="22"/>
      <c r="P35" s="22"/>
    </row>
    <row r="36" spans="1:16" ht="39" customHeight="1">
      <c r="A36" s="22"/>
      <c r="B36" s="35"/>
      <c r="C36" s="1238" t="s">
        <v>557</v>
      </c>
      <c r="D36" s="1239"/>
      <c r="E36" s="1240"/>
      <c r="F36" s="36">
        <v>2.85</v>
      </c>
      <c r="G36" s="37">
        <v>5.76</v>
      </c>
      <c r="H36" s="37">
        <v>2.93</v>
      </c>
      <c r="I36" s="37">
        <v>4.96</v>
      </c>
      <c r="J36" s="38">
        <v>1.49</v>
      </c>
      <c r="K36" s="22"/>
      <c r="L36" s="22"/>
      <c r="M36" s="22"/>
      <c r="N36" s="22"/>
      <c r="O36" s="22"/>
      <c r="P36" s="22"/>
    </row>
    <row r="37" spans="1:16" ht="39" customHeight="1">
      <c r="A37" s="22"/>
      <c r="B37" s="35"/>
      <c r="C37" s="1238" t="s">
        <v>558</v>
      </c>
      <c r="D37" s="1239"/>
      <c r="E37" s="1240"/>
      <c r="F37" s="36">
        <v>1.87</v>
      </c>
      <c r="G37" s="37">
        <v>1.63</v>
      </c>
      <c r="H37" s="37">
        <v>2.09</v>
      </c>
      <c r="I37" s="37">
        <v>2.63</v>
      </c>
      <c r="J37" s="38">
        <v>1.04</v>
      </c>
      <c r="K37" s="22"/>
      <c r="L37" s="22"/>
      <c r="M37" s="22"/>
      <c r="N37" s="22"/>
      <c r="O37" s="22"/>
      <c r="P37" s="22"/>
    </row>
    <row r="38" spans="1:16" ht="39" customHeight="1">
      <c r="A38" s="22"/>
      <c r="B38" s="35"/>
      <c r="C38" s="1238" t="s">
        <v>559</v>
      </c>
      <c r="D38" s="1239"/>
      <c r="E38" s="1240"/>
      <c r="F38" s="36">
        <v>0.2</v>
      </c>
      <c r="G38" s="37">
        <v>0.35</v>
      </c>
      <c r="H38" s="37">
        <v>0.35</v>
      </c>
      <c r="I38" s="37">
        <v>0.15</v>
      </c>
      <c r="J38" s="38">
        <v>0.21</v>
      </c>
      <c r="K38" s="22"/>
      <c r="L38" s="22"/>
      <c r="M38" s="22"/>
      <c r="N38" s="22"/>
      <c r="O38" s="22"/>
      <c r="P38" s="22"/>
    </row>
    <row r="39" spans="1:16" ht="39" customHeight="1">
      <c r="A39" s="22"/>
      <c r="B39" s="35"/>
      <c r="C39" s="1238" t="s">
        <v>560</v>
      </c>
      <c r="D39" s="1239"/>
      <c r="E39" s="1240"/>
      <c r="F39" s="36">
        <v>0</v>
      </c>
      <c r="G39" s="37">
        <v>0</v>
      </c>
      <c r="H39" s="37">
        <v>0</v>
      </c>
      <c r="I39" s="37">
        <v>0</v>
      </c>
      <c r="J39" s="38">
        <v>0.01</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561</v>
      </c>
      <c r="D42" s="1239"/>
      <c r="E42" s="1240"/>
      <c r="F42" s="36" t="s">
        <v>503</v>
      </c>
      <c r="G42" s="37" t="s">
        <v>503</v>
      </c>
      <c r="H42" s="37" t="s">
        <v>503</v>
      </c>
      <c r="I42" s="37" t="s">
        <v>503</v>
      </c>
      <c r="J42" s="38" t="s">
        <v>503</v>
      </c>
      <c r="K42" s="22"/>
      <c r="L42" s="22"/>
      <c r="M42" s="22"/>
      <c r="N42" s="22"/>
      <c r="O42" s="22"/>
      <c r="P42" s="22"/>
    </row>
    <row r="43" spans="1:16" ht="39" customHeight="1" thickBot="1">
      <c r="A43" s="22"/>
      <c r="B43" s="40"/>
      <c r="C43" s="1241" t="s">
        <v>562</v>
      </c>
      <c r="D43" s="1242"/>
      <c r="E43" s="1243"/>
      <c r="F43" s="41" t="s">
        <v>503</v>
      </c>
      <c r="G43" s="42" t="s">
        <v>503</v>
      </c>
      <c r="H43" s="42" t="s">
        <v>503</v>
      </c>
      <c r="I43" s="42" t="s">
        <v>503</v>
      </c>
      <c r="J43" s="43" t="s">
        <v>503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TywD9zv2krQBOLR/KslY1K8ly9E4m6I8hYRKwiFEzPbIqgEcPsfeRURlw12/FlC515cUrjKmtHzg11rJL7yKA==" saltValue="j/N3/k1gSa3ckE+W4SyD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64" t="s">
        <v>10</v>
      </c>
      <c r="C45" s="1265"/>
      <c r="D45" s="58"/>
      <c r="E45" s="1270" t="s">
        <v>11</v>
      </c>
      <c r="F45" s="1270"/>
      <c r="G45" s="1270"/>
      <c r="H45" s="1270"/>
      <c r="I45" s="1270"/>
      <c r="J45" s="1271"/>
      <c r="K45" s="59">
        <v>1106</v>
      </c>
      <c r="L45" s="60">
        <v>989</v>
      </c>
      <c r="M45" s="60">
        <v>1029</v>
      </c>
      <c r="N45" s="60">
        <v>1001</v>
      </c>
      <c r="O45" s="61">
        <v>996</v>
      </c>
      <c r="P45" s="48"/>
      <c r="Q45" s="48"/>
      <c r="R45" s="48"/>
      <c r="S45" s="48"/>
      <c r="T45" s="48"/>
      <c r="U45" s="48"/>
    </row>
    <row r="46" spans="1:21" ht="30.75" customHeight="1">
      <c r="A46" s="48"/>
      <c r="B46" s="1266"/>
      <c r="C46" s="1267"/>
      <c r="D46" s="62"/>
      <c r="E46" s="1248" t="s">
        <v>12</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c r="A47" s="48"/>
      <c r="B47" s="1266"/>
      <c r="C47" s="1267"/>
      <c r="D47" s="62"/>
      <c r="E47" s="1248" t="s">
        <v>13</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c r="A48" s="48"/>
      <c r="B48" s="1266"/>
      <c r="C48" s="1267"/>
      <c r="D48" s="62"/>
      <c r="E48" s="1248" t="s">
        <v>14</v>
      </c>
      <c r="F48" s="1248"/>
      <c r="G48" s="1248"/>
      <c r="H48" s="1248"/>
      <c r="I48" s="1248"/>
      <c r="J48" s="1249"/>
      <c r="K48" s="63">
        <v>266</v>
      </c>
      <c r="L48" s="64">
        <v>229</v>
      </c>
      <c r="M48" s="64">
        <v>209</v>
      </c>
      <c r="N48" s="64">
        <v>222</v>
      </c>
      <c r="O48" s="65">
        <v>205</v>
      </c>
      <c r="P48" s="48"/>
      <c r="Q48" s="48"/>
      <c r="R48" s="48"/>
      <c r="S48" s="48"/>
      <c r="T48" s="48"/>
      <c r="U48" s="48"/>
    </row>
    <row r="49" spans="1:21" ht="30.75" customHeight="1">
      <c r="A49" s="48"/>
      <c r="B49" s="1266"/>
      <c r="C49" s="1267"/>
      <c r="D49" s="62"/>
      <c r="E49" s="1248" t="s">
        <v>15</v>
      </c>
      <c r="F49" s="1248"/>
      <c r="G49" s="1248"/>
      <c r="H49" s="1248"/>
      <c r="I49" s="1248"/>
      <c r="J49" s="1249"/>
      <c r="K49" s="63">
        <v>36</v>
      </c>
      <c r="L49" s="64">
        <v>38</v>
      </c>
      <c r="M49" s="64">
        <v>51</v>
      </c>
      <c r="N49" s="64">
        <v>49</v>
      </c>
      <c r="O49" s="65">
        <v>47</v>
      </c>
      <c r="P49" s="48"/>
      <c r="Q49" s="48"/>
      <c r="R49" s="48"/>
      <c r="S49" s="48"/>
      <c r="T49" s="48"/>
      <c r="U49" s="48"/>
    </row>
    <row r="50" spans="1:21" ht="30.75" customHeight="1">
      <c r="A50" s="48"/>
      <c r="B50" s="1266"/>
      <c r="C50" s="1267"/>
      <c r="D50" s="62"/>
      <c r="E50" s="1248" t="s">
        <v>16</v>
      </c>
      <c r="F50" s="1248"/>
      <c r="G50" s="1248"/>
      <c r="H50" s="1248"/>
      <c r="I50" s="1248"/>
      <c r="J50" s="1249"/>
      <c r="K50" s="63">
        <v>261</v>
      </c>
      <c r="L50" s="64">
        <v>262</v>
      </c>
      <c r="M50" s="64">
        <v>261</v>
      </c>
      <c r="N50" s="64">
        <v>237</v>
      </c>
      <c r="O50" s="65">
        <v>234</v>
      </c>
      <c r="P50" s="48"/>
      <c r="Q50" s="48"/>
      <c r="R50" s="48"/>
      <c r="S50" s="48"/>
      <c r="T50" s="48"/>
      <c r="U50" s="48"/>
    </row>
    <row r="51" spans="1:21" ht="30.75" customHeight="1">
      <c r="A51" s="48"/>
      <c r="B51" s="1268"/>
      <c r="C51" s="1269"/>
      <c r="D51" s="66"/>
      <c r="E51" s="1248" t="s">
        <v>17</v>
      </c>
      <c r="F51" s="1248"/>
      <c r="G51" s="1248"/>
      <c r="H51" s="1248"/>
      <c r="I51" s="1248"/>
      <c r="J51" s="1249"/>
      <c r="K51" s="63" t="s">
        <v>503</v>
      </c>
      <c r="L51" s="64" t="s">
        <v>503</v>
      </c>
      <c r="M51" s="64" t="s">
        <v>503</v>
      </c>
      <c r="N51" s="64" t="s">
        <v>503</v>
      </c>
      <c r="O51" s="65" t="s">
        <v>503</v>
      </c>
      <c r="P51" s="48"/>
      <c r="Q51" s="48"/>
      <c r="R51" s="48"/>
      <c r="S51" s="48"/>
      <c r="T51" s="48"/>
      <c r="U51" s="48"/>
    </row>
    <row r="52" spans="1:21" ht="30.75" customHeight="1">
      <c r="A52" s="48"/>
      <c r="B52" s="1246" t="s">
        <v>18</v>
      </c>
      <c r="C52" s="1247"/>
      <c r="D52" s="66"/>
      <c r="E52" s="1248" t="s">
        <v>19</v>
      </c>
      <c r="F52" s="1248"/>
      <c r="G52" s="1248"/>
      <c r="H52" s="1248"/>
      <c r="I52" s="1248"/>
      <c r="J52" s="1249"/>
      <c r="K52" s="63">
        <v>1018</v>
      </c>
      <c r="L52" s="64">
        <v>840</v>
      </c>
      <c r="M52" s="64">
        <v>850</v>
      </c>
      <c r="N52" s="64">
        <v>850</v>
      </c>
      <c r="O52" s="65">
        <v>862</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651</v>
      </c>
      <c r="L53" s="69">
        <v>678</v>
      </c>
      <c r="M53" s="69">
        <v>700</v>
      </c>
      <c r="N53" s="69">
        <v>659</v>
      </c>
      <c r="O53" s="70">
        <v>620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54" t="s">
        <v>24</v>
      </c>
      <c r="C57" s="1255"/>
      <c r="D57" s="1258" t="s">
        <v>25</v>
      </c>
      <c r="E57" s="1259"/>
      <c r="F57" s="1259"/>
      <c r="G57" s="1259"/>
      <c r="H57" s="1259"/>
      <c r="I57" s="1259"/>
      <c r="J57" s="1260"/>
      <c r="K57" s="82"/>
      <c r="L57" s="83"/>
      <c r="M57" s="83"/>
      <c r="N57" s="83"/>
      <c r="O57" s="84"/>
    </row>
    <row r="58" spans="1:21" ht="31.5" customHeight="1" thickBot="1">
      <c r="B58" s="1256"/>
      <c r="C58" s="1257"/>
      <c r="D58" s="1261" t="s">
        <v>26</v>
      </c>
      <c r="E58" s="1262"/>
      <c r="F58" s="1262"/>
      <c r="G58" s="1262"/>
      <c r="H58" s="1262"/>
      <c r="I58" s="1262"/>
      <c r="J58" s="1263"/>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f4ONAXhQ4EDCAsPf5J0fkC8QJZE4AfXFmvJ3myGBvRUgmk5PP5IHNUWlV3DFsUuok6yZ5MuNHMaISZhCg/Q==" saltValue="R9n8oOAOBcDYnsIYtZZi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545</v>
      </c>
      <c r="J40" s="99" t="s">
        <v>546</v>
      </c>
      <c r="K40" s="99" t="s">
        <v>547</v>
      </c>
      <c r="L40" s="99" t="s">
        <v>548</v>
      </c>
      <c r="M40" s="100" t="s">
        <v>549</v>
      </c>
    </row>
    <row r="41" spans="2:13" ht="27.75" customHeight="1">
      <c r="B41" s="1284" t="s">
        <v>29</v>
      </c>
      <c r="C41" s="1285"/>
      <c r="D41" s="101"/>
      <c r="E41" s="1286" t="s">
        <v>30</v>
      </c>
      <c r="F41" s="1286"/>
      <c r="G41" s="1286"/>
      <c r="H41" s="1287"/>
      <c r="I41" s="102">
        <v>8708</v>
      </c>
      <c r="J41" s="103">
        <v>8872</v>
      </c>
      <c r="K41" s="103">
        <v>8667</v>
      </c>
      <c r="L41" s="103">
        <v>8486</v>
      </c>
      <c r="M41" s="104">
        <v>8601</v>
      </c>
    </row>
    <row r="42" spans="2:13" ht="27.75" customHeight="1">
      <c r="B42" s="1274"/>
      <c r="C42" s="1275"/>
      <c r="D42" s="105"/>
      <c r="E42" s="1278" t="s">
        <v>31</v>
      </c>
      <c r="F42" s="1278"/>
      <c r="G42" s="1278"/>
      <c r="H42" s="1279"/>
      <c r="I42" s="106">
        <v>1304</v>
      </c>
      <c r="J42" s="107">
        <v>1125</v>
      </c>
      <c r="K42" s="107">
        <v>939</v>
      </c>
      <c r="L42" s="107">
        <v>770</v>
      </c>
      <c r="M42" s="108">
        <v>601</v>
      </c>
    </row>
    <row r="43" spans="2:13" ht="27.75" customHeight="1">
      <c r="B43" s="1274"/>
      <c r="C43" s="1275"/>
      <c r="D43" s="105"/>
      <c r="E43" s="1278" t="s">
        <v>32</v>
      </c>
      <c r="F43" s="1278"/>
      <c r="G43" s="1278"/>
      <c r="H43" s="1279"/>
      <c r="I43" s="106">
        <v>2929</v>
      </c>
      <c r="J43" s="107">
        <v>2955</v>
      </c>
      <c r="K43" s="107">
        <v>2692</v>
      </c>
      <c r="L43" s="107">
        <v>2561</v>
      </c>
      <c r="M43" s="108">
        <v>2413</v>
      </c>
    </row>
    <row r="44" spans="2:13" ht="27.75" customHeight="1">
      <c r="B44" s="1274"/>
      <c r="C44" s="1275"/>
      <c r="D44" s="105"/>
      <c r="E44" s="1278" t="s">
        <v>33</v>
      </c>
      <c r="F44" s="1278"/>
      <c r="G44" s="1278"/>
      <c r="H44" s="1279"/>
      <c r="I44" s="106">
        <v>112</v>
      </c>
      <c r="J44" s="107">
        <v>257</v>
      </c>
      <c r="K44" s="107">
        <v>216</v>
      </c>
      <c r="L44" s="107">
        <v>174</v>
      </c>
      <c r="M44" s="108">
        <v>133</v>
      </c>
    </row>
    <row r="45" spans="2:13" ht="27.75" customHeight="1">
      <c r="B45" s="1274"/>
      <c r="C45" s="1275"/>
      <c r="D45" s="105"/>
      <c r="E45" s="1278" t="s">
        <v>34</v>
      </c>
      <c r="F45" s="1278"/>
      <c r="G45" s="1278"/>
      <c r="H45" s="1279"/>
      <c r="I45" s="106">
        <v>627</v>
      </c>
      <c r="J45" s="107">
        <v>366</v>
      </c>
      <c r="K45" s="107">
        <v>483</v>
      </c>
      <c r="L45" s="107">
        <v>412</v>
      </c>
      <c r="M45" s="108">
        <v>504</v>
      </c>
    </row>
    <row r="46" spans="2:13" ht="27.75" customHeight="1">
      <c r="B46" s="1274"/>
      <c r="C46" s="1275"/>
      <c r="D46" s="109"/>
      <c r="E46" s="1278" t="s">
        <v>35</v>
      </c>
      <c r="F46" s="1278"/>
      <c r="G46" s="1278"/>
      <c r="H46" s="1279"/>
      <c r="I46" s="106" t="s">
        <v>503</v>
      </c>
      <c r="J46" s="107" t="s">
        <v>503</v>
      </c>
      <c r="K46" s="107" t="s">
        <v>503</v>
      </c>
      <c r="L46" s="107" t="s">
        <v>503</v>
      </c>
      <c r="M46" s="108" t="s">
        <v>503</v>
      </c>
    </row>
    <row r="47" spans="2:13" ht="27.75" customHeight="1">
      <c r="B47" s="1274"/>
      <c r="C47" s="1275"/>
      <c r="D47" s="110"/>
      <c r="E47" s="1288" t="s">
        <v>36</v>
      </c>
      <c r="F47" s="1289"/>
      <c r="G47" s="1289"/>
      <c r="H47" s="1290"/>
      <c r="I47" s="106" t="s">
        <v>503</v>
      </c>
      <c r="J47" s="107" t="s">
        <v>503</v>
      </c>
      <c r="K47" s="107" t="s">
        <v>503</v>
      </c>
      <c r="L47" s="107" t="s">
        <v>503</v>
      </c>
      <c r="M47" s="108" t="s">
        <v>503</v>
      </c>
    </row>
    <row r="48" spans="2:13" ht="27.75" customHeight="1">
      <c r="B48" s="1274"/>
      <c r="C48" s="1275"/>
      <c r="D48" s="105"/>
      <c r="E48" s="1278" t="s">
        <v>37</v>
      </c>
      <c r="F48" s="1278"/>
      <c r="G48" s="1278"/>
      <c r="H48" s="1279"/>
      <c r="I48" s="106" t="s">
        <v>503</v>
      </c>
      <c r="J48" s="107" t="s">
        <v>503</v>
      </c>
      <c r="K48" s="107" t="s">
        <v>503</v>
      </c>
      <c r="L48" s="107" t="s">
        <v>503</v>
      </c>
      <c r="M48" s="108" t="s">
        <v>503</v>
      </c>
    </row>
    <row r="49" spans="2:13" ht="27.75" customHeight="1">
      <c r="B49" s="1276"/>
      <c r="C49" s="1277"/>
      <c r="D49" s="105"/>
      <c r="E49" s="1278" t="s">
        <v>38</v>
      </c>
      <c r="F49" s="1278"/>
      <c r="G49" s="1278"/>
      <c r="H49" s="1279"/>
      <c r="I49" s="106" t="s">
        <v>503</v>
      </c>
      <c r="J49" s="107" t="s">
        <v>503</v>
      </c>
      <c r="K49" s="107" t="s">
        <v>503</v>
      </c>
      <c r="L49" s="107" t="s">
        <v>503</v>
      </c>
      <c r="M49" s="108" t="s">
        <v>503</v>
      </c>
    </row>
    <row r="50" spans="2:13" ht="27.75" customHeight="1">
      <c r="B50" s="1272" t="s">
        <v>39</v>
      </c>
      <c r="C50" s="1273"/>
      <c r="D50" s="111"/>
      <c r="E50" s="1278" t="s">
        <v>40</v>
      </c>
      <c r="F50" s="1278"/>
      <c r="G50" s="1278"/>
      <c r="H50" s="1279"/>
      <c r="I50" s="106">
        <v>1482</v>
      </c>
      <c r="J50" s="107">
        <v>1543</v>
      </c>
      <c r="K50" s="107">
        <v>1440</v>
      </c>
      <c r="L50" s="107">
        <v>1457</v>
      </c>
      <c r="M50" s="108">
        <v>1623</v>
      </c>
    </row>
    <row r="51" spans="2:13" ht="27.75" customHeight="1">
      <c r="B51" s="1274"/>
      <c r="C51" s="1275"/>
      <c r="D51" s="105"/>
      <c r="E51" s="1278" t="s">
        <v>41</v>
      </c>
      <c r="F51" s="1278"/>
      <c r="G51" s="1278"/>
      <c r="H51" s="1279"/>
      <c r="I51" s="106" t="s">
        <v>503</v>
      </c>
      <c r="J51" s="107" t="s">
        <v>503</v>
      </c>
      <c r="K51" s="107" t="s">
        <v>503</v>
      </c>
      <c r="L51" s="107" t="s">
        <v>503</v>
      </c>
      <c r="M51" s="108" t="s">
        <v>503</v>
      </c>
    </row>
    <row r="52" spans="2:13" ht="27.75" customHeight="1">
      <c r="B52" s="1276"/>
      <c r="C52" s="1277"/>
      <c r="D52" s="105"/>
      <c r="E52" s="1278" t="s">
        <v>42</v>
      </c>
      <c r="F52" s="1278"/>
      <c r="G52" s="1278"/>
      <c r="H52" s="1279"/>
      <c r="I52" s="106">
        <v>10932</v>
      </c>
      <c r="J52" s="107">
        <v>10848</v>
      </c>
      <c r="K52" s="107">
        <v>10824</v>
      </c>
      <c r="L52" s="107">
        <v>10793</v>
      </c>
      <c r="M52" s="108">
        <v>10787</v>
      </c>
    </row>
    <row r="53" spans="2:13" ht="27.75" customHeight="1" thickBot="1">
      <c r="B53" s="1280" t="s">
        <v>43</v>
      </c>
      <c r="C53" s="1281"/>
      <c r="D53" s="112"/>
      <c r="E53" s="1282" t="s">
        <v>44</v>
      </c>
      <c r="F53" s="1282"/>
      <c r="G53" s="1282"/>
      <c r="H53" s="1283"/>
      <c r="I53" s="113">
        <v>1266</v>
      </c>
      <c r="J53" s="114">
        <v>1185</v>
      </c>
      <c r="K53" s="114">
        <v>733</v>
      </c>
      <c r="L53" s="114">
        <v>154</v>
      </c>
      <c r="M53" s="115">
        <v>-158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n1eT5dVOz2ro4WRg9qDD6DMOg/7FWVB1gaOUAyR29JRYPxN7IGXMQQQ9zI487XxZ3VCuamE9scMNcqZ+DOh0A==" saltValue="euqnmenTQqiY3+ZaApCm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547</v>
      </c>
      <c r="G54" s="124" t="s">
        <v>548</v>
      </c>
      <c r="H54" s="125" t="s">
        <v>549</v>
      </c>
    </row>
    <row r="55" spans="2:8" ht="52.5" customHeight="1">
      <c r="B55" s="126"/>
      <c r="C55" s="1299" t="s">
        <v>47</v>
      </c>
      <c r="D55" s="1299"/>
      <c r="E55" s="1300"/>
      <c r="F55" s="127">
        <v>967</v>
      </c>
      <c r="G55" s="127">
        <v>935</v>
      </c>
      <c r="H55" s="128">
        <v>1046</v>
      </c>
    </row>
    <row r="56" spans="2:8" ht="52.5" customHeight="1">
      <c r="B56" s="129"/>
      <c r="C56" s="1301" t="s">
        <v>48</v>
      </c>
      <c r="D56" s="1301"/>
      <c r="E56" s="1302"/>
      <c r="F56" s="130" t="s">
        <v>503</v>
      </c>
      <c r="G56" s="130" t="s">
        <v>503</v>
      </c>
      <c r="H56" s="131" t="s">
        <v>503</v>
      </c>
    </row>
    <row r="57" spans="2:8" ht="53.25" customHeight="1">
      <c r="B57" s="129"/>
      <c r="C57" s="1303" t="s">
        <v>49</v>
      </c>
      <c r="D57" s="1303"/>
      <c r="E57" s="1304"/>
      <c r="F57" s="132">
        <v>365</v>
      </c>
      <c r="G57" s="132">
        <v>415</v>
      </c>
      <c r="H57" s="133">
        <v>470</v>
      </c>
    </row>
    <row r="58" spans="2:8" ht="45.75" customHeight="1">
      <c r="B58" s="134"/>
      <c r="C58" s="1291" t="s">
        <v>50</v>
      </c>
      <c r="D58" s="1292"/>
      <c r="E58" s="1293"/>
      <c r="F58" s="135"/>
      <c r="G58" s="135"/>
      <c r="H58" s="136"/>
    </row>
    <row r="59" spans="2:8" ht="45.75" customHeight="1">
      <c r="B59" s="134"/>
      <c r="C59" s="1291" t="s">
        <v>50</v>
      </c>
      <c r="D59" s="1292"/>
      <c r="E59" s="1293"/>
      <c r="F59" s="135"/>
      <c r="G59" s="135"/>
      <c r="H59" s="136"/>
    </row>
    <row r="60" spans="2:8" ht="45.75" customHeight="1">
      <c r="B60" s="134"/>
      <c r="C60" s="1291" t="s">
        <v>50</v>
      </c>
      <c r="D60" s="1292"/>
      <c r="E60" s="1293"/>
      <c r="F60" s="135"/>
      <c r="G60" s="135"/>
      <c r="H60" s="136"/>
    </row>
    <row r="61" spans="2:8" ht="45.75" customHeight="1">
      <c r="B61" s="134"/>
      <c r="C61" s="1291" t="s">
        <v>50</v>
      </c>
      <c r="D61" s="1292"/>
      <c r="E61" s="1293"/>
      <c r="F61" s="135"/>
      <c r="G61" s="135"/>
      <c r="H61" s="136"/>
    </row>
    <row r="62" spans="2:8" ht="45.75" customHeight="1" thickBot="1">
      <c r="B62" s="137"/>
      <c r="C62" s="1294" t="s">
        <v>50</v>
      </c>
      <c r="D62" s="1295"/>
      <c r="E62" s="1296"/>
      <c r="F62" s="138"/>
      <c r="G62" s="138"/>
      <c r="H62" s="139"/>
    </row>
    <row r="63" spans="2:8" ht="52.5" customHeight="1" thickBot="1">
      <c r="B63" s="140"/>
      <c r="C63" s="1297" t="s">
        <v>51</v>
      </c>
      <c r="D63" s="1297"/>
      <c r="E63" s="1298"/>
      <c r="F63" s="141">
        <v>1333</v>
      </c>
      <c r="G63" s="141">
        <v>1349</v>
      </c>
      <c r="H63" s="142">
        <v>1516</v>
      </c>
    </row>
    <row r="64" spans="2:8" ht="15" customHeight="1"/>
    <row r="65" ht="0" hidden="1" customHeight="1"/>
    <row r="66" ht="0" hidden="1" customHeight="1"/>
  </sheetData>
  <sheetProtection algorithmName="SHA-512" hashValue="qDZYM8OZGVyeRmmPjOYy2kteVf5DmVvGp5wXEoYvk2foBE1++cLKHImI+ax+46iiZ3rcQTG7A1l6KEZ+mpqg4w==" saltValue="/OQRFBVNSd8hfbpJap73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D448-E7D9-450B-9964-947CC4CC2B11}">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583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545</v>
      </c>
      <c r="BQ50" s="1318"/>
      <c r="BR50" s="1318"/>
      <c r="BS50" s="1318"/>
      <c r="BT50" s="1318"/>
      <c r="BU50" s="1318"/>
      <c r="BV50" s="1318"/>
      <c r="BW50" s="1318"/>
      <c r="BX50" s="1318" t="s">
        <v>546</v>
      </c>
      <c r="BY50" s="1318"/>
      <c r="BZ50" s="1318"/>
      <c r="CA50" s="1318"/>
      <c r="CB50" s="1318"/>
      <c r="CC50" s="1318"/>
      <c r="CD50" s="1318"/>
      <c r="CE50" s="1318"/>
      <c r="CF50" s="1318" t="s">
        <v>547</v>
      </c>
      <c r="CG50" s="1318"/>
      <c r="CH50" s="1318"/>
      <c r="CI50" s="1318"/>
      <c r="CJ50" s="1318"/>
      <c r="CK50" s="1318"/>
      <c r="CL50" s="1318"/>
      <c r="CM50" s="1318"/>
      <c r="CN50" s="1318" t="s">
        <v>548</v>
      </c>
      <c r="CO50" s="1318"/>
      <c r="CP50" s="1318"/>
      <c r="CQ50" s="1318"/>
      <c r="CR50" s="1318"/>
      <c r="CS50" s="1318"/>
      <c r="CT50" s="1318"/>
      <c r="CU50" s="1318"/>
      <c r="CV50" s="1318" t="s">
        <v>549</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585</v>
      </c>
      <c r="AO51" s="1321"/>
      <c r="AP51" s="1321"/>
      <c r="AQ51" s="1321"/>
      <c r="AR51" s="1321"/>
      <c r="AS51" s="1321"/>
      <c r="AT51" s="1321"/>
      <c r="AU51" s="1321"/>
      <c r="AV51" s="1321"/>
      <c r="AW51" s="1321"/>
      <c r="AX51" s="1321"/>
      <c r="AY51" s="1321"/>
      <c r="AZ51" s="1321"/>
      <c r="BA51" s="1321"/>
      <c r="BB51" s="1321" t="s">
        <v>586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9.6</v>
      </c>
      <c r="CG51" s="1319"/>
      <c r="CH51" s="1319"/>
      <c r="CI51" s="1319"/>
      <c r="CJ51" s="1319"/>
      <c r="CK51" s="1319"/>
      <c r="CL51" s="1319"/>
      <c r="CM51" s="1319"/>
      <c r="CN51" s="1319">
        <v>2</v>
      </c>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65.400000000000006</v>
      </c>
      <c r="CG53" s="1319"/>
      <c r="CH53" s="1319"/>
      <c r="CI53" s="1319"/>
      <c r="CJ53" s="1319"/>
      <c r="CK53" s="1319"/>
      <c r="CL53" s="1319"/>
      <c r="CM53" s="1319"/>
      <c r="CN53" s="1319">
        <v>65.5</v>
      </c>
      <c r="CO53" s="1319"/>
      <c r="CP53" s="1319"/>
      <c r="CQ53" s="1319"/>
      <c r="CR53" s="1319"/>
      <c r="CS53" s="1319"/>
      <c r="CT53" s="1319"/>
      <c r="CU53" s="1319"/>
      <c r="CV53" s="1319">
        <v>66.8</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588</v>
      </c>
      <c r="AO55" s="1318"/>
      <c r="AP55" s="1318"/>
      <c r="AQ55" s="1318"/>
      <c r="AR55" s="1318"/>
      <c r="AS55" s="1318"/>
      <c r="AT55" s="1318"/>
      <c r="AU55" s="1318"/>
      <c r="AV55" s="1318"/>
      <c r="AW55" s="1318"/>
      <c r="AX55" s="1318"/>
      <c r="AY55" s="1318"/>
      <c r="AZ55" s="1318"/>
      <c r="BA55" s="1318"/>
      <c r="BB55" s="1321" t="s">
        <v>586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589</v>
      </c>
    </row>
    <row r="64" spans="1:109">
      <c r="B64" s="394"/>
      <c r="G64" s="401"/>
      <c r="I64" s="414"/>
      <c r="J64" s="414"/>
      <c r="K64" s="414"/>
      <c r="L64" s="414"/>
      <c r="M64" s="414"/>
      <c r="N64" s="415"/>
      <c r="AM64" s="401"/>
      <c r="AN64" s="401" t="s">
        <v>582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590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545</v>
      </c>
      <c r="BQ72" s="1318"/>
      <c r="BR72" s="1318"/>
      <c r="BS72" s="1318"/>
      <c r="BT72" s="1318"/>
      <c r="BU72" s="1318"/>
      <c r="BV72" s="1318"/>
      <c r="BW72" s="1318"/>
      <c r="BX72" s="1318" t="s">
        <v>546</v>
      </c>
      <c r="BY72" s="1318"/>
      <c r="BZ72" s="1318"/>
      <c r="CA72" s="1318"/>
      <c r="CB72" s="1318"/>
      <c r="CC72" s="1318"/>
      <c r="CD72" s="1318"/>
      <c r="CE72" s="1318"/>
      <c r="CF72" s="1318" t="s">
        <v>547</v>
      </c>
      <c r="CG72" s="1318"/>
      <c r="CH72" s="1318"/>
      <c r="CI72" s="1318"/>
      <c r="CJ72" s="1318"/>
      <c r="CK72" s="1318"/>
      <c r="CL72" s="1318"/>
      <c r="CM72" s="1318"/>
      <c r="CN72" s="1318" t="s">
        <v>548</v>
      </c>
      <c r="CO72" s="1318"/>
      <c r="CP72" s="1318"/>
      <c r="CQ72" s="1318"/>
      <c r="CR72" s="1318"/>
      <c r="CS72" s="1318"/>
      <c r="CT72" s="1318"/>
      <c r="CU72" s="1318"/>
      <c r="CV72" s="1318" t="s">
        <v>549</v>
      </c>
      <c r="CW72" s="1318"/>
      <c r="CX72" s="1318"/>
      <c r="CY72" s="1318"/>
      <c r="CZ72" s="1318"/>
      <c r="DA72" s="1318"/>
      <c r="DB72" s="1318"/>
      <c r="DC72" s="1318"/>
    </row>
    <row r="73" spans="2:107">
      <c r="B73" s="394"/>
      <c r="G73" s="1325"/>
      <c r="H73" s="1325"/>
      <c r="I73" s="1325"/>
      <c r="J73" s="1325"/>
      <c r="K73" s="1326"/>
      <c r="L73" s="1326"/>
      <c r="M73" s="1326"/>
      <c r="N73" s="1326"/>
      <c r="AM73" s="403"/>
      <c r="AN73" s="1321" t="s">
        <v>585</v>
      </c>
      <c r="AO73" s="1321"/>
      <c r="AP73" s="1321"/>
      <c r="AQ73" s="1321"/>
      <c r="AR73" s="1321"/>
      <c r="AS73" s="1321"/>
      <c r="AT73" s="1321"/>
      <c r="AU73" s="1321"/>
      <c r="AV73" s="1321"/>
      <c r="AW73" s="1321"/>
      <c r="AX73" s="1321"/>
      <c r="AY73" s="1321"/>
      <c r="AZ73" s="1321"/>
      <c r="BA73" s="1321"/>
      <c r="BB73" s="1321" t="s">
        <v>586</v>
      </c>
      <c r="BC73" s="1321"/>
      <c r="BD73" s="1321"/>
      <c r="BE73" s="1321"/>
      <c r="BF73" s="1321"/>
      <c r="BG73" s="1321"/>
      <c r="BH73" s="1321"/>
      <c r="BI73" s="1321"/>
      <c r="BJ73" s="1321"/>
      <c r="BK73" s="1321"/>
      <c r="BL73" s="1321"/>
      <c r="BM73" s="1321"/>
      <c r="BN73" s="1321"/>
      <c r="BO73" s="1321"/>
      <c r="BP73" s="1319">
        <v>17</v>
      </c>
      <c r="BQ73" s="1319"/>
      <c r="BR73" s="1319"/>
      <c r="BS73" s="1319"/>
      <c r="BT73" s="1319"/>
      <c r="BU73" s="1319"/>
      <c r="BV73" s="1319"/>
      <c r="BW73" s="1319"/>
      <c r="BX73" s="1319">
        <v>15.4</v>
      </c>
      <c r="BY73" s="1319"/>
      <c r="BZ73" s="1319"/>
      <c r="CA73" s="1319"/>
      <c r="CB73" s="1319"/>
      <c r="CC73" s="1319"/>
      <c r="CD73" s="1319"/>
      <c r="CE73" s="1319"/>
      <c r="CF73" s="1319">
        <v>9.6</v>
      </c>
      <c r="CG73" s="1319"/>
      <c r="CH73" s="1319"/>
      <c r="CI73" s="1319"/>
      <c r="CJ73" s="1319"/>
      <c r="CK73" s="1319"/>
      <c r="CL73" s="1319"/>
      <c r="CM73" s="1319"/>
      <c r="CN73" s="1319">
        <v>2</v>
      </c>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591</v>
      </c>
      <c r="BC75" s="1321"/>
      <c r="BD75" s="1321"/>
      <c r="BE75" s="1321"/>
      <c r="BF75" s="1321"/>
      <c r="BG75" s="1321"/>
      <c r="BH75" s="1321"/>
      <c r="BI75" s="1321"/>
      <c r="BJ75" s="1321"/>
      <c r="BK75" s="1321"/>
      <c r="BL75" s="1321"/>
      <c r="BM75" s="1321"/>
      <c r="BN75" s="1321"/>
      <c r="BO75" s="1321"/>
      <c r="BP75" s="1319">
        <v>8.9</v>
      </c>
      <c r="BQ75" s="1319"/>
      <c r="BR75" s="1319"/>
      <c r="BS75" s="1319"/>
      <c r="BT75" s="1319"/>
      <c r="BU75" s="1319"/>
      <c r="BV75" s="1319"/>
      <c r="BW75" s="1319"/>
      <c r="BX75" s="1319">
        <v>8.9</v>
      </c>
      <c r="BY75" s="1319"/>
      <c r="BZ75" s="1319"/>
      <c r="CA75" s="1319"/>
      <c r="CB75" s="1319"/>
      <c r="CC75" s="1319"/>
      <c r="CD75" s="1319"/>
      <c r="CE75" s="1319"/>
      <c r="CF75" s="1319">
        <v>8.9</v>
      </c>
      <c r="CG75" s="1319"/>
      <c r="CH75" s="1319"/>
      <c r="CI75" s="1319"/>
      <c r="CJ75" s="1319"/>
      <c r="CK75" s="1319"/>
      <c r="CL75" s="1319"/>
      <c r="CM75" s="1319"/>
      <c r="CN75" s="1319">
        <v>8.9</v>
      </c>
      <c r="CO75" s="1319"/>
      <c r="CP75" s="1319"/>
      <c r="CQ75" s="1319"/>
      <c r="CR75" s="1319"/>
      <c r="CS75" s="1319"/>
      <c r="CT75" s="1319"/>
      <c r="CU75" s="1319"/>
      <c r="CV75" s="1319">
        <v>8.6</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588</v>
      </c>
      <c r="AO77" s="1318"/>
      <c r="AP77" s="1318"/>
      <c r="AQ77" s="1318"/>
      <c r="AR77" s="1318"/>
      <c r="AS77" s="1318"/>
      <c r="AT77" s="1318"/>
      <c r="AU77" s="1318"/>
      <c r="AV77" s="1318"/>
      <c r="AW77" s="1318"/>
      <c r="AX77" s="1318"/>
      <c r="AY77" s="1318"/>
      <c r="AZ77" s="1318"/>
      <c r="BA77" s="1318"/>
      <c r="BB77" s="1321" t="s">
        <v>586</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591</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6k8XOZuTf8OSqmc2abLUWXZMOTOU8PEkpc1wX8MN+1ghnnjDaSwF6juXcmo2ZKNx4DxnbdKc1zghp4SKoxrcw==" saltValue="hfUyR47gShb58ubxdAs6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4431-DF49-4614-B59D-18391EA134E4}">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Zzu05fmBKR9nOJHeHmxlMiGgliRAHmswew/58iIbXLKXe+rbgCeE6XK55V64Ylo3RNgbajsCr9LEACdRsVug==" saltValue="lWBp6VrUDOX2VueSQ03x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474B-1ED4-413F-9526-08FD40F626FF}">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7d9/gEDH0RkZoQVQRkodjjciFF+tP3anlTI8V/fyWh8S9SnGFl+FeGqp4hH60SDasGNLwhLImrE3Ki14DP/Zw==" saltValue="8eWovTw1SA83u0zPD6Xk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542</v>
      </c>
      <c r="G2" s="156"/>
      <c r="H2" s="157"/>
    </row>
    <row r="3" spans="1:8">
      <c r="A3" s="153" t="s">
        <v>535</v>
      </c>
      <c r="B3" s="158"/>
      <c r="C3" s="159"/>
      <c r="D3" s="160">
        <v>26126</v>
      </c>
      <c r="E3" s="161"/>
      <c r="F3" s="162">
        <v>53292</v>
      </c>
      <c r="G3" s="163"/>
      <c r="H3" s="164"/>
    </row>
    <row r="4" spans="1:8">
      <c r="A4" s="165"/>
      <c r="B4" s="166"/>
      <c r="C4" s="167"/>
      <c r="D4" s="168">
        <v>20578</v>
      </c>
      <c r="E4" s="169"/>
      <c r="F4" s="170">
        <v>28900</v>
      </c>
      <c r="G4" s="171"/>
      <c r="H4" s="172"/>
    </row>
    <row r="5" spans="1:8">
      <c r="A5" s="153" t="s">
        <v>537</v>
      </c>
      <c r="B5" s="158"/>
      <c r="C5" s="159"/>
      <c r="D5" s="160">
        <v>39896</v>
      </c>
      <c r="E5" s="161"/>
      <c r="F5" s="162">
        <v>49919</v>
      </c>
      <c r="G5" s="163"/>
      <c r="H5" s="164"/>
    </row>
    <row r="6" spans="1:8">
      <c r="A6" s="165"/>
      <c r="B6" s="166"/>
      <c r="C6" s="167"/>
      <c r="D6" s="168">
        <v>15867</v>
      </c>
      <c r="E6" s="169"/>
      <c r="F6" s="170">
        <v>26398</v>
      </c>
      <c r="G6" s="171"/>
      <c r="H6" s="172"/>
    </row>
    <row r="7" spans="1:8">
      <c r="A7" s="153" t="s">
        <v>538</v>
      </c>
      <c r="B7" s="158"/>
      <c r="C7" s="159"/>
      <c r="D7" s="160">
        <v>27303</v>
      </c>
      <c r="E7" s="161"/>
      <c r="F7" s="162">
        <v>47738</v>
      </c>
      <c r="G7" s="163"/>
      <c r="H7" s="164"/>
    </row>
    <row r="8" spans="1:8">
      <c r="A8" s="165"/>
      <c r="B8" s="166"/>
      <c r="C8" s="167"/>
      <c r="D8" s="168">
        <v>19332</v>
      </c>
      <c r="E8" s="169"/>
      <c r="F8" s="170">
        <v>24937</v>
      </c>
      <c r="G8" s="171"/>
      <c r="H8" s="172"/>
    </row>
    <row r="9" spans="1:8">
      <c r="A9" s="153" t="s">
        <v>539</v>
      </c>
      <c r="B9" s="158"/>
      <c r="C9" s="159"/>
      <c r="D9" s="160">
        <v>21364</v>
      </c>
      <c r="E9" s="161"/>
      <c r="F9" s="162">
        <v>52191</v>
      </c>
      <c r="G9" s="163"/>
      <c r="H9" s="164"/>
    </row>
    <row r="10" spans="1:8">
      <c r="A10" s="165"/>
      <c r="B10" s="166"/>
      <c r="C10" s="167"/>
      <c r="D10" s="168">
        <v>15202</v>
      </c>
      <c r="E10" s="169"/>
      <c r="F10" s="170">
        <v>24843</v>
      </c>
      <c r="G10" s="171"/>
      <c r="H10" s="172"/>
    </row>
    <row r="11" spans="1:8">
      <c r="A11" s="153" t="s">
        <v>540</v>
      </c>
      <c r="B11" s="158"/>
      <c r="C11" s="159"/>
      <c r="D11" s="160">
        <v>25267</v>
      </c>
      <c r="E11" s="161"/>
      <c r="F11" s="162">
        <v>47387</v>
      </c>
      <c r="G11" s="163"/>
      <c r="H11" s="164"/>
    </row>
    <row r="12" spans="1:8">
      <c r="A12" s="165"/>
      <c r="B12" s="166"/>
      <c r="C12" s="173"/>
      <c r="D12" s="168">
        <v>18092</v>
      </c>
      <c r="E12" s="169"/>
      <c r="F12" s="170">
        <v>24928</v>
      </c>
      <c r="G12" s="171"/>
      <c r="H12" s="172"/>
    </row>
    <row r="13" spans="1:8">
      <c r="A13" s="153"/>
      <c r="B13" s="158"/>
      <c r="C13" s="174"/>
      <c r="D13" s="175">
        <v>27991</v>
      </c>
      <c r="E13" s="176"/>
      <c r="F13" s="177">
        <v>50105</v>
      </c>
      <c r="G13" s="178"/>
      <c r="H13" s="164"/>
    </row>
    <row r="14" spans="1:8">
      <c r="A14" s="165"/>
      <c r="B14" s="166"/>
      <c r="C14" s="167"/>
      <c r="D14" s="168">
        <v>17814</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6.26</v>
      </c>
      <c r="C19" s="179">
        <f>ROUND(VALUE(SUBSTITUTE(実質収支比率等に係る経年分析!G$48,"▲","-")),2)</f>
        <v>6.54</v>
      </c>
      <c r="D19" s="179">
        <f>ROUND(VALUE(SUBSTITUTE(実質収支比率等に係る経年分析!H$48,"▲","-")),2)</f>
        <v>4.28</v>
      </c>
      <c r="E19" s="179">
        <f>ROUND(VALUE(SUBSTITUTE(実質収支比率等に係る経年分析!I$48,"▲","-")),2)</f>
        <v>4.29</v>
      </c>
      <c r="F19" s="179">
        <f>ROUND(VALUE(SUBSTITUTE(実質収支比率等に係る経年分析!J$48,"▲","-")),2)</f>
        <v>3.29</v>
      </c>
    </row>
    <row r="20" spans="1:11">
      <c r="A20" s="179" t="s">
        <v>55</v>
      </c>
      <c r="B20" s="179">
        <f>ROUND(VALUE(SUBSTITUTE(実質収支比率等に係る経年分析!F$47,"▲","-")),2)</f>
        <v>10.97</v>
      </c>
      <c r="C20" s="179">
        <f>ROUND(VALUE(SUBSTITUTE(実質収支比率等に係る経年分析!G$47,"▲","-")),2)</f>
        <v>12.58</v>
      </c>
      <c r="D20" s="179">
        <f>ROUND(VALUE(SUBSTITUTE(実質収支比率等に係る経年分析!H$47,"▲","-")),2)</f>
        <v>11.45</v>
      </c>
      <c r="E20" s="179">
        <f>ROUND(VALUE(SUBSTITUTE(実質収支比率等に係る経年分析!I$47,"▲","-")),2)</f>
        <v>11.05</v>
      </c>
      <c r="F20" s="179">
        <f>ROUND(VALUE(SUBSTITUTE(実質収支比率等に係る経年分析!J$47,"▲","-")),2)</f>
        <v>12.21</v>
      </c>
    </row>
    <row r="21" spans="1:11">
      <c r="A21" s="179" t="s">
        <v>56</v>
      </c>
      <c r="B21" s="179">
        <f>IF(ISNUMBER(VALUE(SUBSTITUTE(実質収支比率等に係る経年分析!F$49,"▲","-"))),ROUND(VALUE(SUBSTITUTE(実質収支比率等に係る経年分析!F$49,"▲","-")),2),NA())</f>
        <v>-7.93</v>
      </c>
      <c r="C21" s="179">
        <f>IF(ISNUMBER(VALUE(SUBSTITUTE(実質収支比率等に係る経年分析!G$49,"▲","-"))),ROUND(VALUE(SUBSTITUTE(実質収支比率等に係る経年分析!G$49,"▲","-")),2),NA())</f>
        <v>-1.1100000000000001</v>
      </c>
      <c r="D21" s="179">
        <f>IF(ISNUMBER(VALUE(SUBSTITUTE(実質収支比率等に係る経年分析!H$49,"▲","-"))),ROUND(VALUE(SUBSTITUTE(実質収支比率等に係る経年分析!H$49,"▲","-")),2),NA())</f>
        <v>-6.83</v>
      </c>
      <c r="E21" s="179">
        <f>IF(ISNUMBER(VALUE(SUBSTITUTE(実質収支比率等に係る経年分析!I$49,"▲","-"))),ROUND(VALUE(SUBSTITUTE(実質収支比率等に係る経年分析!I$49,"▲","-")),2),NA())</f>
        <v>-2.5</v>
      </c>
      <c r="F21" s="179">
        <f>IF(ISNUMBER(VALUE(SUBSTITUTE(実質収支比率等に係る経年分析!J$49,"▲","-"))),ROUND(VALUE(SUBSTITUTE(実質収支比率等に係る経年分析!J$49,"▲","-")),2),NA())</f>
        <v>-1.77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杉戸町公共下水道事業特別会計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4.2699999999999996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3.28</v>
      </c>
    </row>
    <row r="36" spans="1:16">
      <c r="A36" s="180" t="str">
        <f>IF(連結実質赤字比率に係る赤字・黒字の構成分析!C$34="",NA(),連結実質赤字比率に係る赤字・黒字の構成分析!C$34)</f>
        <v>杉戸町水道事業会計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14.15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1018</v>
      </c>
      <c r="E42" s="181"/>
      <c r="F42" s="181"/>
      <c r="G42" s="181">
        <f>'実質公債費比率（分子）の構造'!L$52</f>
        <v>840</v>
      </c>
      <c r="H42" s="181"/>
      <c r="I42" s="181"/>
      <c r="J42" s="181">
        <f>'実質公債費比率（分子）の構造'!M$52</f>
        <v>850</v>
      </c>
      <c r="K42" s="181"/>
      <c r="L42" s="181"/>
      <c r="M42" s="181">
        <f>'実質公債費比率（分子）の構造'!N$52</f>
        <v>850</v>
      </c>
      <c r="N42" s="181"/>
      <c r="O42" s="181"/>
      <c r="P42" s="181">
        <f>'実質公債費比率（分子）の構造'!O$52</f>
        <v>862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261</v>
      </c>
      <c r="C44" s="181"/>
      <c r="D44" s="181"/>
      <c r="E44" s="181">
        <f>'実質公債費比率（分子）の構造'!L$50</f>
        <v>262</v>
      </c>
      <c r="F44" s="181"/>
      <c r="G44" s="181"/>
      <c r="H44" s="181">
        <f>'実質公債費比率（分子）の構造'!M$50</f>
        <v>261</v>
      </c>
      <c r="I44" s="181"/>
      <c r="J44" s="181"/>
      <c r="K44" s="181">
        <f>'実質公債費比率（分子）の構造'!N$50</f>
        <v>237</v>
      </c>
      <c r="L44" s="181"/>
      <c r="M44" s="181"/>
      <c r="N44" s="181">
        <f>'実質公債費比率（分子）の構造'!O$50</f>
        <v>234</v>
      </c>
      <c r="O44" s="181"/>
      <c r="P44" s="181"/>
    </row>
    <row r="45" spans="1:16">
      <c r="A45" s="181" t="s">
        <v>66</v>
      </c>
      <c r="B45" s="181">
        <f>'実質公債費比率（分子）の構造'!K$49</f>
        <v>36</v>
      </c>
      <c r="C45" s="181"/>
      <c r="D45" s="181"/>
      <c r="E45" s="181">
        <f>'実質公債費比率（分子）の構造'!L$49</f>
        <v>38</v>
      </c>
      <c r="F45" s="181"/>
      <c r="G45" s="181"/>
      <c r="H45" s="181">
        <f>'実質公債費比率（分子）の構造'!M$49</f>
        <v>51</v>
      </c>
      <c r="I45" s="181"/>
      <c r="J45" s="181"/>
      <c r="K45" s="181">
        <f>'実質公債費比率（分子）の構造'!N$49</f>
        <v>49</v>
      </c>
      <c r="L45" s="181"/>
      <c r="M45" s="181"/>
      <c r="N45" s="181">
        <f>'実質公債費比率（分子）の構造'!O$49</f>
        <v>47</v>
      </c>
      <c r="O45" s="181"/>
      <c r="P45" s="181"/>
    </row>
    <row r="46" spans="1:16">
      <c r="A46" s="181" t="s">
        <v>67</v>
      </c>
      <c r="B46" s="181">
        <f>'実質公債費比率（分子）の構造'!K$48</f>
        <v>266</v>
      </c>
      <c r="C46" s="181"/>
      <c r="D46" s="181"/>
      <c r="E46" s="181">
        <f>'実質公債費比率（分子）の構造'!L$48</f>
        <v>229</v>
      </c>
      <c r="F46" s="181"/>
      <c r="G46" s="181"/>
      <c r="H46" s="181">
        <f>'実質公債費比率（分子）の構造'!M$48</f>
        <v>209</v>
      </c>
      <c r="I46" s="181"/>
      <c r="J46" s="181"/>
      <c r="K46" s="181">
        <f>'実質公債費比率（分子）の構造'!N$48</f>
        <v>222</v>
      </c>
      <c r="L46" s="181"/>
      <c r="M46" s="181"/>
      <c r="N46" s="181">
        <f>'実質公債費比率（分子）の構造'!O$48</f>
        <v>205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1106</v>
      </c>
      <c r="C49" s="181"/>
      <c r="D49" s="181"/>
      <c r="E49" s="181">
        <f>'実質公債費比率（分子）の構造'!L$45</f>
        <v>989</v>
      </c>
      <c r="F49" s="181"/>
      <c r="G49" s="181"/>
      <c r="H49" s="181">
        <f>'実質公債費比率（分子）の構造'!M$45</f>
        <v>1029</v>
      </c>
      <c r="I49" s="181"/>
      <c r="J49" s="181"/>
      <c r="K49" s="181">
        <f>'実質公債費比率（分子）の構造'!N$45</f>
        <v>1001</v>
      </c>
      <c r="L49" s="181"/>
      <c r="M49" s="181"/>
      <c r="N49" s="181">
        <f>'実質公債費比率（分子）の構造'!O$45</f>
        <v>996</v>
      </c>
      <c r="O49" s="181"/>
      <c r="P49" s="181"/>
    </row>
    <row r="50" spans="1:16">
      <c r="A50" s="181" t="s">
        <v>71</v>
      </c>
      <c r="B50" s="181" t="e">
        <f>NA()</f>
        <v>#N/A</v>
      </c>
      <c r="C50" s="181">
        <f>IF(ISNUMBER('実質公債費比率（分子）の構造'!K$53),'実質公債費比率（分子）の構造'!K$53,NA())</f>
        <v>651</v>
      </c>
      <c r="D50" s="181" t="e">
        <f>NA()</f>
        <v>#N/A</v>
      </c>
      <c r="E50" s="181" t="e">
        <f>NA()</f>
        <v>#N/A</v>
      </c>
      <c r="F50" s="181">
        <f>IF(ISNUMBER('実質公債費比率（分子）の構造'!L$53),'実質公債費比率（分子）の構造'!L$53,NA())</f>
        <v>678</v>
      </c>
      <c r="G50" s="181" t="e">
        <f>NA()</f>
        <v>#N/A</v>
      </c>
      <c r="H50" s="181" t="e">
        <f>NA()</f>
        <v>#N/A</v>
      </c>
      <c r="I50" s="181">
        <f>IF(ISNUMBER('実質公債費比率（分子）の構造'!M$53),'実質公債費比率（分子）の構造'!M$53,NA())</f>
        <v>700</v>
      </c>
      <c r="J50" s="181" t="e">
        <f>NA()</f>
        <v>#N/A</v>
      </c>
      <c r="K50" s="181" t="e">
        <f>NA()</f>
        <v>#N/A</v>
      </c>
      <c r="L50" s="181">
        <f>IF(ISNUMBER('実質公債費比率（分子）の構造'!N$53),'実質公債費比率（分子）の構造'!N$53,NA())</f>
        <v>659</v>
      </c>
      <c r="M50" s="181" t="e">
        <f>NA()</f>
        <v>#N/A</v>
      </c>
      <c r="N50" s="181" t="e">
        <f>NA()</f>
        <v>#N/A</v>
      </c>
      <c r="O50" s="181">
        <f>IF(ISNUMBER('実質公債費比率（分子）の構造'!O$53),'実質公債費比率（分子）の構造'!O$53,NA())</f>
        <v>620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42</v>
      </c>
      <c r="B56" s="180"/>
      <c r="C56" s="180"/>
      <c r="D56" s="180">
        <f>'将来負担比率（分子）の構造'!I$52</f>
        <v>10932</v>
      </c>
      <c r="E56" s="180"/>
      <c r="F56" s="180"/>
      <c r="G56" s="180">
        <f>'将来負担比率（分子）の構造'!J$52</f>
        <v>10848</v>
      </c>
      <c r="H56" s="180"/>
      <c r="I56" s="180"/>
      <c r="J56" s="180">
        <f>'将来負担比率（分子）の構造'!K$52</f>
        <v>10824</v>
      </c>
      <c r="K56" s="180"/>
      <c r="L56" s="180"/>
      <c r="M56" s="180">
        <f>'将来負担比率（分子）の構造'!L$52</f>
        <v>10793</v>
      </c>
      <c r="N56" s="180"/>
      <c r="O56" s="180"/>
      <c r="P56" s="180">
        <f>'将来負担比率（分子）の構造'!M$52</f>
        <v>10787</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1482</v>
      </c>
      <c r="E58" s="180"/>
      <c r="F58" s="180"/>
      <c r="G58" s="180">
        <f>'将来負担比率（分子）の構造'!J$50</f>
        <v>1543</v>
      </c>
      <c r="H58" s="180"/>
      <c r="I58" s="180"/>
      <c r="J58" s="180">
        <f>'将来負担比率（分子）の構造'!K$50</f>
        <v>1440</v>
      </c>
      <c r="K58" s="180"/>
      <c r="L58" s="180"/>
      <c r="M58" s="180">
        <f>'将来負担比率（分子）の構造'!L$50</f>
        <v>1457</v>
      </c>
      <c r="N58" s="180"/>
      <c r="O58" s="180"/>
      <c r="P58" s="180">
        <f>'将来負担比率（分子）の構造'!M$50</f>
        <v>1623</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627</v>
      </c>
      <c r="C62" s="180"/>
      <c r="D62" s="180"/>
      <c r="E62" s="180">
        <f>'将来負担比率（分子）の構造'!J$45</f>
        <v>366</v>
      </c>
      <c r="F62" s="180"/>
      <c r="G62" s="180"/>
      <c r="H62" s="180">
        <f>'将来負担比率（分子）の構造'!K$45</f>
        <v>483</v>
      </c>
      <c r="I62" s="180"/>
      <c r="J62" s="180"/>
      <c r="K62" s="180">
        <f>'将来負担比率（分子）の構造'!L$45</f>
        <v>412</v>
      </c>
      <c r="L62" s="180"/>
      <c r="M62" s="180"/>
      <c r="N62" s="180">
        <f>'将来負担比率（分子）の構造'!M$45</f>
        <v>504</v>
      </c>
      <c r="O62" s="180"/>
      <c r="P62" s="180"/>
    </row>
    <row r="63" spans="1:16">
      <c r="A63" s="180" t="s">
        <v>33</v>
      </c>
      <c r="B63" s="180">
        <f>'将来負担比率（分子）の構造'!I$44</f>
        <v>112</v>
      </c>
      <c r="C63" s="180"/>
      <c r="D63" s="180"/>
      <c r="E63" s="180">
        <f>'将来負担比率（分子）の構造'!J$44</f>
        <v>257</v>
      </c>
      <c r="F63" s="180"/>
      <c r="G63" s="180"/>
      <c r="H63" s="180">
        <f>'将来負担比率（分子）の構造'!K$44</f>
        <v>216</v>
      </c>
      <c r="I63" s="180"/>
      <c r="J63" s="180"/>
      <c r="K63" s="180">
        <f>'将来負担比率（分子）の構造'!L$44</f>
        <v>174</v>
      </c>
      <c r="L63" s="180"/>
      <c r="M63" s="180"/>
      <c r="N63" s="180">
        <f>'将来負担比率（分子）の構造'!M$44</f>
        <v>133</v>
      </c>
      <c r="O63" s="180"/>
      <c r="P63" s="180"/>
    </row>
    <row r="64" spans="1:16">
      <c r="A64" s="180" t="s">
        <v>32</v>
      </c>
      <c r="B64" s="180">
        <f>'将来負担比率（分子）の構造'!I$43</f>
        <v>2929</v>
      </c>
      <c r="C64" s="180"/>
      <c r="D64" s="180"/>
      <c r="E64" s="180">
        <f>'将来負担比率（分子）の構造'!J$43</f>
        <v>2955</v>
      </c>
      <c r="F64" s="180"/>
      <c r="G64" s="180"/>
      <c r="H64" s="180">
        <f>'将来負担比率（分子）の構造'!K$43</f>
        <v>2692</v>
      </c>
      <c r="I64" s="180"/>
      <c r="J64" s="180"/>
      <c r="K64" s="180">
        <f>'将来負担比率（分子）の構造'!L$43</f>
        <v>2561</v>
      </c>
      <c r="L64" s="180"/>
      <c r="M64" s="180"/>
      <c r="N64" s="180">
        <f>'将来負担比率（分子）の構造'!M$43</f>
        <v>2413</v>
      </c>
      <c r="O64" s="180"/>
      <c r="P64" s="180"/>
    </row>
    <row r="65" spans="1:16">
      <c r="A65" s="180" t="s">
        <v>31</v>
      </c>
      <c r="B65" s="180">
        <f>'将来負担比率（分子）の構造'!I$42</f>
        <v>1304</v>
      </c>
      <c r="C65" s="180"/>
      <c r="D65" s="180"/>
      <c r="E65" s="180">
        <f>'将来負担比率（分子）の構造'!J$42</f>
        <v>1125</v>
      </c>
      <c r="F65" s="180"/>
      <c r="G65" s="180"/>
      <c r="H65" s="180">
        <f>'将来負担比率（分子）の構造'!K$42</f>
        <v>939</v>
      </c>
      <c r="I65" s="180"/>
      <c r="J65" s="180"/>
      <c r="K65" s="180">
        <f>'将来負担比率（分子）の構造'!L$42</f>
        <v>770</v>
      </c>
      <c r="L65" s="180"/>
      <c r="M65" s="180"/>
      <c r="N65" s="180">
        <f>'将来負担比率（分子）の構造'!M$42</f>
        <v>601</v>
      </c>
      <c r="O65" s="180"/>
      <c r="P65" s="180"/>
    </row>
    <row r="66" spans="1:16">
      <c r="A66" s="180" t="s">
        <v>30</v>
      </c>
      <c r="B66" s="180">
        <f>'将来負担比率（分子）の構造'!I$41</f>
        <v>8708</v>
      </c>
      <c r="C66" s="180"/>
      <c r="D66" s="180"/>
      <c r="E66" s="180">
        <f>'将来負担比率（分子）の構造'!J$41</f>
        <v>8872</v>
      </c>
      <c r="F66" s="180"/>
      <c r="G66" s="180"/>
      <c r="H66" s="180">
        <f>'将来負担比率（分子）の構造'!K$41</f>
        <v>8667</v>
      </c>
      <c r="I66" s="180"/>
      <c r="J66" s="180"/>
      <c r="K66" s="180">
        <f>'将来負担比率（分子）の構造'!L$41</f>
        <v>8486</v>
      </c>
      <c r="L66" s="180"/>
      <c r="M66" s="180"/>
      <c r="N66" s="180">
        <f>'将来負担比率（分子）の構造'!M$41</f>
        <v>8601</v>
      </c>
      <c r="O66" s="180"/>
      <c r="P66" s="180"/>
    </row>
    <row r="67" spans="1:16">
      <c r="A67" s="180" t="s">
        <v>75</v>
      </c>
      <c r="B67" s="180" t="e">
        <f>NA()</f>
        <v>#N/A</v>
      </c>
      <c r="C67" s="180">
        <f>IF(ISNUMBER('将来負担比率（分子）の構造'!I$53), IF('将来負担比率（分子）の構造'!I$53 &lt; 0, 0, '将来負担比率（分子）の構造'!I$53), NA())</f>
        <v>1266</v>
      </c>
      <c r="D67" s="180" t="e">
        <f>NA()</f>
        <v>#N/A</v>
      </c>
      <c r="E67" s="180" t="e">
        <f>NA()</f>
        <v>#N/A</v>
      </c>
      <c r="F67" s="180">
        <f>IF(ISNUMBER('将来負担比率（分子）の構造'!J$53), IF('将来負担比率（分子）の構造'!J$53 &lt; 0, 0, '将来負担比率（分子）の構造'!J$53), NA())</f>
        <v>1185</v>
      </c>
      <c r="G67" s="180" t="e">
        <f>NA()</f>
        <v>#N/A</v>
      </c>
      <c r="H67" s="180" t="e">
        <f>NA()</f>
        <v>#N/A</v>
      </c>
      <c r="I67" s="180">
        <f>IF(ISNUMBER('将来負担比率（分子）の構造'!K$53), IF('将来負担比率（分子）の構造'!K$53 &lt; 0, 0, '将来負担比率（分子）の構造'!K$53), NA())</f>
        <v>733</v>
      </c>
      <c r="J67" s="180" t="e">
        <f>NA()</f>
        <v>#N/A</v>
      </c>
      <c r="K67" s="180" t="e">
        <f>NA()</f>
        <v>#N/A</v>
      </c>
      <c r="L67" s="180">
        <f>IF(ISNUMBER('将来負担比率（分子）の構造'!L$53), IF('将来負担比率（分子）の構造'!L$53 &lt; 0, 0, '将来負担比率（分子）の構造'!L$53), NA())</f>
        <v>154</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967</v>
      </c>
      <c r="C72" s="184">
        <f>基金残高に係る経年分析!G55</f>
        <v>935</v>
      </c>
      <c r="D72" s="184">
        <f>基金残高に係る経年分析!H55</f>
        <v>1046</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365</v>
      </c>
      <c r="C74" s="184">
        <f>基金残高に係る経年分析!G57</f>
        <v>415</v>
      </c>
      <c r="D74" s="184">
        <f>基金残高に係る経年分析!H57</f>
        <v>470</v>
      </c>
    </row>
  </sheetData>
  <sheetProtection algorithmName="SHA-512" hashValue="OZfEuTb3ofhU3kFdud1heWs0zx9S2a8GbUCCh13c/GzJBmpG4FiEiaOkiBu6eaWLF+uzHPvGduRzf8uPnPpiNA==" saltValue="UVkr5+5MEhZkWDDSW9Ui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5350796</v>
      </c>
      <c r="S5" s="727"/>
      <c r="T5" s="727"/>
      <c r="U5" s="727"/>
      <c r="V5" s="727"/>
      <c r="W5" s="727"/>
      <c r="X5" s="727"/>
      <c r="Y5" s="773"/>
      <c r="Z5" s="791">
        <v>43.1</v>
      </c>
      <c r="AA5" s="791"/>
      <c r="AB5" s="791"/>
      <c r="AC5" s="791"/>
      <c r="AD5" s="792">
        <v>5350796</v>
      </c>
      <c r="AE5" s="792"/>
      <c r="AF5" s="792"/>
      <c r="AG5" s="792"/>
      <c r="AH5" s="792"/>
      <c r="AI5" s="792"/>
      <c r="AJ5" s="792"/>
      <c r="AK5" s="792"/>
      <c r="AL5" s="774">
        <v>66.7</v>
      </c>
      <c r="AM5" s="743"/>
      <c r="AN5" s="743"/>
      <c r="AO5" s="775"/>
      <c r="AP5" s="760" t="s">
        <v>224</v>
      </c>
      <c r="AQ5" s="761"/>
      <c r="AR5" s="761"/>
      <c r="AS5" s="761"/>
      <c r="AT5" s="761"/>
      <c r="AU5" s="761"/>
      <c r="AV5" s="761"/>
      <c r="AW5" s="761"/>
      <c r="AX5" s="761"/>
      <c r="AY5" s="761"/>
      <c r="AZ5" s="761"/>
      <c r="BA5" s="761"/>
      <c r="BB5" s="761"/>
      <c r="BC5" s="761"/>
      <c r="BD5" s="761"/>
      <c r="BE5" s="761"/>
      <c r="BF5" s="762"/>
      <c r="BG5" s="661">
        <v>5350796</v>
      </c>
      <c r="BH5" s="664"/>
      <c r="BI5" s="664"/>
      <c r="BJ5" s="664"/>
      <c r="BK5" s="664"/>
      <c r="BL5" s="664"/>
      <c r="BM5" s="664"/>
      <c r="BN5" s="665"/>
      <c r="BO5" s="723">
        <v>100</v>
      </c>
      <c r="BP5" s="723"/>
      <c r="BQ5" s="723"/>
      <c r="BR5" s="723"/>
      <c r="BS5" s="724">
        <v>16584</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156097</v>
      </c>
      <c r="S6" s="664"/>
      <c r="T6" s="664"/>
      <c r="U6" s="664"/>
      <c r="V6" s="664"/>
      <c r="W6" s="664"/>
      <c r="X6" s="664"/>
      <c r="Y6" s="665"/>
      <c r="Z6" s="723">
        <v>1.3</v>
      </c>
      <c r="AA6" s="723"/>
      <c r="AB6" s="723"/>
      <c r="AC6" s="723"/>
      <c r="AD6" s="724">
        <v>156097</v>
      </c>
      <c r="AE6" s="724"/>
      <c r="AF6" s="724"/>
      <c r="AG6" s="724"/>
      <c r="AH6" s="724"/>
      <c r="AI6" s="724"/>
      <c r="AJ6" s="724"/>
      <c r="AK6" s="724"/>
      <c r="AL6" s="666">
        <v>1.9</v>
      </c>
      <c r="AM6" s="667"/>
      <c r="AN6" s="667"/>
      <c r="AO6" s="725"/>
      <c r="AP6" s="658" t="s">
        <v>229</v>
      </c>
      <c r="AQ6" s="659"/>
      <c r="AR6" s="659"/>
      <c r="AS6" s="659"/>
      <c r="AT6" s="659"/>
      <c r="AU6" s="659"/>
      <c r="AV6" s="659"/>
      <c r="AW6" s="659"/>
      <c r="AX6" s="659"/>
      <c r="AY6" s="659"/>
      <c r="AZ6" s="659"/>
      <c r="BA6" s="659"/>
      <c r="BB6" s="659"/>
      <c r="BC6" s="659"/>
      <c r="BD6" s="659"/>
      <c r="BE6" s="659"/>
      <c r="BF6" s="660"/>
      <c r="BG6" s="661">
        <v>5350796</v>
      </c>
      <c r="BH6" s="664"/>
      <c r="BI6" s="664"/>
      <c r="BJ6" s="664"/>
      <c r="BK6" s="664"/>
      <c r="BL6" s="664"/>
      <c r="BM6" s="664"/>
      <c r="BN6" s="665"/>
      <c r="BO6" s="723">
        <v>100</v>
      </c>
      <c r="BP6" s="723"/>
      <c r="BQ6" s="723"/>
      <c r="BR6" s="723"/>
      <c r="BS6" s="724">
        <v>16584</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130176</v>
      </c>
      <c r="CS6" s="664"/>
      <c r="CT6" s="664"/>
      <c r="CU6" s="664"/>
      <c r="CV6" s="664"/>
      <c r="CW6" s="664"/>
      <c r="CX6" s="664"/>
      <c r="CY6" s="665"/>
      <c r="CZ6" s="774">
        <v>1.1000000000000001</v>
      </c>
      <c r="DA6" s="743"/>
      <c r="DB6" s="743"/>
      <c r="DC6" s="777"/>
      <c r="DD6" s="669" t="s">
        <v>126</v>
      </c>
      <c r="DE6" s="664"/>
      <c r="DF6" s="664"/>
      <c r="DG6" s="664"/>
      <c r="DH6" s="664"/>
      <c r="DI6" s="664"/>
      <c r="DJ6" s="664"/>
      <c r="DK6" s="664"/>
      <c r="DL6" s="664"/>
      <c r="DM6" s="664"/>
      <c r="DN6" s="664"/>
      <c r="DO6" s="664"/>
      <c r="DP6" s="665"/>
      <c r="DQ6" s="669">
        <v>130176</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8312</v>
      </c>
      <c r="S7" s="664"/>
      <c r="T7" s="664"/>
      <c r="U7" s="664"/>
      <c r="V7" s="664"/>
      <c r="W7" s="664"/>
      <c r="X7" s="664"/>
      <c r="Y7" s="665"/>
      <c r="Z7" s="723">
        <v>0.1</v>
      </c>
      <c r="AA7" s="723"/>
      <c r="AB7" s="723"/>
      <c r="AC7" s="723"/>
      <c r="AD7" s="724">
        <v>8312</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2677942</v>
      </c>
      <c r="BH7" s="664"/>
      <c r="BI7" s="664"/>
      <c r="BJ7" s="664"/>
      <c r="BK7" s="664"/>
      <c r="BL7" s="664"/>
      <c r="BM7" s="664"/>
      <c r="BN7" s="665"/>
      <c r="BO7" s="723">
        <v>50</v>
      </c>
      <c r="BP7" s="723"/>
      <c r="BQ7" s="723"/>
      <c r="BR7" s="723"/>
      <c r="BS7" s="724">
        <v>16584</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1269495</v>
      </c>
      <c r="CS7" s="664"/>
      <c r="CT7" s="664"/>
      <c r="CU7" s="664"/>
      <c r="CV7" s="664"/>
      <c r="CW7" s="664"/>
      <c r="CX7" s="664"/>
      <c r="CY7" s="665"/>
      <c r="CZ7" s="723">
        <v>10.5</v>
      </c>
      <c r="DA7" s="723"/>
      <c r="DB7" s="723"/>
      <c r="DC7" s="723"/>
      <c r="DD7" s="669">
        <v>2094</v>
      </c>
      <c r="DE7" s="664"/>
      <c r="DF7" s="664"/>
      <c r="DG7" s="664"/>
      <c r="DH7" s="664"/>
      <c r="DI7" s="664"/>
      <c r="DJ7" s="664"/>
      <c r="DK7" s="664"/>
      <c r="DL7" s="664"/>
      <c r="DM7" s="664"/>
      <c r="DN7" s="664"/>
      <c r="DO7" s="664"/>
      <c r="DP7" s="665"/>
      <c r="DQ7" s="669">
        <v>1134359</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23017</v>
      </c>
      <c r="S8" s="664"/>
      <c r="T8" s="664"/>
      <c r="U8" s="664"/>
      <c r="V8" s="664"/>
      <c r="W8" s="664"/>
      <c r="X8" s="664"/>
      <c r="Y8" s="665"/>
      <c r="Z8" s="723">
        <v>0.2</v>
      </c>
      <c r="AA8" s="723"/>
      <c r="AB8" s="723"/>
      <c r="AC8" s="723"/>
      <c r="AD8" s="724">
        <v>23017</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79995</v>
      </c>
      <c r="BH8" s="664"/>
      <c r="BI8" s="664"/>
      <c r="BJ8" s="664"/>
      <c r="BK8" s="664"/>
      <c r="BL8" s="664"/>
      <c r="BM8" s="664"/>
      <c r="BN8" s="665"/>
      <c r="BO8" s="723">
        <v>1.5</v>
      </c>
      <c r="BP8" s="723"/>
      <c r="BQ8" s="723"/>
      <c r="BR8" s="723"/>
      <c r="BS8" s="669" t="s">
        <v>126</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4296715</v>
      </c>
      <c r="CS8" s="664"/>
      <c r="CT8" s="664"/>
      <c r="CU8" s="664"/>
      <c r="CV8" s="664"/>
      <c r="CW8" s="664"/>
      <c r="CX8" s="664"/>
      <c r="CY8" s="665"/>
      <c r="CZ8" s="723">
        <v>35.5</v>
      </c>
      <c r="DA8" s="723"/>
      <c r="DB8" s="723"/>
      <c r="DC8" s="723"/>
      <c r="DD8" s="669">
        <v>6026</v>
      </c>
      <c r="DE8" s="664"/>
      <c r="DF8" s="664"/>
      <c r="DG8" s="664"/>
      <c r="DH8" s="664"/>
      <c r="DI8" s="664"/>
      <c r="DJ8" s="664"/>
      <c r="DK8" s="664"/>
      <c r="DL8" s="664"/>
      <c r="DM8" s="664"/>
      <c r="DN8" s="664"/>
      <c r="DO8" s="664"/>
      <c r="DP8" s="665"/>
      <c r="DQ8" s="669">
        <v>2525842</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21074</v>
      </c>
      <c r="S9" s="664"/>
      <c r="T9" s="664"/>
      <c r="U9" s="664"/>
      <c r="V9" s="664"/>
      <c r="W9" s="664"/>
      <c r="X9" s="664"/>
      <c r="Y9" s="665"/>
      <c r="Z9" s="723">
        <v>0.2</v>
      </c>
      <c r="AA9" s="723"/>
      <c r="AB9" s="723"/>
      <c r="AC9" s="723"/>
      <c r="AD9" s="724">
        <v>21074</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2276382</v>
      </c>
      <c r="BH9" s="664"/>
      <c r="BI9" s="664"/>
      <c r="BJ9" s="664"/>
      <c r="BK9" s="664"/>
      <c r="BL9" s="664"/>
      <c r="BM9" s="664"/>
      <c r="BN9" s="665"/>
      <c r="BO9" s="723">
        <v>42.5</v>
      </c>
      <c r="BP9" s="723"/>
      <c r="BQ9" s="723"/>
      <c r="BR9" s="723"/>
      <c r="BS9" s="669" t="s">
        <v>126</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1410461</v>
      </c>
      <c r="CS9" s="664"/>
      <c r="CT9" s="664"/>
      <c r="CU9" s="664"/>
      <c r="CV9" s="664"/>
      <c r="CW9" s="664"/>
      <c r="CX9" s="664"/>
      <c r="CY9" s="665"/>
      <c r="CZ9" s="723">
        <v>11.7</v>
      </c>
      <c r="DA9" s="723"/>
      <c r="DB9" s="723"/>
      <c r="DC9" s="723"/>
      <c r="DD9" s="669">
        <v>231437</v>
      </c>
      <c r="DE9" s="664"/>
      <c r="DF9" s="664"/>
      <c r="DG9" s="664"/>
      <c r="DH9" s="664"/>
      <c r="DI9" s="664"/>
      <c r="DJ9" s="664"/>
      <c r="DK9" s="664"/>
      <c r="DL9" s="664"/>
      <c r="DM9" s="664"/>
      <c r="DN9" s="664"/>
      <c r="DO9" s="664"/>
      <c r="DP9" s="665"/>
      <c r="DQ9" s="669">
        <v>948186</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241</v>
      </c>
      <c r="AA10" s="723"/>
      <c r="AB10" s="723"/>
      <c r="AC10" s="723"/>
      <c r="AD10" s="724" t="s">
        <v>126</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103809</v>
      </c>
      <c r="BH10" s="664"/>
      <c r="BI10" s="664"/>
      <c r="BJ10" s="664"/>
      <c r="BK10" s="664"/>
      <c r="BL10" s="664"/>
      <c r="BM10" s="664"/>
      <c r="BN10" s="665"/>
      <c r="BO10" s="723">
        <v>1.9</v>
      </c>
      <c r="BP10" s="723"/>
      <c r="BQ10" s="723"/>
      <c r="BR10" s="723"/>
      <c r="BS10" s="669" t="s">
        <v>126</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43338</v>
      </c>
      <c r="CS10" s="664"/>
      <c r="CT10" s="664"/>
      <c r="CU10" s="664"/>
      <c r="CV10" s="664"/>
      <c r="CW10" s="664"/>
      <c r="CX10" s="664"/>
      <c r="CY10" s="665"/>
      <c r="CZ10" s="723">
        <v>0.4</v>
      </c>
      <c r="DA10" s="723"/>
      <c r="DB10" s="723"/>
      <c r="DC10" s="723"/>
      <c r="DD10" s="669" t="s">
        <v>126</v>
      </c>
      <c r="DE10" s="664"/>
      <c r="DF10" s="664"/>
      <c r="DG10" s="664"/>
      <c r="DH10" s="664"/>
      <c r="DI10" s="664"/>
      <c r="DJ10" s="664"/>
      <c r="DK10" s="664"/>
      <c r="DL10" s="664"/>
      <c r="DM10" s="664"/>
      <c r="DN10" s="664"/>
      <c r="DO10" s="664"/>
      <c r="DP10" s="665"/>
      <c r="DQ10" s="669">
        <v>37069</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241</v>
      </c>
      <c r="AE11" s="724"/>
      <c r="AF11" s="724"/>
      <c r="AG11" s="724"/>
      <c r="AH11" s="724"/>
      <c r="AI11" s="724"/>
      <c r="AJ11" s="724"/>
      <c r="AK11" s="724"/>
      <c r="AL11" s="666" t="s">
        <v>126</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217756</v>
      </c>
      <c r="BH11" s="664"/>
      <c r="BI11" s="664"/>
      <c r="BJ11" s="664"/>
      <c r="BK11" s="664"/>
      <c r="BL11" s="664"/>
      <c r="BM11" s="664"/>
      <c r="BN11" s="665"/>
      <c r="BO11" s="723">
        <v>4.0999999999999996</v>
      </c>
      <c r="BP11" s="723"/>
      <c r="BQ11" s="723"/>
      <c r="BR11" s="723"/>
      <c r="BS11" s="669">
        <v>16584</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174279</v>
      </c>
      <c r="CS11" s="664"/>
      <c r="CT11" s="664"/>
      <c r="CU11" s="664"/>
      <c r="CV11" s="664"/>
      <c r="CW11" s="664"/>
      <c r="CX11" s="664"/>
      <c r="CY11" s="665"/>
      <c r="CZ11" s="723">
        <v>1.4</v>
      </c>
      <c r="DA11" s="723"/>
      <c r="DB11" s="723"/>
      <c r="DC11" s="723"/>
      <c r="DD11" s="669">
        <v>43600</v>
      </c>
      <c r="DE11" s="664"/>
      <c r="DF11" s="664"/>
      <c r="DG11" s="664"/>
      <c r="DH11" s="664"/>
      <c r="DI11" s="664"/>
      <c r="DJ11" s="664"/>
      <c r="DK11" s="664"/>
      <c r="DL11" s="664"/>
      <c r="DM11" s="664"/>
      <c r="DN11" s="664"/>
      <c r="DO11" s="664"/>
      <c r="DP11" s="665"/>
      <c r="DQ11" s="669">
        <v>134525</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778475</v>
      </c>
      <c r="S12" s="664"/>
      <c r="T12" s="664"/>
      <c r="U12" s="664"/>
      <c r="V12" s="664"/>
      <c r="W12" s="664"/>
      <c r="X12" s="664"/>
      <c r="Y12" s="665"/>
      <c r="Z12" s="723">
        <v>6.3</v>
      </c>
      <c r="AA12" s="723"/>
      <c r="AB12" s="723"/>
      <c r="AC12" s="723"/>
      <c r="AD12" s="724">
        <v>778475</v>
      </c>
      <c r="AE12" s="724"/>
      <c r="AF12" s="724"/>
      <c r="AG12" s="724"/>
      <c r="AH12" s="724"/>
      <c r="AI12" s="724"/>
      <c r="AJ12" s="724"/>
      <c r="AK12" s="724"/>
      <c r="AL12" s="666">
        <v>9.6999999999999993</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2329924</v>
      </c>
      <c r="BH12" s="664"/>
      <c r="BI12" s="664"/>
      <c r="BJ12" s="664"/>
      <c r="BK12" s="664"/>
      <c r="BL12" s="664"/>
      <c r="BM12" s="664"/>
      <c r="BN12" s="665"/>
      <c r="BO12" s="723">
        <v>43.5</v>
      </c>
      <c r="BP12" s="723"/>
      <c r="BQ12" s="723"/>
      <c r="BR12" s="723"/>
      <c r="BS12" s="669" t="s">
        <v>126</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95531</v>
      </c>
      <c r="CS12" s="664"/>
      <c r="CT12" s="664"/>
      <c r="CU12" s="664"/>
      <c r="CV12" s="664"/>
      <c r="CW12" s="664"/>
      <c r="CX12" s="664"/>
      <c r="CY12" s="665"/>
      <c r="CZ12" s="723">
        <v>0.8</v>
      </c>
      <c r="DA12" s="723"/>
      <c r="DB12" s="723"/>
      <c r="DC12" s="723"/>
      <c r="DD12" s="669">
        <v>9322</v>
      </c>
      <c r="DE12" s="664"/>
      <c r="DF12" s="664"/>
      <c r="DG12" s="664"/>
      <c r="DH12" s="664"/>
      <c r="DI12" s="664"/>
      <c r="DJ12" s="664"/>
      <c r="DK12" s="664"/>
      <c r="DL12" s="664"/>
      <c r="DM12" s="664"/>
      <c r="DN12" s="664"/>
      <c r="DO12" s="664"/>
      <c r="DP12" s="665"/>
      <c r="DQ12" s="669">
        <v>84917</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t="s">
        <v>126</v>
      </c>
      <c r="S13" s="664"/>
      <c r="T13" s="664"/>
      <c r="U13" s="664"/>
      <c r="V13" s="664"/>
      <c r="W13" s="664"/>
      <c r="X13" s="664"/>
      <c r="Y13" s="665"/>
      <c r="Z13" s="723" t="s">
        <v>126</v>
      </c>
      <c r="AA13" s="723"/>
      <c r="AB13" s="723"/>
      <c r="AC13" s="723"/>
      <c r="AD13" s="724" t="s">
        <v>126</v>
      </c>
      <c r="AE13" s="724"/>
      <c r="AF13" s="724"/>
      <c r="AG13" s="724"/>
      <c r="AH13" s="724"/>
      <c r="AI13" s="724"/>
      <c r="AJ13" s="724"/>
      <c r="AK13" s="724"/>
      <c r="AL13" s="666" t="s">
        <v>126</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2311373</v>
      </c>
      <c r="BH13" s="664"/>
      <c r="BI13" s="664"/>
      <c r="BJ13" s="664"/>
      <c r="BK13" s="664"/>
      <c r="BL13" s="664"/>
      <c r="BM13" s="664"/>
      <c r="BN13" s="665"/>
      <c r="BO13" s="723">
        <v>43.2</v>
      </c>
      <c r="BP13" s="723"/>
      <c r="BQ13" s="723"/>
      <c r="BR13" s="723"/>
      <c r="BS13" s="669" t="s">
        <v>241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927971</v>
      </c>
      <c r="CS13" s="664"/>
      <c r="CT13" s="664"/>
      <c r="CU13" s="664"/>
      <c r="CV13" s="664"/>
      <c r="CW13" s="664"/>
      <c r="CX13" s="664"/>
      <c r="CY13" s="665"/>
      <c r="CZ13" s="723">
        <v>7.7</v>
      </c>
      <c r="DA13" s="723"/>
      <c r="DB13" s="723"/>
      <c r="DC13" s="723"/>
      <c r="DD13" s="669">
        <v>270847</v>
      </c>
      <c r="DE13" s="664"/>
      <c r="DF13" s="664"/>
      <c r="DG13" s="664"/>
      <c r="DH13" s="664"/>
      <c r="DI13" s="664"/>
      <c r="DJ13" s="664"/>
      <c r="DK13" s="664"/>
      <c r="DL13" s="664"/>
      <c r="DM13" s="664"/>
      <c r="DN13" s="664"/>
      <c r="DO13" s="664"/>
      <c r="DP13" s="665"/>
      <c r="DQ13" s="669">
        <v>724472</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241</v>
      </c>
      <c r="AA14" s="723"/>
      <c r="AB14" s="723"/>
      <c r="AC14" s="723"/>
      <c r="AD14" s="724" t="s">
        <v>126</v>
      </c>
      <c r="AE14" s="724"/>
      <c r="AF14" s="724"/>
      <c r="AG14" s="724"/>
      <c r="AH14" s="724"/>
      <c r="AI14" s="724"/>
      <c r="AJ14" s="724"/>
      <c r="AK14" s="724"/>
      <c r="AL14" s="666" t="s">
        <v>241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102479</v>
      </c>
      <c r="BH14" s="664"/>
      <c r="BI14" s="664"/>
      <c r="BJ14" s="664"/>
      <c r="BK14" s="664"/>
      <c r="BL14" s="664"/>
      <c r="BM14" s="664"/>
      <c r="BN14" s="665"/>
      <c r="BO14" s="723">
        <v>1.9</v>
      </c>
      <c r="BP14" s="723"/>
      <c r="BQ14" s="723"/>
      <c r="BR14" s="723"/>
      <c r="BS14" s="669" t="s">
        <v>126</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818917</v>
      </c>
      <c r="CS14" s="664"/>
      <c r="CT14" s="664"/>
      <c r="CU14" s="664"/>
      <c r="CV14" s="664"/>
      <c r="CW14" s="664"/>
      <c r="CX14" s="664"/>
      <c r="CY14" s="665"/>
      <c r="CZ14" s="723">
        <v>6.8</v>
      </c>
      <c r="DA14" s="723"/>
      <c r="DB14" s="723"/>
      <c r="DC14" s="723"/>
      <c r="DD14" s="669">
        <v>10034</v>
      </c>
      <c r="DE14" s="664"/>
      <c r="DF14" s="664"/>
      <c r="DG14" s="664"/>
      <c r="DH14" s="664"/>
      <c r="DI14" s="664"/>
      <c r="DJ14" s="664"/>
      <c r="DK14" s="664"/>
      <c r="DL14" s="664"/>
      <c r="DM14" s="664"/>
      <c r="DN14" s="664"/>
      <c r="DO14" s="664"/>
      <c r="DP14" s="665"/>
      <c r="DQ14" s="669">
        <v>805886</v>
      </c>
      <c r="DR14" s="664"/>
      <c r="DS14" s="664"/>
      <c r="DT14" s="664"/>
      <c r="DU14" s="664"/>
      <c r="DV14" s="664"/>
      <c r="DW14" s="664"/>
      <c r="DX14" s="664"/>
      <c r="DY14" s="664"/>
      <c r="DZ14" s="664"/>
      <c r="EA14" s="664"/>
      <c r="EB14" s="664"/>
      <c r="EC14" s="704"/>
    </row>
    <row r="15" spans="2:143" ht="11.25" customHeight="1">
      <c r="B15" s="658" t="s">
        <v>256</v>
      </c>
      <c r="C15" s="659"/>
      <c r="D15" s="659"/>
      <c r="E15" s="659"/>
      <c r="F15" s="659"/>
      <c r="G15" s="659"/>
      <c r="H15" s="659"/>
      <c r="I15" s="659"/>
      <c r="J15" s="659"/>
      <c r="K15" s="659"/>
      <c r="L15" s="659"/>
      <c r="M15" s="659"/>
      <c r="N15" s="659"/>
      <c r="O15" s="659"/>
      <c r="P15" s="659"/>
      <c r="Q15" s="660"/>
      <c r="R15" s="661">
        <v>66462</v>
      </c>
      <c r="S15" s="664"/>
      <c r="T15" s="664"/>
      <c r="U15" s="664"/>
      <c r="V15" s="664"/>
      <c r="W15" s="664"/>
      <c r="X15" s="664"/>
      <c r="Y15" s="665"/>
      <c r="Z15" s="723">
        <v>0.5</v>
      </c>
      <c r="AA15" s="723"/>
      <c r="AB15" s="723"/>
      <c r="AC15" s="723"/>
      <c r="AD15" s="724">
        <v>66462</v>
      </c>
      <c r="AE15" s="724"/>
      <c r="AF15" s="724"/>
      <c r="AG15" s="724"/>
      <c r="AH15" s="724"/>
      <c r="AI15" s="724"/>
      <c r="AJ15" s="724"/>
      <c r="AK15" s="724"/>
      <c r="AL15" s="666">
        <v>0.8</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240451</v>
      </c>
      <c r="BH15" s="664"/>
      <c r="BI15" s="664"/>
      <c r="BJ15" s="664"/>
      <c r="BK15" s="664"/>
      <c r="BL15" s="664"/>
      <c r="BM15" s="664"/>
      <c r="BN15" s="665"/>
      <c r="BO15" s="723">
        <v>4.5</v>
      </c>
      <c r="BP15" s="723"/>
      <c r="BQ15" s="723"/>
      <c r="BR15" s="723"/>
      <c r="BS15" s="669" t="s">
        <v>126</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1934305</v>
      </c>
      <c r="CS15" s="664"/>
      <c r="CT15" s="664"/>
      <c r="CU15" s="664"/>
      <c r="CV15" s="664"/>
      <c r="CW15" s="664"/>
      <c r="CX15" s="664"/>
      <c r="CY15" s="665"/>
      <c r="CZ15" s="723">
        <v>16</v>
      </c>
      <c r="DA15" s="723"/>
      <c r="DB15" s="723"/>
      <c r="DC15" s="723"/>
      <c r="DD15" s="669">
        <v>566602</v>
      </c>
      <c r="DE15" s="664"/>
      <c r="DF15" s="664"/>
      <c r="DG15" s="664"/>
      <c r="DH15" s="664"/>
      <c r="DI15" s="664"/>
      <c r="DJ15" s="664"/>
      <c r="DK15" s="664"/>
      <c r="DL15" s="664"/>
      <c r="DM15" s="664"/>
      <c r="DN15" s="664"/>
      <c r="DO15" s="664"/>
      <c r="DP15" s="665"/>
      <c r="DQ15" s="669">
        <v>1391088</v>
      </c>
      <c r="DR15" s="664"/>
      <c r="DS15" s="664"/>
      <c r="DT15" s="664"/>
      <c r="DU15" s="664"/>
      <c r="DV15" s="664"/>
      <c r="DW15" s="664"/>
      <c r="DX15" s="664"/>
      <c r="DY15" s="664"/>
      <c r="DZ15" s="664"/>
      <c r="EA15" s="664"/>
      <c r="EB15" s="664"/>
      <c r="EC15" s="704"/>
    </row>
    <row r="16" spans="2:143" ht="11.25" customHeight="1">
      <c r="B16" s="658" t="s">
        <v>259</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241</v>
      </c>
      <c r="AA16" s="723"/>
      <c r="AB16" s="723"/>
      <c r="AC16" s="723"/>
      <c r="AD16" s="724" t="s">
        <v>126</v>
      </c>
      <c r="AE16" s="724"/>
      <c r="AF16" s="724"/>
      <c r="AG16" s="724"/>
      <c r="AH16" s="724"/>
      <c r="AI16" s="724"/>
      <c r="AJ16" s="724"/>
      <c r="AK16" s="724"/>
      <c r="AL16" s="666" t="s">
        <v>126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126</v>
      </c>
      <c r="BP16" s="723"/>
      <c r="BQ16" s="723"/>
      <c r="BR16" s="723"/>
      <c r="BS16" s="669" t="s">
        <v>126</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126</v>
      </c>
      <c r="CS16" s="664"/>
      <c r="CT16" s="664"/>
      <c r="CU16" s="664"/>
      <c r="CV16" s="664"/>
      <c r="CW16" s="664"/>
      <c r="CX16" s="664"/>
      <c r="CY16" s="665"/>
      <c r="CZ16" s="723" t="s">
        <v>126</v>
      </c>
      <c r="DA16" s="723"/>
      <c r="DB16" s="723"/>
      <c r="DC16" s="723"/>
      <c r="DD16" s="669" t="s">
        <v>241</v>
      </c>
      <c r="DE16" s="664"/>
      <c r="DF16" s="664"/>
      <c r="DG16" s="664"/>
      <c r="DH16" s="664"/>
      <c r="DI16" s="664"/>
      <c r="DJ16" s="664"/>
      <c r="DK16" s="664"/>
      <c r="DL16" s="664"/>
      <c r="DM16" s="664"/>
      <c r="DN16" s="664"/>
      <c r="DO16" s="664"/>
      <c r="DP16" s="665"/>
      <c r="DQ16" s="669" t="s">
        <v>126</v>
      </c>
      <c r="DR16" s="664"/>
      <c r="DS16" s="664"/>
      <c r="DT16" s="664"/>
      <c r="DU16" s="664"/>
      <c r="DV16" s="664"/>
      <c r="DW16" s="664"/>
      <c r="DX16" s="664"/>
      <c r="DY16" s="664"/>
      <c r="DZ16" s="664"/>
      <c r="EA16" s="664"/>
      <c r="EB16" s="664"/>
      <c r="EC16" s="704"/>
    </row>
    <row r="17" spans="2:133" ht="11.25" customHeight="1">
      <c r="B17" s="658" t="s">
        <v>262</v>
      </c>
      <c r="C17" s="659"/>
      <c r="D17" s="659"/>
      <c r="E17" s="659"/>
      <c r="F17" s="659"/>
      <c r="G17" s="659"/>
      <c r="H17" s="659"/>
      <c r="I17" s="659"/>
      <c r="J17" s="659"/>
      <c r="K17" s="659"/>
      <c r="L17" s="659"/>
      <c r="M17" s="659"/>
      <c r="N17" s="659"/>
      <c r="O17" s="659"/>
      <c r="P17" s="659"/>
      <c r="Q17" s="660"/>
      <c r="R17" s="661">
        <v>36283</v>
      </c>
      <c r="S17" s="664"/>
      <c r="T17" s="664"/>
      <c r="U17" s="664"/>
      <c r="V17" s="664"/>
      <c r="W17" s="664"/>
      <c r="X17" s="664"/>
      <c r="Y17" s="665"/>
      <c r="Z17" s="723">
        <v>0.3</v>
      </c>
      <c r="AA17" s="723"/>
      <c r="AB17" s="723"/>
      <c r="AC17" s="723"/>
      <c r="AD17" s="724">
        <v>36283</v>
      </c>
      <c r="AE17" s="724"/>
      <c r="AF17" s="724"/>
      <c r="AG17" s="724"/>
      <c r="AH17" s="724"/>
      <c r="AI17" s="724"/>
      <c r="AJ17" s="724"/>
      <c r="AK17" s="724"/>
      <c r="AL17" s="666">
        <v>0.5</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171</v>
      </c>
      <c r="BP17" s="723"/>
      <c r="BQ17" s="723"/>
      <c r="BR17" s="723"/>
      <c r="BS17" s="669" t="s">
        <v>126</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996446</v>
      </c>
      <c r="CS17" s="664"/>
      <c r="CT17" s="664"/>
      <c r="CU17" s="664"/>
      <c r="CV17" s="664"/>
      <c r="CW17" s="664"/>
      <c r="CX17" s="664"/>
      <c r="CY17" s="665"/>
      <c r="CZ17" s="723">
        <v>8.1999999999999993</v>
      </c>
      <c r="DA17" s="723"/>
      <c r="DB17" s="723"/>
      <c r="DC17" s="723"/>
      <c r="DD17" s="669" t="s">
        <v>126</v>
      </c>
      <c r="DE17" s="664"/>
      <c r="DF17" s="664"/>
      <c r="DG17" s="664"/>
      <c r="DH17" s="664"/>
      <c r="DI17" s="664"/>
      <c r="DJ17" s="664"/>
      <c r="DK17" s="664"/>
      <c r="DL17" s="664"/>
      <c r="DM17" s="664"/>
      <c r="DN17" s="664"/>
      <c r="DO17" s="664"/>
      <c r="DP17" s="665"/>
      <c r="DQ17" s="669">
        <v>996446</v>
      </c>
      <c r="DR17" s="664"/>
      <c r="DS17" s="664"/>
      <c r="DT17" s="664"/>
      <c r="DU17" s="664"/>
      <c r="DV17" s="664"/>
      <c r="DW17" s="664"/>
      <c r="DX17" s="664"/>
      <c r="DY17" s="664"/>
      <c r="DZ17" s="664"/>
      <c r="EA17" s="664"/>
      <c r="EB17" s="664"/>
      <c r="EC17" s="704"/>
    </row>
    <row r="18" spans="2:133" ht="11.25" customHeight="1">
      <c r="B18" s="658" t="s">
        <v>265</v>
      </c>
      <c r="C18" s="659"/>
      <c r="D18" s="659"/>
      <c r="E18" s="659"/>
      <c r="F18" s="659"/>
      <c r="G18" s="659"/>
      <c r="H18" s="659"/>
      <c r="I18" s="659"/>
      <c r="J18" s="659"/>
      <c r="K18" s="659"/>
      <c r="L18" s="659"/>
      <c r="M18" s="659"/>
      <c r="N18" s="659"/>
      <c r="O18" s="659"/>
      <c r="P18" s="659"/>
      <c r="Q18" s="660"/>
      <c r="R18" s="661">
        <v>1656442</v>
      </c>
      <c r="S18" s="664"/>
      <c r="T18" s="664"/>
      <c r="U18" s="664"/>
      <c r="V18" s="664"/>
      <c r="W18" s="664"/>
      <c r="X18" s="664"/>
      <c r="Y18" s="665"/>
      <c r="Z18" s="723">
        <v>13.3</v>
      </c>
      <c r="AA18" s="723"/>
      <c r="AB18" s="723"/>
      <c r="AC18" s="723"/>
      <c r="AD18" s="724">
        <v>1548208</v>
      </c>
      <c r="AE18" s="724"/>
      <c r="AF18" s="724"/>
      <c r="AG18" s="724"/>
      <c r="AH18" s="724"/>
      <c r="AI18" s="724"/>
      <c r="AJ18" s="724"/>
      <c r="AK18" s="724"/>
      <c r="AL18" s="666">
        <v>19.3</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241</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126</v>
      </c>
      <c r="DA18" s="723"/>
      <c r="DB18" s="723"/>
      <c r="DC18" s="723"/>
      <c r="DD18" s="669" t="s">
        <v>126</v>
      </c>
      <c r="DE18" s="664"/>
      <c r="DF18" s="664"/>
      <c r="DG18" s="664"/>
      <c r="DH18" s="664"/>
      <c r="DI18" s="664"/>
      <c r="DJ18" s="664"/>
      <c r="DK18" s="664"/>
      <c r="DL18" s="664"/>
      <c r="DM18" s="664"/>
      <c r="DN18" s="664"/>
      <c r="DO18" s="664"/>
      <c r="DP18" s="665"/>
      <c r="DQ18" s="669" t="s">
        <v>241</v>
      </c>
      <c r="DR18" s="664"/>
      <c r="DS18" s="664"/>
      <c r="DT18" s="664"/>
      <c r="DU18" s="664"/>
      <c r="DV18" s="664"/>
      <c r="DW18" s="664"/>
      <c r="DX18" s="664"/>
      <c r="DY18" s="664"/>
      <c r="DZ18" s="664"/>
      <c r="EA18" s="664"/>
      <c r="EB18" s="664"/>
      <c r="EC18" s="704"/>
    </row>
    <row r="19" spans="2:133" ht="11.25" customHeight="1">
      <c r="B19" s="658" t="s">
        <v>268</v>
      </c>
      <c r="C19" s="659"/>
      <c r="D19" s="659"/>
      <c r="E19" s="659"/>
      <c r="F19" s="659"/>
      <c r="G19" s="659"/>
      <c r="H19" s="659"/>
      <c r="I19" s="659"/>
      <c r="J19" s="659"/>
      <c r="K19" s="659"/>
      <c r="L19" s="659"/>
      <c r="M19" s="659"/>
      <c r="N19" s="659"/>
      <c r="O19" s="659"/>
      <c r="P19" s="659"/>
      <c r="Q19" s="660"/>
      <c r="R19" s="661">
        <v>1548208</v>
      </c>
      <c r="S19" s="664"/>
      <c r="T19" s="664"/>
      <c r="U19" s="664"/>
      <c r="V19" s="664"/>
      <c r="W19" s="664"/>
      <c r="X19" s="664"/>
      <c r="Y19" s="665"/>
      <c r="Z19" s="723">
        <v>12.5</v>
      </c>
      <c r="AA19" s="723"/>
      <c r="AB19" s="723"/>
      <c r="AC19" s="723"/>
      <c r="AD19" s="724">
        <v>1548208</v>
      </c>
      <c r="AE19" s="724"/>
      <c r="AF19" s="724"/>
      <c r="AG19" s="724"/>
      <c r="AH19" s="724"/>
      <c r="AI19" s="724"/>
      <c r="AJ19" s="724"/>
      <c r="AK19" s="724"/>
      <c r="AL19" s="666">
        <v>19.3</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241</v>
      </c>
      <c r="BH19" s="664"/>
      <c r="BI19" s="664"/>
      <c r="BJ19" s="664"/>
      <c r="BK19" s="664"/>
      <c r="BL19" s="664"/>
      <c r="BM19" s="664"/>
      <c r="BN19" s="665"/>
      <c r="BO19" s="723" t="s">
        <v>126</v>
      </c>
      <c r="BP19" s="723"/>
      <c r="BQ19" s="723"/>
      <c r="BR19" s="723"/>
      <c r="BS19" s="669" t="s">
        <v>126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c r="B20" s="658" t="s">
        <v>271</v>
      </c>
      <c r="C20" s="659"/>
      <c r="D20" s="659"/>
      <c r="E20" s="659"/>
      <c r="F20" s="659"/>
      <c r="G20" s="659"/>
      <c r="H20" s="659"/>
      <c r="I20" s="659"/>
      <c r="J20" s="659"/>
      <c r="K20" s="659"/>
      <c r="L20" s="659"/>
      <c r="M20" s="659"/>
      <c r="N20" s="659"/>
      <c r="O20" s="659"/>
      <c r="P20" s="659"/>
      <c r="Q20" s="660"/>
      <c r="R20" s="661">
        <v>108032</v>
      </c>
      <c r="S20" s="664"/>
      <c r="T20" s="664"/>
      <c r="U20" s="664"/>
      <c r="V20" s="664"/>
      <c r="W20" s="664"/>
      <c r="X20" s="664"/>
      <c r="Y20" s="665"/>
      <c r="Z20" s="723">
        <v>0.9</v>
      </c>
      <c r="AA20" s="723"/>
      <c r="AB20" s="723"/>
      <c r="AC20" s="723"/>
      <c r="AD20" s="724" t="s">
        <v>241</v>
      </c>
      <c r="AE20" s="724"/>
      <c r="AF20" s="724"/>
      <c r="AG20" s="724"/>
      <c r="AH20" s="724"/>
      <c r="AI20" s="724"/>
      <c r="AJ20" s="724"/>
      <c r="AK20" s="724"/>
      <c r="AL20" s="666" t="s">
        <v>126</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126</v>
      </c>
      <c r="BH20" s="664"/>
      <c r="BI20" s="664"/>
      <c r="BJ20" s="664"/>
      <c r="BK20" s="664"/>
      <c r="BL20" s="664"/>
      <c r="BM20" s="664"/>
      <c r="BN20" s="665"/>
      <c r="BO20" s="723" t="s">
        <v>241</v>
      </c>
      <c r="BP20" s="723"/>
      <c r="BQ20" s="723"/>
      <c r="BR20" s="723"/>
      <c r="BS20" s="669" t="s">
        <v>126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12097634</v>
      </c>
      <c r="CS20" s="664"/>
      <c r="CT20" s="664"/>
      <c r="CU20" s="664"/>
      <c r="CV20" s="664"/>
      <c r="CW20" s="664"/>
      <c r="CX20" s="664"/>
      <c r="CY20" s="665"/>
      <c r="CZ20" s="723">
        <v>100</v>
      </c>
      <c r="DA20" s="723"/>
      <c r="DB20" s="723"/>
      <c r="DC20" s="723"/>
      <c r="DD20" s="669">
        <v>1139962</v>
      </c>
      <c r="DE20" s="664"/>
      <c r="DF20" s="664"/>
      <c r="DG20" s="664"/>
      <c r="DH20" s="664"/>
      <c r="DI20" s="664"/>
      <c r="DJ20" s="664"/>
      <c r="DK20" s="664"/>
      <c r="DL20" s="664"/>
      <c r="DM20" s="664"/>
      <c r="DN20" s="664"/>
      <c r="DO20" s="664"/>
      <c r="DP20" s="665"/>
      <c r="DQ20" s="669">
        <v>8912966</v>
      </c>
      <c r="DR20" s="664"/>
      <c r="DS20" s="664"/>
      <c r="DT20" s="664"/>
      <c r="DU20" s="664"/>
      <c r="DV20" s="664"/>
      <c r="DW20" s="664"/>
      <c r="DX20" s="664"/>
      <c r="DY20" s="664"/>
      <c r="DZ20" s="664"/>
      <c r="EA20" s="664"/>
      <c r="EB20" s="664"/>
      <c r="EC20" s="704"/>
    </row>
    <row r="21" spans="2:133" ht="11.25" customHeight="1">
      <c r="B21" s="658" t="s">
        <v>274</v>
      </c>
      <c r="C21" s="659"/>
      <c r="D21" s="659"/>
      <c r="E21" s="659"/>
      <c r="F21" s="659"/>
      <c r="G21" s="659"/>
      <c r="H21" s="659"/>
      <c r="I21" s="659"/>
      <c r="J21" s="659"/>
      <c r="K21" s="659"/>
      <c r="L21" s="659"/>
      <c r="M21" s="659"/>
      <c r="N21" s="659"/>
      <c r="O21" s="659"/>
      <c r="P21" s="659"/>
      <c r="Q21" s="660"/>
      <c r="R21" s="661">
        <v>202</v>
      </c>
      <c r="S21" s="664"/>
      <c r="T21" s="664"/>
      <c r="U21" s="664"/>
      <c r="V21" s="664"/>
      <c r="W21" s="664"/>
      <c r="X21" s="664"/>
      <c r="Y21" s="665"/>
      <c r="Z21" s="723">
        <v>0</v>
      </c>
      <c r="AA21" s="723"/>
      <c r="AB21" s="723"/>
      <c r="AC21" s="723"/>
      <c r="AD21" s="724" t="s">
        <v>241</v>
      </c>
      <c r="AE21" s="724"/>
      <c r="AF21" s="724"/>
      <c r="AG21" s="724"/>
      <c r="AH21" s="724"/>
      <c r="AI21" s="724"/>
      <c r="AJ21" s="724"/>
      <c r="AK21" s="724"/>
      <c r="AL21" s="666" t="s">
        <v>126</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126</v>
      </c>
      <c r="BH21" s="664"/>
      <c r="BI21" s="664"/>
      <c r="BJ21" s="664"/>
      <c r="BK21" s="664"/>
      <c r="BL21" s="664"/>
      <c r="BM21" s="664"/>
      <c r="BN21" s="665"/>
      <c r="BO21" s="723" t="s">
        <v>126</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276</v>
      </c>
      <c r="C22" s="659"/>
      <c r="D22" s="659"/>
      <c r="E22" s="659"/>
      <c r="F22" s="659"/>
      <c r="G22" s="659"/>
      <c r="H22" s="659"/>
      <c r="I22" s="659"/>
      <c r="J22" s="659"/>
      <c r="K22" s="659"/>
      <c r="L22" s="659"/>
      <c r="M22" s="659"/>
      <c r="N22" s="659"/>
      <c r="O22" s="659"/>
      <c r="P22" s="659"/>
      <c r="Q22" s="660"/>
      <c r="R22" s="661">
        <v>8096958</v>
      </c>
      <c r="S22" s="664"/>
      <c r="T22" s="664"/>
      <c r="U22" s="664"/>
      <c r="V22" s="664"/>
      <c r="W22" s="664"/>
      <c r="X22" s="664"/>
      <c r="Y22" s="665"/>
      <c r="Z22" s="723">
        <v>65.3</v>
      </c>
      <c r="AA22" s="723"/>
      <c r="AB22" s="723"/>
      <c r="AC22" s="723"/>
      <c r="AD22" s="724">
        <v>7988724</v>
      </c>
      <c r="AE22" s="724"/>
      <c r="AF22" s="724"/>
      <c r="AG22" s="724"/>
      <c r="AH22" s="724"/>
      <c r="AI22" s="724"/>
      <c r="AJ22" s="724"/>
      <c r="AK22" s="724"/>
      <c r="AL22" s="666">
        <v>99.6</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279</v>
      </c>
      <c r="C23" s="659"/>
      <c r="D23" s="659"/>
      <c r="E23" s="659"/>
      <c r="F23" s="659"/>
      <c r="G23" s="659"/>
      <c r="H23" s="659"/>
      <c r="I23" s="659"/>
      <c r="J23" s="659"/>
      <c r="K23" s="659"/>
      <c r="L23" s="659"/>
      <c r="M23" s="659"/>
      <c r="N23" s="659"/>
      <c r="O23" s="659"/>
      <c r="P23" s="659"/>
      <c r="Q23" s="660"/>
      <c r="R23" s="661">
        <v>6603</v>
      </c>
      <c r="S23" s="664"/>
      <c r="T23" s="664"/>
      <c r="U23" s="664"/>
      <c r="V23" s="664"/>
      <c r="W23" s="664"/>
      <c r="X23" s="664"/>
      <c r="Y23" s="665"/>
      <c r="Z23" s="723">
        <v>0.1</v>
      </c>
      <c r="AA23" s="723"/>
      <c r="AB23" s="723"/>
      <c r="AC23" s="723"/>
      <c r="AD23" s="724">
        <v>6603</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241</v>
      </c>
      <c r="BH23" s="664"/>
      <c r="BI23" s="664"/>
      <c r="BJ23" s="664"/>
      <c r="BK23" s="664"/>
      <c r="BL23" s="664"/>
      <c r="BM23" s="664"/>
      <c r="BN23" s="665"/>
      <c r="BO23" s="723" t="s">
        <v>126</v>
      </c>
      <c r="BP23" s="723"/>
      <c r="BQ23" s="723"/>
      <c r="BR23" s="723"/>
      <c r="BS23" s="669" t="s">
        <v>241</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58" t="s">
        <v>286</v>
      </c>
      <c r="C24" s="659"/>
      <c r="D24" s="659"/>
      <c r="E24" s="659"/>
      <c r="F24" s="659"/>
      <c r="G24" s="659"/>
      <c r="H24" s="659"/>
      <c r="I24" s="659"/>
      <c r="J24" s="659"/>
      <c r="K24" s="659"/>
      <c r="L24" s="659"/>
      <c r="M24" s="659"/>
      <c r="N24" s="659"/>
      <c r="O24" s="659"/>
      <c r="P24" s="659"/>
      <c r="Q24" s="660"/>
      <c r="R24" s="661">
        <v>387051</v>
      </c>
      <c r="S24" s="664"/>
      <c r="T24" s="664"/>
      <c r="U24" s="664"/>
      <c r="V24" s="664"/>
      <c r="W24" s="664"/>
      <c r="X24" s="664"/>
      <c r="Y24" s="665"/>
      <c r="Z24" s="723">
        <v>3.1</v>
      </c>
      <c r="AA24" s="723"/>
      <c r="AB24" s="723"/>
      <c r="AC24" s="723"/>
      <c r="AD24" s="724" t="s">
        <v>126</v>
      </c>
      <c r="AE24" s="724"/>
      <c r="AF24" s="724"/>
      <c r="AG24" s="724"/>
      <c r="AH24" s="724"/>
      <c r="AI24" s="724"/>
      <c r="AJ24" s="724"/>
      <c r="AK24" s="724"/>
      <c r="AL24" s="666" t="s">
        <v>241</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126</v>
      </c>
      <c r="BP24" s="723"/>
      <c r="BQ24" s="723"/>
      <c r="BR24" s="723"/>
      <c r="BS24" s="669" t="s">
        <v>241</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5544493</v>
      </c>
      <c r="CS24" s="727"/>
      <c r="CT24" s="727"/>
      <c r="CU24" s="727"/>
      <c r="CV24" s="727"/>
      <c r="CW24" s="727"/>
      <c r="CX24" s="727"/>
      <c r="CY24" s="773"/>
      <c r="CZ24" s="774">
        <v>45.8</v>
      </c>
      <c r="DA24" s="743"/>
      <c r="DB24" s="743"/>
      <c r="DC24" s="777"/>
      <c r="DD24" s="772">
        <v>3980054</v>
      </c>
      <c r="DE24" s="727"/>
      <c r="DF24" s="727"/>
      <c r="DG24" s="727"/>
      <c r="DH24" s="727"/>
      <c r="DI24" s="727"/>
      <c r="DJ24" s="727"/>
      <c r="DK24" s="773"/>
      <c r="DL24" s="772">
        <v>3966879</v>
      </c>
      <c r="DM24" s="727"/>
      <c r="DN24" s="727"/>
      <c r="DO24" s="727"/>
      <c r="DP24" s="727"/>
      <c r="DQ24" s="727"/>
      <c r="DR24" s="727"/>
      <c r="DS24" s="727"/>
      <c r="DT24" s="727"/>
      <c r="DU24" s="727"/>
      <c r="DV24" s="773"/>
      <c r="DW24" s="774">
        <v>45.8</v>
      </c>
      <c r="DX24" s="743"/>
      <c r="DY24" s="743"/>
      <c r="DZ24" s="743"/>
      <c r="EA24" s="743"/>
      <c r="EB24" s="743"/>
      <c r="EC24" s="775"/>
    </row>
    <row r="25" spans="2:133" ht="11.25" customHeight="1">
      <c r="B25" s="658" t="s">
        <v>289</v>
      </c>
      <c r="C25" s="659"/>
      <c r="D25" s="659"/>
      <c r="E25" s="659"/>
      <c r="F25" s="659"/>
      <c r="G25" s="659"/>
      <c r="H25" s="659"/>
      <c r="I25" s="659"/>
      <c r="J25" s="659"/>
      <c r="K25" s="659"/>
      <c r="L25" s="659"/>
      <c r="M25" s="659"/>
      <c r="N25" s="659"/>
      <c r="O25" s="659"/>
      <c r="P25" s="659"/>
      <c r="Q25" s="660"/>
      <c r="R25" s="661">
        <v>183810</v>
      </c>
      <c r="S25" s="664"/>
      <c r="T25" s="664"/>
      <c r="U25" s="664"/>
      <c r="V25" s="664"/>
      <c r="W25" s="664"/>
      <c r="X25" s="664"/>
      <c r="Y25" s="665"/>
      <c r="Z25" s="723">
        <v>1.5</v>
      </c>
      <c r="AA25" s="723"/>
      <c r="AB25" s="723"/>
      <c r="AC25" s="723"/>
      <c r="AD25" s="724">
        <v>16287</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241</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2383881</v>
      </c>
      <c r="CS25" s="662"/>
      <c r="CT25" s="662"/>
      <c r="CU25" s="662"/>
      <c r="CV25" s="662"/>
      <c r="CW25" s="662"/>
      <c r="CX25" s="662"/>
      <c r="CY25" s="663"/>
      <c r="CZ25" s="666">
        <v>19.7</v>
      </c>
      <c r="DA25" s="695"/>
      <c r="DB25" s="695"/>
      <c r="DC25" s="696"/>
      <c r="DD25" s="669">
        <v>2230636</v>
      </c>
      <c r="DE25" s="662"/>
      <c r="DF25" s="662"/>
      <c r="DG25" s="662"/>
      <c r="DH25" s="662"/>
      <c r="DI25" s="662"/>
      <c r="DJ25" s="662"/>
      <c r="DK25" s="663"/>
      <c r="DL25" s="669">
        <v>2217561</v>
      </c>
      <c r="DM25" s="662"/>
      <c r="DN25" s="662"/>
      <c r="DO25" s="662"/>
      <c r="DP25" s="662"/>
      <c r="DQ25" s="662"/>
      <c r="DR25" s="662"/>
      <c r="DS25" s="662"/>
      <c r="DT25" s="662"/>
      <c r="DU25" s="662"/>
      <c r="DV25" s="663"/>
      <c r="DW25" s="666">
        <v>25.6</v>
      </c>
      <c r="DX25" s="695"/>
      <c r="DY25" s="695"/>
      <c r="DZ25" s="695"/>
      <c r="EA25" s="695"/>
      <c r="EB25" s="695"/>
      <c r="EC25" s="697"/>
    </row>
    <row r="26" spans="2:133" ht="11.25" customHeight="1">
      <c r="B26" s="658" t="s">
        <v>292</v>
      </c>
      <c r="C26" s="659"/>
      <c r="D26" s="659"/>
      <c r="E26" s="659"/>
      <c r="F26" s="659"/>
      <c r="G26" s="659"/>
      <c r="H26" s="659"/>
      <c r="I26" s="659"/>
      <c r="J26" s="659"/>
      <c r="K26" s="659"/>
      <c r="L26" s="659"/>
      <c r="M26" s="659"/>
      <c r="N26" s="659"/>
      <c r="O26" s="659"/>
      <c r="P26" s="659"/>
      <c r="Q26" s="660"/>
      <c r="R26" s="661">
        <v>104840</v>
      </c>
      <c r="S26" s="664"/>
      <c r="T26" s="664"/>
      <c r="U26" s="664"/>
      <c r="V26" s="664"/>
      <c r="W26" s="664"/>
      <c r="X26" s="664"/>
      <c r="Y26" s="665"/>
      <c r="Z26" s="723">
        <v>0.8</v>
      </c>
      <c r="AA26" s="723"/>
      <c r="AB26" s="723"/>
      <c r="AC26" s="723"/>
      <c r="AD26" s="724" t="s">
        <v>241</v>
      </c>
      <c r="AE26" s="724"/>
      <c r="AF26" s="724"/>
      <c r="AG26" s="724"/>
      <c r="AH26" s="724"/>
      <c r="AI26" s="724"/>
      <c r="AJ26" s="724"/>
      <c r="AK26" s="724"/>
      <c r="AL26" s="666" t="s">
        <v>126</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126</v>
      </c>
      <c r="BP26" s="723"/>
      <c r="BQ26" s="723"/>
      <c r="BR26" s="723"/>
      <c r="BS26" s="669" t="s">
        <v>241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1628547</v>
      </c>
      <c r="CS26" s="664"/>
      <c r="CT26" s="664"/>
      <c r="CU26" s="664"/>
      <c r="CV26" s="664"/>
      <c r="CW26" s="664"/>
      <c r="CX26" s="664"/>
      <c r="CY26" s="665"/>
      <c r="CZ26" s="666">
        <v>13.5</v>
      </c>
      <c r="DA26" s="695"/>
      <c r="DB26" s="695"/>
      <c r="DC26" s="696"/>
      <c r="DD26" s="669">
        <v>1514807</v>
      </c>
      <c r="DE26" s="664"/>
      <c r="DF26" s="664"/>
      <c r="DG26" s="664"/>
      <c r="DH26" s="664"/>
      <c r="DI26" s="664"/>
      <c r="DJ26" s="664"/>
      <c r="DK26" s="665"/>
      <c r="DL26" s="669" t="s">
        <v>241</v>
      </c>
      <c r="DM26" s="664"/>
      <c r="DN26" s="664"/>
      <c r="DO26" s="664"/>
      <c r="DP26" s="664"/>
      <c r="DQ26" s="664"/>
      <c r="DR26" s="664"/>
      <c r="DS26" s="664"/>
      <c r="DT26" s="664"/>
      <c r="DU26" s="664"/>
      <c r="DV26" s="665"/>
      <c r="DW26" s="666" t="s">
        <v>241</v>
      </c>
      <c r="DX26" s="695"/>
      <c r="DY26" s="695"/>
      <c r="DZ26" s="695"/>
      <c r="EA26" s="695"/>
      <c r="EB26" s="695"/>
      <c r="EC26" s="697"/>
    </row>
    <row r="27" spans="2:133" ht="11.25" customHeight="1">
      <c r="B27" s="658" t="s">
        <v>295</v>
      </c>
      <c r="C27" s="659"/>
      <c r="D27" s="659"/>
      <c r="E27" s="659"/>
      <c r="F27" s="659"/>
      <c r="G27" s="659"/>
      <c r="H27" s="659"/>
      <c r="I27" s="659"/>
      <c r="J27" s="659"/>
      <c r="K27" s="659"/>
      <c r="L27" s="659"/>
      <c r="M27" s="659"/>
      <c r="N27" s="659"/>
      <c r="O27" s="659"/>
      <c r="P27" s="659"/>
      <c r="Q27" s="660"/>
      <c r="R27" s="661">
        <v>1049710</v>
      </c>
      <c r="S27" s="664"/>
      <c r="T27" s="664"/>
      <c r="U27" s="664"/>
      <c r="V27" s="664"/>
      <c r="W27" s="664"/>
      <c r="X27" s="664"/>
      <c r="Y27" s="665"/>
      <c r="Z27" s="723">
        <v>8.5</v>
      </c>
      <c r="AA27" s="723"/>
      <c r="AB27" s="723"/>
      <c r="AC27" s="723"/>
      <c r="AD27" s="724" t="s">
        <v>126</v>
      </c>
      <c r="AE27" s="724"/>
      <c r="AF27" s="724"/>
      <c r="AG27" s="724"/>
      <c r="AH27" s="724"/>
      <c r="AI27" s="724"/>
      <c r="AJ27" s="724"/>
      <c r="AK27" s="724"/>
      <c r="AL27" s="666" t="s">
        <v>126</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5350796</v>
      </c>
      <c r="BH27" s="664"/>
      <c r="BI27" s="664"/>
      <c r="BJ27" s="664"/>
      <c r="BK27" s="664"/>
      <c r="BL27" s="664"/>
      <c r="BM27" s="664"/>
      <c r="BN27" s="665"/>
      <c r="BO27" s="723">
        <v>100</v>
      </c>
      <c r="BP27" s="723"/>
      <c r="BQ27" s="723"/>
      <c r="BR27" s="723"/>
      <c r="BS27" s="669">
        <v>16584</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2164166</v>
      </c>
      <c r="CS27" s="662"/>
      <c r="CT27" s="662"/>
      <c r="CU27" s="662"/>
      <c r="CV27" s="662"/>
      <c r="CW27" s="662"/>
      <c r="CX27" s="662"/>
      <c r="CY27" s="663"/>
      <c r="CZ27" s="666">
        <v>17.899999999999999</v>
      </c>
      <c r="DA27" s="695"/>
      <c r="DB27" s="695"/>
      <c r="DC27" s="696"/>
      <c r="DD27" s="669">
        <v>752972</v>
      </c>
      <c r="DE27" s="662"/>
      <c r="DF27" s="662"/>
      <c r="DG27" s="662"/>
      <c r="DH27" s="662"/>
      <c r="DI27" s="662"/>
      <c r="DJ27" s="662"/>
      <c r="DK27" s="663"/>
      <c r="DL27" s="669">
        <v>752872</v>
      </c>
      <c r="DM27" s="662"/>
      <c r="DN27" s="662"/>
      <c r="DO27" s="662"/>
      <c r="DP27" s="662"/>
      <c r="DQ27" s="662"/>
      <c r="DR27" s="662"/>
      <c r="DS27" s="662"/>
      <c r="DT27" s="662"/>
      <c r="DU27" s="662"/>
      <c r="DV27" s="663"/>
      <c r="DW27" s="666">
        <v>8.6999999999999993</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126</v>
      </c>
      <c r="AA28" s="723"/>
      <c r="AB28" s="723"/>
      <c r="AC28" s="723"/>
      <c r="AD28" s="724" t="s">
        <v>126</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996446</v>
      </c>
      <c r="CS28" s="664"/>
      <c r="CT28" s="664"/>
      <c r="CU28" s="664"/>
      <c r="CV28" s="664"/>
      <c r="CW28" s="664"/>
      <c r="CX28" s="664"/>
      <c r="CY28" s="665"/>
      <c r="CZ28" s="666">
        <v>8.1999999999999993</v>
      </c>
      <c r="DA28" s="695"/>
      <c r="DB28" s="695"/>
      <c r="DC28" s="696"/>
      <c r="DD28" s="669">
        <v>996446</v>
      </c>
      <c r="DE28" s="664"/>
      <c r="DF28" s="664"/>
      <c r="DG28" s="664"/>
      <c r="DH28" s="664"/>
      <c r="DI28" s="664"/>
      <c r="DJ28" s="664"/>
      <c r="DK28" s="665"/>
      <c r="DL28" s="669">
        <v>996446</v>
      </c>
      <c r="DM28" s="664"/>
      <c r="DN28" s="664"/>
      <c r="DO28" s="664"/>
      <c r="DP28" s="664"/>
      <c r="DQ28" s="664"/>
      <c r="DR28" s="664"/>
      <c r="DS28" s="664"/>
      <c r="DT28" s="664"/>
      <c r="DU28" s="664"/>
      <c r="DV28" s="665"/>
      <c r="DW28" s="666">
        <v>11.5</v>
      </c>
      <c r="DX28" s="695"/>
      <c r="DY28" s="695"/>
      <c r="DZ28" s="695"/>
      <c r="EA28" s="695"/>
      <c r="EB28" s="695"/>
      <c r="EC28" s="697"/>
    </row>
    <row r="29" spans="2:133" ht="11.25" customHeight="1">
      <c r="B29" s="658" t="s">
        <v>300</v>
      </c>
      <c r="C29" s="659"/>
      <c r="D29" s="659"/>
      <c r="E29" s="659"/>
      <c r="F29" s="659"/>
      <c r="G29" s="659"/>
      <c r="H29" s="659"/>
      <c r="I29" s="659"/>
      <c r="J29" s="659"/>
      <c r="K29" s="659"/>
      <c r="L29" s="659"/>
      <c r="M29" s="659"/>
      <c r="N29" s="659"/>
      <c r="O29" s="659"/>
      <c r="P29" s="659"/>
      <c r="Q29" s="660"/>
      <c r="R29" s="661">
        <v>775511</v>
      </c>
      <c r="S29" s="664"/>
      <c r="T29" s="664"/>
      <c r="U29" s="664"/>
      <c r="V29" s="664"/>
      <c r="W29" s="664"/>
      <c r="X29" s="664"/>
      <c r="Y29" s="665"/>
      <c r="Z29" s="723">
        <v>6.2</v>
      </c>
      <c r="AA29" s="723"/>
      <c r="AB29" s="723"/>
      <c r="AC29" s="723"/>
      <c r="AD29" s="724" t="s">
        <v>126</v>
      </c>
      <c r="AE29" s="724"/>
      <c r="AF29" s="724"/>
      <c r="AG29" s="724"/>
      <c r="AH29" s="724"/>
      <c r="AI29" s="724"/>
      <c r="AJ29" s="724"/>
      <c r="AK29" s="724"/>
      <c r="AL29" s="666" t="s">
        <v>126</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996446</v>
      </c>
      <c r="CS29" s="662"/>
      <c r="CT29" s="662"/>
      <c r="CU29" s="662"/>
      <c r="CV29" s="662"/>
      <c r="CW29" s="662"/>
      <c r="CX29" s="662"/>
      <c r="CY29" s="663"/>
      <c r="CZ29" s="666">
        <v>8.1999999999999993</v>
      </c>
      <c r="DA29" s="695"/>
      <c r="DB29" s="695"/>
      <c r="DC29" s="696"/>
      <c r="DD29" s="669">
        <v>996446</v>
      </c>
      <c r="DE29" s="662"/>
      <c r="DF29" s="662"/>
      <c r="DG29" s="662"/>
      <c r="DH29" s="662"/>
      <c r="DI29" s="662"/>
      <c r="DJ29" s="662"/>
      <c r="DK29" s="663"/>
      <c r="DL29" s="669">
        <v>996446</v>
      </c>
      <c r="DM29" s="662"/>
      <c r="DN29" s="662"/>
      <c r="DO29" s="662"/>
      <c r="DP29" s="662"/>
      <c r="DQ29" s="662"/>
      <c r="DR29" s="662"/>
      <c r="DS29" s="662"/>
      <c r="DT29" s="662"/>
      <c r="DU29" s="662"/>
      <c r="DV29" s="663"/>
      <c r="DW29" s="666">
        <v>11.5</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63823</v>
      </c>
      <c r="S30" s="664"/>
      <c r="T30" s="664"/>
      <c r="U30" s="664"/>
      <c r="V30" s="664"/>
      <c r="W30" s="664"/>
      <c r="X30" s="664"/>
      <c r="Y30" s="665"/>
      <c r="Z30" s="723">
        <v>0.5</v>
      </c>
      <c r="AA30" s="723"/>
      <c r="AB30" s="723"/>
      <c r="AC30" s="723"/>
      <c r="AD30" s="724">
        <v>6344</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99.2</v>
      </c>
      <c r="BH30" s="742"/>
      <c r="BI30" s="742"/>
      <c r="BJ30" s="742"/>
      <c r="BK30" s="742"/>
      <c r="BL30" s="742"/>
      <c r="BM30" s="743">
        <v>97.5</v>
      </c>
      <c r="BN30" s="742"/>
      <c r="BO30" s="742"/>
      <c r="BP30" s="742"/>
      <c r="BQ30" s="744"/>
      <c r="BR30" s="741">
        <v>99.2</v>
      </c>
      <c r="BS30" s="742"/>
      <c r="BT30" s="742"/>
      <c r="BU30" s="742"/>
      <c r="BV30" s="742"/>
      <c r="BW30" s="742"/>
      <c r="BX30" s="743">
        <v>97.2</v>
      </c>
      <c r="BY30" s="742"/>
      <c r="BZ30" s="742"/>
      <c r="CA30" s="742"/>
      <c r="CB30" s="744"/>
      <c r="CD30" s="747"/>
      <c r="CE30" s="748"/>
      <c r="CF30" s="705" t="s">
        <v>307</v>
      </c>
      <c r="CG30" s="702"/>
      <c r="CH30" s="702"/>
      <c r="CI30" s="702"/>
      <c r="CJ30" s="702"/>
      <c r="CK30" s="702"/>
      <c r="CL30" s="702"/>
      <c r="CM30" s="702"/>
      <c r="CN30" s="702"/>
      <c r="CO30" s="702"/>
      <c r="CP30" s="702"/>
      <c r="CQ30" s="703"/>
      <c r="CR30" s="661">
        <v>957941</v>
      </c>
      <c r="CS30" s="664"/>
      <c r="CT30" s="664"/>
      <c r="CU30" s="664"/>
      <c r="CV30" s="664"/>
      <c r="CW30" s="664"/>
      <c r="CX30" s="664"/>
      <c r="CY30" s="665"/>
      <c r="CZ30" s="666">
        <v>7.9</v>
      </c>
      <c r="DA30" s="695"/>
      <c r="DB30" s="695"/>
      <c r="DC30" s="696"/>
      <c r="DD30" s="669">
        <v>957941</v>
      </c>
      <c r="DE30" s="664"/>
      <c r="DF30" s="664"/>
      <c r="DG30" s="664"/>
      <c r="DH30" s="664"/>
      <c r="DI30" s="664"/>
      <c r="DJ30" s="664"/>
      <c r="DK30" s="665"/>
      <c r="DL30" s="669">
        <v>957941</v>
      </c>
      <c r="DM30" s="664"/>
      <c r="DN30" s="664"/>
      <c r="DO30" s="664"/>
      <c r="DP30" s="664"/>
      <c r="DQ30" s="664"/>
      <c r="DR30" s="664"/>
      <c r="DS30" s="664"/>
      <c r="DT30" s="664"/>
      <c r="DU30" s="664"/>
      <c r="DV30" s="665"/>
      <c r="DW30" s="666">
        <v>11.1</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2136</v>
      </c>
      <c r="S31" s="664"/>
      <c r="T31" s="664"/>
      <c r="U31" s="664"/>
      <c r="V31" s="664"/>
      <c r="W31" s="664"/>
      <c r="X31" s="664"/>
      <c r="Y31" s="665"/>
      <c r="Z31" s="723">
        <v>0</v>
      </c>
      <c r="AA31" s="723"/>
      <c r="AB31" s="723"/>
      <c r="AC31" s="723"/>
      <c r="AD31" s="724" t="s">
        <v>126</v>
      </c>
      <c r="AE31" s="724"/>
      <c r="AF31" s="724"/>
      <c r="AG31" s="724"/>
      <c r="AH31" s="724"/>
      <c r="AI31" s="724"/>
      <c r="AJ31" s="724"/>
      <c r="AK31" s="724"/>
      <c r="AL31" s="666" t="s">
        <v>126</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v>
      </c>
      <c r="BH31" s="662"/>
      <c r="BI31" s="662"/>
      <c r="BJ31" s="662"/>
      <c r="BK31" s="662"/>
      <c r="BL31" s="662"/>
      <c r="BM31" s="667">
        <v>97.6</v>
      </c>
      <c r="BN31" s="740"/>
      <c r="BO31" s="740"/>
      <c r="BP31" s="740"/>
      <c r="BQ31" s="701"/>
      <c r="BR31" s="739">
        <v>99.1</v>
      </c>
      <c r="BS31" s="662"/>
      <c r="BT31" s="662"/>
      <c r="BU31" s="662"/>
      <c r="BV31" s="662"/>
      <c r="BW31" s="662"/>
      <c r="BX31" s="667">
        <v>97.4</v>
      </c>
      <c r="BY31" s="740"/>
      <c r="BZ31" s="740"/>
      <c r="CA31" s="740"/>
      <c r="CB31" s="701"/>
      <c r="CD31" s="747"/>
      <c r="CE31" s="748"/>
      <c r="CF31" s="705" t="s">
        <v>311</v>
      </c>
      <c r="CG31" s="702"/>
      <c r="CH31" s="702"/>
      <c r="CI31" s="702"/>
      <c r="CJ31" s="702"/>
      <c r="CK31" s="702"/>
      <c r="CL31" s="702"/>
      <c r="CM31" s="702"/>
      <c r="CN31" s="702"/>
      <c r="CO31" s="702"/>
      <c r="CP31" s="702"/>
      <c r="CQ31" s="703"/>
      <c r="CR31" s="661">
        <v>38505</v>
      </c>
      <c r="CS31" s="662"/>
      <c r="CT31" s="662"/>
      <c r="CU31" s="662"/>
      <c r="CV31" s="662"/>
      <c r="CW31" s="662"/>
      <c r="CX31" s="662"/>
      <c r="CY31" s="663"/>
      <c r="CZ31" s="666">
        <v>0.3</v>
      </c>
      <c r="DA31" s="695"/>
      <c r="DB31" s="695"/>
      <c r="DC31" s="696"/>
      <c r="DD31" s="669">
        <v>38505</v>
      </c>
      <c r="DE31" s="662"/>
      <c r="DF31" s="662"/>
      <c r="DG31" s="662"/>
      <c r="DH31" s="662"/>
      <c r="DI31" s="662"/>
      <c r="DJ31" s="662"/>
      <c r="DK31" s="663"/>
      <c r="DL31" s="669">
        <v>38505</v>
      </c>
      <c r="DM31" s="662"/>
      <c r="DN31" s="662"/>
      <c r="DO31" s="662"/>
      <c r="DP31" s="662"/>
      <c r="DQ31" s="662"/>
      <c r="DR31" s="662"/>
      <c r="DS31" s="662"/>
      <c r="DT31" s="662"/>
      <c r="DU31" s="662"/>
      <c r="DV31" s="663"/>
      <c r="DW31" s="666">
        <v>0.4</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111158</v>
      </c>
      <c r="S32" s="664"/>
      <c r="T32" s="664"/>
      <c r="U32" s="664"/>
      <c r="V32" s="664"/>
      <c r="W32" s="664"/>
      <c r="X32" s="664"/>
      <c r="Y32" s="665"/>
      <c r="Z32" s="723">
        <v>0.9</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99.3</v>
      </c>
      <c r="BH32" s="677"/>
      <c r="BI32" s="677"/>
      <c r="BJ32" s="677"/>
      <c r="BK32" s="677"/>
      <c r="BL32" s="677"/>
      <c r="BM32" s="721">
        <v>97.2</v>
      </c>
      <c r="BN32" s="677"/>
      <c r="BO32" s="677"/>
      <c r="BP32" s="677"/>
      <c r="BQ32" s="714"/>
      <c r="BR32" s="738">
        <v>99.1</v>
      </c>
      <c r="BS32" s="677"/>
      <c r="BT32" s="677"/>
      <c r="BU32" s="677"/>
      <c r="BV32" s="677"/>
      <c r="BW32" s="677"/>
      <c r="BX32" s="721">
        <v>96.8</v>
      </c>
      <c r="BY32" s="677"/>
      <c r="BZ32" s="677"/>
      <c r="CA32" s="677"/>
      <c r="CB32" s="714"/>
      <c r="CD32" s="749"/>
      <c r="CE32" s="750"/>
      <c r="CF32" s="705" t="s">
        <v>314</v>
      </c>
      <c r="CG32" s="702"/>
      <c r="CH32" s="702"/>
      <c r="CI32" s="702"/>
      <c r="CJ32" s="702"/>
      <c r="CK32" s="702"/>
      <c r="CL32" s="702"/>
      <c r="CM32" s="702"/>
      <c r="CN32" s="702"/>
      <c r="CO32" s="702"/>
      <c r="CP32" s="702"/>
      <c r="CQ32" s="703"/>
      <c r="CR32" s="661" t="s">
        <v>126</v>
      </c>
      <c r="CS32" s="664"/>
      <c r="CT32" s="664"/>
      <c r="CU32" s="664"/>
      <c r="CV32" s="664"/>
      <c r="CW32" s="664"/>
      <c r="CX32" s="664"/>
      <c r="CY32" s="665"/>
      <c r="CZ32" s="666" t="s">
        <v>126</v>
      </c>
      <c r="DA32" s="695"/>
      <c r="DB32" s="695"/>
      <c r="DC32" s="696"/>
      <c r="DD32" s="669" t="s">
        <v>126</v>
      </c>
      <c r="DE32" s="664"/>
      <c r="DF32" s="664"/>
      <c r="DG32" s="664"/>
      <c r="DH32" s="664"/>
      <c r="DI32" s="664"/>
      <c r="DJ32" s="664"/>
      <c r="DK32" s="665"/>
      <c r="DL32" s="669" t="s">
        <v>126</v>
      </c>
      <c r="DM32" s="664"/>
      <c r="DN32" s="664"/>
      <c r="DO32" s="664"/>
      <c r="DP32" s="664"/>
      <c r="DQ32" s="664"/>
      <c r="DR32" s="664"/>
      <c r="DS32" s="664"/>
      <c r="DT32" s="664"/>
      <c r="DU32" s="664"/>
      <c r="DV32" s="665"/>
      <c r="DW32" s="666" t="s">
        <v>126</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208213</v>
      </c>
      <c r="S33" s="664"/>
      <c r="T33" s="664"/>
      <c r="U33" s="664"/>
      <c r="V33" s="664"/>
      <c r="W33" s="664"/>
      <c r="X33" s="664"/>
      <c r="Y33" s="665"/>
      <c r="Z33" s="723">
        <v>1.7</v>
      </c>
      <c r="AA33" s="723"/>
      <c r="AB33" s="723"/>
      <c r="AC33" s="723"/>
      <c r="AD33" s="724" t="s">
        <v>241</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5413179</v>
      </c>
      <c r="CS33" s="662"/>
      <c r="CT33" s="662"/>
      <c r="CU33" s="662"/>
      <c r="CV33" s="662"/>
      <c r="CW33" s="662"/>
      <c r="CX33" s="662"/>
      <c r="CY33" s="663"/>
      <c r="CZ33" s="666">
        <v>44.7</v>
      </c>
      <c r="DA33" s="695"/>
      <c r="DB33" s="695"/>
      <c r="DC33" s="696"/>
      <c r="DD33" s="669">
        <v>4296018</v>
      </c>
      <c r="DE33" s="662"/>
      <c r="DF33" s="662"/>
      <c r="DG33" s="662"/>
      <c r="DH33" s="662"/>
      <c r="DI33" s="662"/>
      <c r="DJ33" s="662"/>
      <c r="DK33" s="663"/>
      <c r="DL33" s="669">
        <v>3966434</v>
      </c>
      <c r="DM33" s="662"/>
      <c r="DN33" s="662"/>
      <c r="DO33" s="662"/>
      <c r="DP33" s="662"/>
      <c r="DQ33" s="662"/>
      <c r="DR33" s="662"/>
      <c r="DS33" s="662"/>
      <c r="DT33" s="662"/>
      <c r="DU33" s="662"/>
      <c r="DV33" s="663"/>
      <c r="DW33" s="666">
        <v>45.8</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346081</v>
      </c>
      <c r="S34" s="664"/>
      <c r="T34" s="664"/>
      <c r="U34" s="664"/>
      <c r="V34" s="664"/>
      <c r="W34" s="664"/>
      <c r="X34" s="664"/>
      <c r="Y34" s="665"/>
      <c r="Z34" s="723">
        <v>2.8</v>
      </c>
      <c r="AA34" s="723"/>
      <c r="AB34" s="723"/>
      <c r="AC34" s="723"/>
      <c r="AD34" s="724">
        <v>4350</v>
      </c>
      <c r="AE34" s="724"/>
      <c r="AF34" s="724"/>
      <c r="AG34" s="724"/>
      <c r="AH34" s="724"/>
      <c r="AI34" s="724"/>
      <c r="AJ34" s="724"/>
      <c r="AK34" s="724"/>
      <c r="AL34" s="666">
        <v>0.1</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2341170</v>
      </c>
      <c r="CS34" s="664"/>
      <c r="CT34" s="664"/>
      <c r="CU34" s="664"/>
      <c r="CV34" s="664"/>
      <c r="CW34" s="664"/>
      <c r="CX34" s="664"/>
      <c r="CY34" s="665"/>
      <c r="CZ34" s="666">
        <v>19.399999999999999</v>
      </c>
      <c r="DA34" s="695"/>
      <c r="DB34" s="695"/>
      <c r="DC34" s="696"/>
      <c r="DD34" s="669">
        <v>1524283</v>
      </c>
      <c r="DE34" s="664"/>
      <c r="DF34" s="664"/>
      <c r="DG34" s="664"/>
      <c r="DH34" s="664"/>
      <c r="DI34" s="664"/>
      <c r="DJ34" s="664"/>
      <c r="DK34" s="665"/>
      <c r="DL34" s="669">
        <v>1411372</v>
      </c>
      <c r="DM34" s="664"/>
      <c r="DN34" s="664"/>
      <c r="DO34" s="664"/>
      <c r="DP34" s="664"/>
      <c r="DQ34" s="664"/>
      <c r="DR34" s="664"/>
      <c r="DS34" s="664"/>
      <c r="DT34" s="664"/>
      <c r="DU34" s="664"/>
      <c r="DV34" s="665"/>
      <c r="DW34" s="666">
        <v>16.3</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1072800</v>
      </c>
      <c r="S35" s="664"/>
      <c r="T35" s="664"/>
      <c r="U35" s="664"/>
      <c r="V35" s="664"/>
      <c r="W35" s="664"/>
      <c r="X35" s="664"/>
      <c r="Y35" s="665"/>
      <c r="Z35" s="723">
        <v>8.6</v>
      </c>
      <c r="AA35" s="723"/>
      <c r="AB35" s="723"/>
      <c r="AC35" s="723"/>
      <c r="AD35" s="724" t="s">
        <v>126</v>
      </c>
      <c r="AE35" s="724"/>
      <c r="AF35" s="724"/>
      <c r="AG35" s="724"/>
      <c r="AH35" s="724"/>
      <c r="AI35" s="724"/>
      <c r="AJ35" s="724"/>
      <c r="AK35" s="724"/>
      <c r="AL35" s="666" t="s">
        <v>126</v>
      </c>
      <c r="AM35" s="667"/>
      <c r="AN35" s="667"/>
      <c r="AO35" s="725"/>
      <c r="AP35" s="234"/>
      <c r="AQ35" s="729" t="s">
        <v>322</v>
      </c>
      <c r="AR35" s="730"/>
      <c r="AS35" s="730"/>
      <c r="AT35" s="730"/>
      <c r="AU35" s="730"/>
      <c r="AV35" s="730"/>
      <c r="AW35" s="730"/>
      <c r="AX35" s="730"/>
      <c r="AY35" s="731"/>
      <c r="AZ35" s="726">
        <v>1685991</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128333</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111585</v>
      </c>
      <c r="CS35" s="662"/>
      <c r="CT35" s="662"/>
      <c r="CU35" s="662"/>
      <c r="CV35" s="662"/>
      <c r="CW35" s="662"/>
      <c r="CX35" s="662"/>
      <c r="CY35" s="663"/>
      <c r="CZ35" s="666">
        <v>0.9</v>
      </c>
      <c r="DA35" s="695"/>
      <c r="DB35" s="695"/>
      <c r="DC35" s="696"/>
      <c r="DD35" s="669">
        <v>108664</v>
      </c>
      <c r="DE35" s="662"/>
      <c r="DF35" s="662"/>
      <c r="DG35" s="662"/>
      <c r="DH35" s="662"/>
      <c r="DI35" s="662"/>
      <c r="DJ35" s="662"/>
      <c r="DK35" s="663"/>
      <c r="DL35" s="669">
        <v>108664</v>
      </c>
      <c r="DM35" s="662"/>
      <c r="DN35" s="662"/>
      <c r="DO35" s="662"/>
      <c r="DP35" s="662"/>
      <c r="DQ35" s="662"/>
      <c r="DR35" s="662"/>
      <c r="DS35" s="662"/>
      <c r="DT35" s="662"/>
      <c r="DU35" s="662"/>
      <c r="DV35" s="663"/>
      <c r="DW35" s="666">
        <v>1.3</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326</v>
      </c>
      <c r="AR36" s="699"/>
      <c r="AS36" s="699"/>
      <c r="AT36" s="699"/>
      <c r="AU36" s="699"/>
      <c r="AV36" s="699"/>
      <c r="AW36" s="699"/>
      <c r="AX36" s="699"/>
      <c r="AY36" s="700"/>
      <c r="AZ36" s="661">
        <v>288826</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112874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1216809</v>
      </c>
      <c r="CS36" s="664"/>
      <c r="CT36" s="664"/>
      <c r="CU36" s="664"/>
      <c r="CV36" s="664"/>
      <c r="CW36" s="664"/>
      <c r="CX36" s="664"/>
      <c r="CY36" s="665"/>
      <c r="CZ36" s="666">
        <v>10.1</v>
      </c>
      <c r="DA36" s="695"/>
      <c r="DB36" s="695"/>
      <c r="DC36" s="696"/>
      <c r="DD36" s="669">
        <v>1136922</v>
      </c>
      <c r="DE36" s="664"/>
      <c r="DF36" s="664"/>
      <c r="DG36" s="664"/>
      <c r="DH36" s="664"/>
      <c r="DI36" s="664"/>
      <c r="DJ36" s="664"/>
      <c r="DK36" s="665"/>
      <c r="DL36" s="669">
        <v>1007947</v>
      </c>
      <c r="DM36" s="664"/>
      <c r="DN36" s="664"/>
      <c r="DO36" s="664"/>
      <c r="DP36" s="664"/>
      <c r="DQ36" s="664"/>
      <c r="DR36" s="664"/>
      <c r="DS36" s="664"/>
      <c r="DT36" s="664"/>
      <c r="DU36" s="664"/>
      <c r="DV36" s="665"/>
      <c r="DW36" s="666">
        <v>11.6</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642000</v>
      </c>
      <c r="S37" s="664"/>
      <c r="T37" s="664"/>
      <c r="U37" s="664"/>
      <c r="V37" s="664"/>
      <c r="W37" s="664"/>
      <c r="X37" s="664"/>
      <c r="Y37" s="665"/>
      <c r="Z37" s="723">
        <v>5.2</v>
      </c>
      <c r="AA37" s="723"/>
      <c r="AB37" s="723"/>
      <c r="AC37" s="723"/>
      <c r="AD37" s="724" t="s">
        <v>126</v>
      </c>
      <c r="AE37" s="724"/>
      <c r="AF37" s="724"/>
      <c r="AG37" s="724"/>
      <c r="AH37" s="724"/>
      <c r="AI37" s="724"/>
      <c r="AJ37" s="724"/>
      <c r="AK37" s="724"/>
      <c r="AL37" s="666" t="s">
        <v>126</v>
      </c>
      <c r="AM37" s="667"/>
      <c r="AN37" s="667"/>
      <c r="AO37" s="725"/>
      <c r="AQ37" s="698" t="s">
        <v>330</v>
      </c>
      <c r="AR37" s="699"/>
      <c r="AS37" s="699"/>
      <c r="AT37" s="699"/>
      <c r="AU37" s="699"/>
      <c r="AV37" s="699"/>
      <c r="AW37" s="699"/>
      <c r="AX37" s="699"/>
      <c r="AY37" s="700"/>
      <c r="AZ37" s="661">
        <v>7125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6979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801839</v>
      </c>
      <c r="CS37" s="662"/>
      <c r="CT37" s="662"/>
      <c r="CU37" s="662"/>
      <c r="CV37" s="662"/>
      <c r="CW37" s="662"/>
      <c r="CX37" s="662"/>
      <c r="CY37" s="663"/>
      <c r="CZ37" s="666">
        <v>6.6</v>
      </c>
      <c r="DA37" s="695"/>
      <c r="DB37" s="695"/>
      <c r="DC37" s="696"/>
      <c r="DD37" s="669">
        <v>801839</v>
      </c>
      <c r="DE37" s="662"/>
      <c r="DF37" s="662"/>
      <c r="DG37" s="662"/>
      <c r="DH37" s="662"/>
      <c r="DI37" s="662"/>
      <c r="DJ37" s="662"/>
      <c r="DK37" s="663"/>
      <c r="DL37" s="669">
        <v>771604</v>
      </c>
      <c r="DM37" s="662"/>
      <c r="DN37" s="662"/>
      <c r="DO37" s="662"/>
      <c r="DP37" s="662"/>
      <c r="DQ37" s="662"/>
      <c r="DR37" s="662"/>
      <c r="DS37" s="662"/>
      <c r="DT37" s="662"/>
      <c r="DU37" s="662"/>
      <c r="DV37" s="663"/>
      <c r="DW37" s="666">
        <v>8.9</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12408694</v>
      </c>
      <c r="S38" s="713"/>
      <c r="T38" s="713"/>
      <c r="U38" s="713"/>
      <c r="V38" s="713"/>
      <c r="W38" s="713"/>
      <c r="X38" s="713"/>
      <c r="Y38" s="718"/>
      <c r="Z38" s="719">
        <v>100</v>
      </c>
      <c r="AA38" s="719"/>
      <c r="AB38" s="719"/>
      <c r="AC38" s="719"/>
      <c r="AD38" s="720">
        <v>8022308</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241</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11347</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1678866</v>
      </c>
      <c r="CS38" s="664"/>
      <c r="CT38" s="664"/>
      <c r="CU38" s="664"/>
      <c r="CV38" s="664"/>
      <c r="CW38" s="664"/>
      <c r="CX38" s="664"/>
      <c r="CY38" s="665"/>
      <c r="CZ38" s="666">
        <v>13.9</v>
      </c>
      <c r="DA38" s="695"/>
      <c r="DB38" s="695"/>
      <c r="DC38" s="696"/>
      <c r="DD38" s="669">
        <v>1470020</v>
      </c>
      <c r="DE38" s="664"/>
      <c r="DF38" s="664"/>
      <c r="DG38" s="664"/>
      <c r="DH38" s="664"/>
      <c r="DI38" s="664"/>
      <c r="DJ38" s="664"/>
      <c r="DK38" s="665"/>
      <c r="DL38" s="669">
        <v>1438451</v>
      </c>
      <c r="DM38" s="664"/>
      <c r="DN38" s="664"/>
      <c r="DO38" s="664"/>
      <c r="DP38" s="664"/>
      <c r="DQ38" s="664"/>
      <c r="DR38" s="664"/>
      <c r="DS38" s="664"/>
      <c r="DT38" s="664"/>
      <c r="DU38" s="664"/>
      <c r="DV38" s="665"/>
      <c r="DW38" s="666">
        <v>16.600000000000001</v>
      </c>
      <c r="DX38" s="695"/>
      <c r="DY38" s="695"/>
      <c r="DZ38" s="695"/>
      <c r="EA38" s="695"/>
      <c r="EB38" s="695"/>
      <c r="EC38" s="697"/>
    </row>
    <row r="39" spans="2:133" ht="11.25" customHeight="1">
      <c r="AQ39" s="698" t="s">
        <v>337</v>
      </c>
      <c r="AR39" s="699"/>
      <c r="AS39" s="699"/>
      <c r="AT39" s="699"/>
      <c r="AU39" s="699"/>
      <c r="AV39" s="699"/>
      <c r="AW39" s="699"/>
      <c r="AX39" s="699"/>
      <c r="AY39" s="700"/>
      <c r="AZ39" s="661" t="s">
        <v>126</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84</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56249</v>
      </c>
      <c r="CS39" s="662"/>
      <c r="CT39" s="662"/>
      <c r="CU39" s="662"/>
      <c r="CV39" s="662"/>
      <c r="CW39" s="662"/>
      <c r="CX39" s="662"/>
      <c r="CY39" s="663"/>
      <c r="CZ39" s="666">
        <v>0.5</v>
      </c>
      <c r="DA39" s="695"/>
      <c r="DB39" s="695"/>
      <c r="DC39" s="696"/>
      <c r="DD39" s="669">
        <v>56129</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c r="AQ40" s="698" t="s">
        <v>341</v>
      </c>
      <c r="AR40" s="699"/>
      <c r="AS40" s="699"/>
      <c r="AT40" s="699"/>
      <c r="AU40" s="699"/>
      <c r="AV40" s="699"/>
      <c r="AW40" s="699"/>
      <c r="AX40" s="699"/>
      <c r="AY40" s="700"/>
      <c r="AZ40" s="661">
        <v>336115</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126</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8500</v>
      </c>
      <c r="CS40" s="664"/>
      <c r="CT40" s="664"/>
      <c r="CU40" s="664"/>
      <c r="CV40" s="664"/>
      <c r="CW40" s="664"/>
      <c r="CX40" s="664"/>
      <c r="CY40" s="665"/>
      <c r="CZ40" s="666">
        <v>0.1</v>
      </c>
      <c r="DA40" s="695"/>
      <c r="DB40" s="695"/>
      <c r="DC40" s="696"/>
      <c r="DD40" s="669" t="s">
        <v>241</v>
      </c>
      <c r="DE40" s="664"/>
      <c r="DF40" s="664"/>
      <c r="DG40" s="664"/>
      <c r="DH40" s="664"/>
      <c r="DI40" s="664"/>
      <c r="DJ40" s="664"/>
      <c r="DK40" s="665"/>
      <c r="DL40" s="669" t="s">
        <v>126</v>
      </c>
      <c r="DM40" s="664"/>
      <c r="DN40" s="664"/>
      <c r="DO40" s="664"/>
      <c r="DP40" s="664"/>
      <c r="DQ40" s="664"/>
      <c r="DR40" s="664"/>
      <c r="DS40" s="664"/>
      <c r="DT40" s="664"/>
      <c r="DU40" s="664"/>
      <c r="DV40" s="665"/>
      <c r="DW40" s="666" t="s">
        <v>126</v>
      </c>
      <c r="DX40" s="695"/>
      <c r="DY40" s="695"/>
      <c r="DZ40" s="695"/>
      <c r="EA40" s="695"/>
      <c r="EB40" s="695"/>
      <c r="EC40" s="697"/>
    </row>
    <row r="41" spans="2:133" ht="11.25" customHeight="1">
      <c r="AQ41" s="710" t="s">
        <v>344</v>
      </c>
      <c r="AR41" s="711"/>
      <c r="AS41" s="711"/>
      <c r="AT41" s="711"/>
      <c r="AU41" s="711"/>
      <c r="AV41" s="711"/>
      <c r="AW41" s="711"/>
      <c r="AX41" s="711"/>
      <c r="AY41" s="712"/>
      <c r="AZ41" s="676">
        <v>1053925</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324</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126</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1139962</v>
      </c>
      <c r="CS42" s="664"/>
      <c r="CT42" s="664"/>
      <c r="CU42" s="664"/>
      <c r="CV42" s="664"/>
      <c r="CW42" s="664"/>
      <c r="CX42" s="664"/>
      <c r="CY42" s="665"/>
      <c r="CZ42" s="666">
        <v>9.4</v>
      </c>
      <c r="DA42" s="667"/>
      <c r="DB42" s="667"/>
      <c r="DC42" s="668"/>
      <c r="DD42" s="669">
        <v>636894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18183</v>
      </c>
      <c r="CS43" s="662"/>
      <c r="CT43" s="662"/>
      <c r="CU43" s="662"/>
      <c r="CV43" s="662"/>
      <c r="CW43" s="662"/>
      <c r="CX43" s="662"/>
      <c r="CY43" s="663"/>
      <c r="CZ43" s="666">
        <v>0.2</v>
      </c>
      <c r="DA43" s="695"/>
      <c r="DB43" s="695"/>
      <c r="DC43" s="696"/>
      <c r="DD43" s="669">
        <v>18183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303</v>
      </c>
      <c r="CE44" s="690"/>
      <c r="CF44" s="658" t="s">
        <v>352</v>
      </c>
      <c r="CG44" s="659"/>
      <c r="CH44" s="659"/>
      <c r="CI44" s="659"/>
      <c r="CJ44" s="659"/>
      <c r="CK44" s="659"/>
      <c r="CL44" s="659"/>
      <c r="CM44" s="659"/>
      <c r="CN44" s="659"/>
      <c r="CO44" s="659"/>
      <c r="CP44" s="659"/>
      <c r="CQ44" s="660"/>
      <c r="CR44" s="661">
        <v>1139962</v>
      </c>
      <c r="CS44" s="664"/>
      <c r="CT44" s="664"/>
      <c r="CU44" s="664"/>
      <c r="CV44" s="664"/>
      <c r="CW44" s="664"/>
      <c r="CX44" s="664"/>
      <c r="CY44" s="665"/>
      <c r="CZ44" s="666">
        <v>9.4</v>
      </c>
      <c r="DA44" s="667"/>
      <c r="DB44" s="667"/>
      <c r="DC44" s="668"/>
      <c r="DD44" s="669">
        <v>636894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274439</v>
      </c>
      <c r="CS45" s="662"/>
      <c r="CT45" s="662"/>
      <c r="CU45" s="662"/>
      <c r="CV45" s="662"/>
      <c r="CW45" s="662"/>
      <c r="CX45" s="662"/>
      <c r="CY45" s="663"/>
      <c r="CZ45" s="666">
        <v>2.2999999999999998</v>
      </c>
      <c r="DA45" s="695"/>
      <c r="DB45" s="695"/>
      <c r="DC45" s="696"/>
      <c r="DD45" s="669">
        <v>9160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816263</v>
      </c>
      <c r="CS46" s="664"/>
      <c r="CT46" s="664"/>
      <c r="CU46" s="664"/>
      <c r="CV46" s="664"/>
      <c r="CW46" s="664"/>
      <c r="CX46" s="664"/>
      <c r="CY46" s="665"/>
      <c r="CZ46" s="666">
        <v>6.7</v>
      </c>
      <c r="DA46" s="667"/>
      <c r="DB46" s="667"/>
      <c r="DC46" s="668"/>
      <c r="DD46" s="669">
        <v>608474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t="s">
        <v>126</v>
      </c>
      <c r="CS47" s="662"/>
      <c r="CT47" s="662"/>
      <c r="CU47" s="662"/>
      <c r="CV47" s="662"/>
      <c r="CW47" s="662"/>
      <c r="CX47" s="662"/>
      <c r="CY47" s="663"/>
      <c r="CZ47" s="666" t="s">
        <v>126</v>
      </c>
      <c r="DA47" s="695"/>
      <c r="DB47" s="695"/>
      <c r="DC47" s="696"/>
      <c r="DD47" s="669" t="s">
        <v>241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126</v>
      </c>
      <c r="CS48" s="664"/>
      <c r="CT48" s="664"/>
      <c r="CU48" s="664"/>
      <c r="CV48" s="664"/>
      <c r="CW48" s="664"/>
      <c r="CX48" s="664"/>
      <c r="CY48" s="665"/>
      <c r="CZ48" s="666" t="s">
        <v>126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12097634</v>
      </c>
      <c r="CS49" s="677"/>
      <c r="CT49" s="677"/>
      <c r="CU49" s="677"/>
      <c r="CV49" s="677"/>
      <c r="CW49" s="677"/>
      <c r="CX49" s="677"/>
      <c r="CY49" s="678"/>
      <c r="CZ49" s="679">
        <v>100</v>
      </c>
      <c r="DA49" s="680"/>
      <c r="DB49" s="680"/>
      <c r="DC49" s="681"/>
      <c r="DD49" s="682">
        <v>8912966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5nD7MscwWylQ3T1V/s+Dkh4RqJpkg9I8IZSeHiS2qDEdBLZc+MB+V3iPlpgaNltMs0pPQLYg0vHx/0Rb0IuMw==" saltValue="AXyy7A5Jqxo+tq3BK6zt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12410</v>
      </c>
      <c r="R7" s="1194"/>
      <c r="S7" s="1194"/>
      <c r="T7" s="1194"/>
      <c r="U7" s="1194"/>
      <c r="V7" s="1194">
        <v>12099</v>
      </c>
      <c r="W7" s="1194"/>
      <c r="X7" s="1194"/>
      <c r="Y7" s="1194"/>
      <c r="Z7" s="1194"/>
      <c r="AA7" s="1194">
        <v>311</v>
      </c>
      <c r="AB7" s="1194"/>
      <c r="AC7" s="1194"/>
      <c r="AD7" s="1194"/>
      <c r="AE7" s="1195"/>
      <c r="AF7" s="1196">
        <v>282</v>
      </c>
      <c r="AG7" s="1197"/>
      <c r="AH7" s="1197"/>
      <c r="AI7" s="1197"/>
      <c r="AJ7" s="1198"/>
      <c r="AK7" s="1180">
        <v>40</v>
      </c>
      <c r="AL7" s="1181"/>
      <c r="AM7" s="1181"/>
      <c r="AN7" s="1181"/>
      <c r="AO7" s="1181"/>
      <c r="AP7" s="1181">
        <v>8601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568</v>
      </c>
      <c r="BT7" s="1185"/>
      <c r="BU7" s="1185"/>
      <c r="BV7" s="1185"/>
      <c r="BW7" s="1185"/>
      <c r="BX7" s="1185"/>
      <c r="BY7" s="1185"/>
      <c r="BZ7" s="1185"/>
      <c r="CA7" s="1185"/>
      <c r="CB7" s="1185"/>
      <c r="CC7" s="1185"/>
      <c r="CD7" s="1185"/>
      <c r="CE7" s="1185"/>
      <c r="CF7" s="1185"/>
      <c r="CG7" s="1186"/>
      <c r="CH7" s="1177">
        <v>-12</v>
      </c>
      <c r="CI7" s="1178"/>
      <c r="CJ7" s="1178"/>
      <c r="CK7" s="1178"/>
      <c r="CL7" s="1179"/>
      <c r="CM7" s="1177">
        <v>133</v>
      </c>
      <c r="CN7" s="1178"/>
      <c r="CO7" s="1178"/>
      <c r="CP7" s="1178"/>
      <c r="CQ7" s="1179"/>
      <c r="CR7" s="1177">
        <v>30</v>
      </c>
      <c r="CS7" s="1178"/>
      <c r="CT7" s="1178"/>
      <c r="CU7" s="1178"/>
      <c r="CV7" s="1179"/>
      <c r="CW7" s="1177" t="s">
        <v>569</v>
      </c>
      <c r="CX7" s="1178"/>
      <c r="CY7" s="1178"/>
      <c r="CZ7" s="1178"/>
      <c r="DA7" s="1179"/>
      <c r="DB7" s="1177" t="s">
        <v>569</v>
      </c>
      <c r="DC7" s="1178"/>
      <c r="DD7" s="1178"/>
      <c r="DE7" s="1178"/>
      <c r="DF7" s="1179"/>
      <c r="DG7" s="1177" t="s">
        <v>569</v>
      </c>
      <c r="DH7" s="1178"/>
      <c r="DI7" s="1178"/>
      <c r="DJ7" s="1178"/>
      <c r="DK7" s="1179"/>
      <c r="DL7" s="1177" t="s">
        <v>569</v>
      </c>
      <c r="DM7" s="1178"/>
      <c r="DN7" s="1178"/>
      <c r="DO7" s="1178"/>
      <c r="DP7" s="1179"/>
      <c r="DQ7" s="1177" t="s">
        <v>569</v>
      </c>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381</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282</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394</v>
      </c>
      <c r="C28" s="1140"/>
      <c r="D28" s="1140"/>
      <c r="E28" s="1140"/>
      <c r="F28" s="1140"/>
      <c r="G28" s="1140"/>
      <c r="H28" s="1140"/>
      <c r="I28" s="1140"/>
      <c r="J28" s="1140"/>
      <c r="K28" s="1140"/>
      <c r="L28" s="1140"/>
      <c r="M28" s="1140"/>
      <c r="N28" s="1140"/>
      <c r="O28" s="1140"/>
      <c r="P28" s="1141"/>
      <c r="Q28" s="1142">
        <v>5515</v>
      </c>
      <c r="R28" s="1143"/>
      <c r="S28" s="1143"/>
      <c r="T28" s="1143"/>
      <c r="U28" s="1143"/>
      <c r="V28" s="1143">
        <v>5386</v>
      </c>
      <c r="W28" s="1143"/>
      <c r="X28" s="1143"/>
      <c r="Y28" s="1143"/>
      <c r="Z28" s="1143"/>
      <c r="AA28" s="1143">
        <v>128</v>
      </c>
      <c r="AB28" s="1143"/>
      <c r="AC28" s="1143"/>
      <c r="AD28" s="1143"/>
      <c r="AE28" s="1144"/>
      <c r="AF28" s="1145">
        <v>128</v>
      </c>
      <c r="AG28" s="1143"/>
      <c r="AH28" s="1143"/>
      <c r="AI28" s="1143"/>
      <c r="AJ28" s="1146"/>
      <c r="AK28" s="1147">
        <v>293</v>
      </c>
      <c r="AL28" s="1135"/>
      <c r="AM28" s="1135"/>
      <c r="AN28" s="1135"/>
      <c r="AO28" s="1135"/>
      <c r="AP28" s="1135" t="s">
        <v>569</v>
      </c>
      <c r="AQ28" s="1135"/>
      <c r="AR28" s="1135"/>
      <c r="AS28" s="1135"/>
      <c r="AT28" s="1135"/>
      <c r="AU28" s="1135" t="s">
        <v>569</v>
      </c>
      <c r="AV28" s="1135"/>
      <c r="AW28" s="1135"/>
      <c r="AX28" s="1135"/>
      <c r="AY28" s="1135"/>
      <c r="AZ28" s="1136" t="s">
        <v>569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395</v>
      </c>
      <c r="C29" s="1121"/>
      <c r="D29" s="1121"/>
      <c r="E29" s="1121"/>
      <c r="F29" s="1121"/>
      <c r="G29" s="1121"/>
      <c r="H29" s="1121"/>
      <c r="I29" s="1121"/>
      <c r="J29" s="1121"/>
      <c r="K29" s="1121"/>
      <c r="L29" s="1121"/>
      <c r="M29" s="1121"/>
      <c r="N29" s="1121"/>
      <c r="O29" s="1121"/>
      <c r="P29" s="1122"/>
      <c r="Q29" s="1132">
        <v>3147</v>
      </c>
      <c r="R29" s="1133"/>
      <c r="S29" s="1133"/>
      <c r="T29" s="1133"/>
      <c r="U29" s="1133"/>
      <c r="V29" s="1133">
        <v>3058</v>
      </c>
      <c r="W29" s="1133"/>
      <c r="X29" s="1133"/>
      <c r="Y29" s="1133"/>
      <c r="Z29" s="1133"/>
      <c r="AA29" s="1133">
        <v>90</v>
      </c>
      <c r="AB29" s="1133"/>
      <c r="AC29" s="1133"/>
      <c r="AD29" s="1133"/>
      <c r="AE29" s="1134"/>
      <c r="AF29" s="1126">
        <v>90</v>
      </c>
      <c r="AG29" s="1127"/>
      <c r="AH29" s="1127"/>
      <c r="AI29" s="1127"/>
      <c r="AJ29" s="1128"/>
      <c r="AK29" s="1069">
        <v>463</v>
      </c>
      <c r="AL29" s="1060"/>
      <c r="AM29" s="1060"/>
      <c r="AN29" s="1060"/>
      <c r="AO29" s="1060"/>
      <c r="AP29" s="1060" t="s">
        <v>569</v>
      </c>
      <c r="AQ29" s="1060"/>
      <c r="AR29" s="1060"/>
      <c r="AS29" s="1060"/>
      <c r="AT29" s="1060"/>
      <c r="AU29" s="1060" t="s">
        <v>569</v>
      </c>
      <c r="AV29" s="1060"/>
      <c r="AW29" s="1060"/>
      <c r="AX29" s="1060"/>
      <c r="AY29" s="1060"/>
      <c r="AZ29" s="1131" t="s">
        <v>569</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396</v>
      </c>
      <c r="C30" s="1121"/>
      <c r="D30" s="1121"/>
      <c r="E30" s="1121"/>
      <c r="F30" s="1121"/>
      <c r="G30" s="1121"/>
      <c r="H30" s="1121"/>
      <c r="I30" s="1121"/>
      <c r="J30" s="1121"/>
      <c r="K30" s="1121"/>
      <c r="L30" s="1121"/>
      <c r="M30" s="1121"/>
      <c r="N30" s="1121"/>
      <c r="O30" s="1121"/>
      <c r="P30" s="1122"/>
      <c r="Q30" s="1132">
        <v>507</v>
      </c>
      <c r="R30" s="1133"/>
      <c r="S30" s="1133"/>
      <c r="T30" s="1133"/>
      <c r="U30" s="1133"/>
      <c r="V30" s="1133">
        <v>506</v>
      </c>
      <c r="W30" s="1133"/>
      <c r="X30" s="1133"/>
      <c r="Y30" s="1133"/>
      <c r="Z30" s="1133"/>
      <c r="AA30" s="1133">
        <v>1</v>
      </c>
      <c r="AB30" s="1133"/>
      <c r="AC30" s="1133"/>
      <c r="AD30" s="1133"/>
      <c r="AE30" s="1134"/>
      <c r="AF30" s="1126">
        <v>1</v>
      </c>
      <c r="AG30" s="1127"/>
      <c r="AH30" s="1127"/>
      <c r="AI30" s="1127"/>
      <c r="AJ30" s="1128"/>
      <c r="AK30" s="1069">
        <v>96</v>
      </c>
      <c r="AL30" s="1060"/>
      <c r="AM30" s="1060"/>
      <c r="AN30" s="1060"/>
      <c r="AO30" s="1060"/>
      <c r="AP30" s="1060" t="s">
        <v>569</v>
      </c>
      <c r="AQ30" s="1060"/>
      <c r="AR30" s="1060"/>
      <c r="AS30" s="1060"/>
      <c r="AT30" s="1060"/>
      <c r="AU30" s="1060" t="s">
        <v>569</v>
      </c>
      <c r="AV30" s="1060"/>
      <c r="AW30" s="1060"/>
      <c r="AX30" s="1060"/>
      <c r="AY30" s="1060"/>
      <c r="AZ30" s="1131" t="s">
        <v>569</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397</v>
      </c>
      <c r="C31" s="1121"/>
      <c r="D31" s="1121"/>
      <c r="E31" s="1121"/>
      <c r="F31" s="1121"/>
      <c r="G31" s="1121"/>
      <c r="H31" s="1121"/>
      <c r="I31" s="1121"/>
      <c r="J31" s="1121"/>
      <c r="K31" s="1121"/>
      <c r="L31" s="1121"/>
      <c r="M31" s="1121"/>
      <c r="N31" s="1121"/>
      <c r="O31" s="1121"/>
      <c r="P31" s="1122"/>
      <c r="Q31" s="1132">
        <v>1060</v>
      </c>
      <c r="R31" s="1133"/>
      <c r="S31" s="1133"/>
      <c r="T31" s="1133"/>
      <c r="U31" s="1133"/>
      <c r="V31" s="1133">
        <v>1001</v>
      </c>
      <c r="W31" s="1133"/>
      <c r="X31" s="1133"/>
      <c r="Y31" s="1133"/>
      <c r="Z31" s="1133"/>
      <c r="AA31" s="1133">
        <v>60</v>
      </c>
      <c r="AB31" s="1133"/>
      <c r="AC31" s="1133"/>
      <c r="AD31" s="1133"/>
      <c r="AE31" s="1134"/>
      <c r="AF31" s="1126">
        <v>1212</v>
      </c>
      <c r="AG31" s="1127"/>
      <c r="AH31" s="1127"/>
      <c r="AI31" s="1127"/>
      <c r="AJ31" s="1128"/>
      <c r="AK31" s="1069">
        <v>7</v>
      </c>
      <c r="AL31" s="1060"/>
      <c r="AM31" s="1060"/>
      <c r="AN31" s="1060"/>
      <c r="AO31" s="1060"/>
      <c r="AP31" s="1060">
        <v>1314</v>
      </c>
      <c r="AQ31" s="1060"/>
      <c r="AR31" s="1060"/>
      <c r="AS31" s="1060"/>
      <c r="AT31" s="1060"/>
      <c r="AU31" s="1060">
        <v>12</v>
      </c>
      <c r="AV31" s="1060"/>
      <c r="AW31" s="1060"/>
      <c r="AX31" s="1060"/>
      <c r="AY31" s="1060"/>
      <c r="AZ31" s="1131" t="s">
        <v>569</v>
      </c>
      <c r="BA31" s="1131"/>
      <c r="BB31" s="1131"/>
      <c r="BC31" s="1131"/>
      <c r="BD31" s="1131"/>
      <c r="BE31" s="1115" t="s">
        <v>398</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399</v>
      </c>
      <c r="C32" s="1121"/>
      <c r="D32" s="1121"/>
      <c r="E32" s="1121"/>
      <c r="F32" s="1121"/>
      <c r="G32" s="1121"/>
      <c r="H32" s="1121"/>
      <c r="I32" s="1121"/>
      <c r="J32" s="1121"/>
      <c r="K32" s="1121"/>
      <c r="L32" s="1121"/>
      <c r="M32" s="1121"/>
      <c r="N32" s="1121"/>
      <c r="O32" s="1121"/>
      <c r="P32" s="1122"/>
      <c r="Q32" s="1132">
        <v>999</v>
      </c>
      <c r="R32" s="1133"/>
      <c r="S32" s="1133"/>
      <c r="T32" s="1133"/>
      <c r="U32" s="1133"/>
      <c r="V32" s="1133">
        <v>981</v>
      </c>
      <c r="W32" s="1133"/>
      <c r="X32" s="1133"/>
      <c r="Y32" s="1133"/>
      <c r="Z32" s="1133"/>
      <c r="AA32" s="1133">
        <v>18</v>
      </c>
      <c r="AB32" s="1133"/>
      <c r="AC32" s="1133"/>
      <c r="AD32" s="1133"/>
      <c r="AE32" s="1134"/>
      <c r="AF32" s="1126">
        <v>18</v>
      </c>
      <c r="AG32" s="1127"/>
      <c r="AH32" s="1127"/>
      <c r="AI32" s="1127"/>
      <c r="AJ32" s="1128"/>
      <c r="AK32" s="1069">
        <v>289</v>
      </c>
      <c r="AL32" s="1060"/>
      <c r="AM32" s="1060"/>
      <c r="AN32" s="1060"/>
      <c r="AO32" s="1060"/>
      <c r="AP32" s="1060">
        <v>4296</v>
      </c>
      <c r="AQ32" s="1060"/>
      <c r="AR32" s="1060"/>
      <c r="AS32" s="1060"/>
      <c r="AT32" s="1060"/>
      <c r="AU32" s="1060">
        <v>2402</v>
      </c>
      <c r="AV32" s="1060"/>
      <c r="AW32" s="1060"/>
      <c r="AX32" s="1060"/>
      <c r="AY32" s="1060"/>
      <c r="AZ32" s="1131" t="s">
        <v>569</v>
      </c>
      <c r="BA32" s="1131"/>
      <c r="BB32" s="1131"/>
      <c r="BC32" s="1131"/>
      <c r="BD32" s="1131"/>
      <c r="BE32" s="1115" t="s">
        <v>400</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401</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1450</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403</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388</v>
      </c>
      <c r="AB66" s="1091"/>
      <c r="AC66" s="1091"/>
      <c r="AD66" s="1091"/>
      <c r="AE66" s="1092"/>
      <c r="AF66" s="1096" t="s">
        <v>408</v>
      </c>
      <c r="AG66" s="1097"/>
      <c r="AH66" s="1097"/>
      <c r="AI66" s="1097"/>
      <c r="AJ66" s="1098"/>
      <c r="AK66" s="1090" t="s">
        <v>409</v>
      </c>
      <c r="AL66" s="1085"/>
      <c r="AM66" s="1085"/>
      <c r="AN66" s="1085"/>
      <c r="AO66" s="1086"/>
      <c r="AP66" s="1090" t="s">
        <v>410</v>
      </c>
      <c r="AQ66" s="1091"/>
      <c r="AR66" s="1091"/>
      <c r="AS66" s="1091"/>
      <c r="AT66" s="1092"/>
      <c r="AU66" s="1090" t="s">
        <v>411</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570</v>
      </c>
      <c r="C68" s="1075"/>
      <c r="D68" s="1075"/>
      <c r="E68" s="1075"/>
      <c r="F68" s="1075"/>
      <c r="G68" s="1075"/>
      <c r="H68" s="1075"/>
      <c r="I68" s="1075"/>
      <c r="J68" s="1075"/>
      <c r="K68" s="1075"/>
      <c r="L68" s="1075"/>
      <c r="M68" s="1075"/>
      <c r="N68" s="1075"/>
      <c r="O68" s="1075"/>
      <c r="P68" s="1076"/>
      <c r="Q68" s="1077">
        <v>502</v>
      </c>
      <c r="R68" s="1071"/>
      <c r="S68" s="1071"/>
      <c r="T68" s="1071"/>
      <c r="U68" s="1071"/>
      <c r="V68" s="1071">
        <v>475</v>
      </c>
      <c r="W68" s="1071"/>
      <c r="X68" s="1071"/>
      <c r="Y68" s="1071"/>
      <c r="Z68" s="1071"/>
      <c r="AA68" s="1071">
        <v>27</v>
      </c>
      <c r="AB68" s="1071"/>
      <c r="AC68" s="1071"/>
      <c r="AD68" s="1071"/>
      <c r="AE68" s="1071"/>
      <c r="AF68" s="1071">
        <v>27</v>
      </c>
      <c r="AG68" s="1071"/>
      <c r="AH68" s="1071"/>
      <c r="AI68" s="1071"/>
      <c r="AJ68" s="1071"/>
      <c r="AK68" s="1071">
        <v>25</v>
      </c>
      <c r="AL68" s="1071"/>
      <c r="AM68" s="1071"/>
      <c r="AN68" s="1071"/>
      <c r="AO68" s="1071"/>
      <c r="AP68" s="1071">
        <v>240</v>
      </c>
      <c r="AQ68" s="1071"/>
      <c r="AR68" s="1071"/>
      <c r="AS68" s="1071"/>
      <c r="AT68" s="1071"/>
      <c r="AU68" s="1071">
        <v>27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571</v>
      </c>
      <c r="C69" s="1064"/>
      <c r="D69" s="1064"/>
      <c r="E69" s="1064"/>
      <c r="F69" s="1064"/>
      <c r="G69" s="1064"/>
      <c r="H69" s="1064"/>
      <c r="I69" s="1064"/>
      <c r="J69" s="1064"/>
      <c r="K69" s="1064"/>
      <c r="L69" s="1064"/>
      <c r="M69" s="1064"/>
      <c r="N69" s="1064"/>
      <c r="O69" s="1064"/>
      <c r="P69" s="1065"/>
      <c r="Q69" s="1066">
        <v>9</v>
      </c>
      <c r="R69" s="1060"/>
      <c r="S69" s="1060"/>
      <c r="T69" s="1060"/>
      <c r="U69" s="1060"/>
      <c r="V69" s="1060">
        <v>7</v>
      </c>
      <c r="W69" s="1060"/>
      <c r="X69" s="1060"/>
      <c r="Y69" s="1060"/>
      <c r="Z69" s="1060"/>
      <c r="AA69" s="1060">
        <v>2</v>
      </c>
      <c r="AB69" s="1060"/>
      <c r="AC69" s="1060"/>
      <c r="AD69" s="1060"/>
      <c r="AE69" s="1060"/>
      <c r="AF69" s="1060">
        <v>2</v>
      </c>
      <c r="AG69" s="1060"/>
      <c r="AH69" s="1060"/>
      <c r="AI69" s="1060"/>
      <c r="AJ69" s="1060"/>
      <c r="AK69" s="1060" t="s">
        <v>569</v>
      </c>
      <c r="AL69" s="1060"/>
      <c r="AM69" s="1060"/>
      <c r="AN69" s="1060"/>
      <c r="AO69" s="1060"/>
      <c r="AP69" s="1060" t="s">
        <v>569</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572</v>
      </c>
      <c r="C70" s="1064"/>
      <c r="D70" s="1064"/>
      <c r="E70" s="1064"/>
      <c r="F70" s="1064"/>
      <c r="G70" s="1064"/>
      <c r="H70" s="1064"/>
      <c r="I70" s="1064"/>
      <c r="J70" s="1064"/>
      <c r="K70" s="1064"/>
      <c r="L70" s="1064"/>
      <c r="M70" s="1064"/>
      <c r="N70" s="1064"/>
      <c r="O70" s="1064"/>
      <c r="P70" s="1065"/>
      <c r="Q70" s="1066">
        <v>23533</v>
      </c>
      <c r="R70" s="1060"/>
      <c r="S70" s="1060"/>
      <c r="T70" s="1060"/>
      <c r="U70" s="1060"/>
      <c r="V70" s="1060">
        <v>22843</v>
      </c>
      <c r="W70" s="1060"/>
      <c r="X70" s="1060"/>
      <c r="Y70" s="1060"/>
      <c r="Z70" s="1060"/>
      <c r="AA70" s="1060">
        <v>689</v>
      </c>
      <c r="AB70" s="1060"/>
      <c r="AC70" s="1060"/>
      <c r="AD70" s="1060"/>
      <c r="AE70" s="1060"/>
      <c r="AF70" s="1060">
        <v>689</v>
      </c>
      <c r="AG70" s="1060"/>
      <c r="AH70" s="1060"/>
      <c r="AI70" s="1060"/>
      <c r="AJ70" s="1060"/>
      <c r="AK70" s="1060">
        <v>22</v>
      </c>
      <c r="AL70" s="1060"/>
      <c r="AM70" s="1060"/>
      <c r="AN70" s="1060"/>
      <c r="AO70" s="1060"/>
      <c r="AP70" s="1060" t="s">
        <v>569</v>
      </c>
      <c r="AQ70" s="1060"/>
      <c r="AR70" s="1060"/>
      <c r="AS70" s="1060"/>
      <c r="AT70" s="1060"/>
      <c r="AU70" s="1060" t="s">
        <v>569</v>
      </c>
      <c r="AV70" s="1060"/>
      <c r="AW70" s="1060"/>
      <c r="AX70" s="1060"/>
      <c r="AY70" s="1060"/>
      <c r="AZ70" s="1061" t="s">
        <v>576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572</v>
      </c>
      <c r="C71" s="1064"/>
      <c r="D71" s="1064"/>
      <c r="E71" s="1064"/>
      <c r="F71" s="1064"/>
      <c r="G71" s="1064"/>
      <c r="H71" s="1064"/>
      <c r="I71" s="1064"/>
      <c r="J71" s="1064"/>
      <c r="K71" s="1064"/>
      <c r="L71" s="1064"/>
      <c r="M71" s="1064"/>
      <c r="N71" s="1064"/>
      <c r="O71" s="1064"/>
      <c r="P71" s="1065"/>
      <c r="Q71" s="1066">
        <v>370</v>
      </c>
      <c r="R71" s="1060"/>
      <c r="S71" s="1060"/>
      <c r="T71" s="1060"/>
      <c r="U71" s="1060"/>
      <c r="V71" s="1060">
        <v>135</v>
      </c>
      <c r="W71" s="1060"/>
      <c r="X71" s="1060"/>
      <c r="Y71" s="1060"/>
      <c r="Z71" s="1060"/>
      <c r="AA71" s="1060">
        <v>235</v>
      </c>
      <c r="AB71" s="1060"/>
      <c r="AC71" s="1060"/>
      <c r="AD71" s="1060"/>
      <c r="AE71" s="1060"/>
      <c r="AF71" s="1060">
        <v>235</v>
      </c>
      <c r="AG71" s="1060"/>
      <c r="AH71" s="1060"/>
      <c r="AI71" s="1060"/>
      <c r="AJ71" s="1060"/>
      <c r="AK71" s="1060" t="s">
        <v>569</v>
      </c>
      <c r="AL71" s="1060"/>
      <c r="AM71" s="1060"/>
      <c r="AN71" s="1060"/>
      <c r="AO71" s="1060"/>
      <c r="AP71" s="1060" t="s">
        <v>569</v>
      </c>
      <c r="AQ71" s="1060"/>
      <c r="AR71" s="1060"/>
      <c r="AS71" s="1060"/>
      <c r="AT71" s="1060"/>
      <c r="AU71" s="1060" t="s">
        <v>569</v>
      </c>
      <c r="AV71" s="1060"/>
      <c r="AW71" s="1060"/>
      <c r="AX71" s="1060"/>
      <c r="AY71" s="1060"/>
      <c r="AZ71" s="1061" t="s">
        <v>577</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573</v>
      </c>
      <c r="C72" s="1064"/>
      <c r="D72" s="1064"/>
      <c r="E72" s="1064"/>
      <c r="F72" s="1064"/>
      <c r="G72" s="1064"/>
      <c r="H72" s="1064"/>
      <c r="I72" s="1064"/>
      <c r="J72" s="1064"/>
      <c r="K72" s="1064"/>
      <c r="L72" s="1064"/>
      <c r="M72" s="1064"/>
      <c r="N72" s="1064"/>
      <c r="O72" s="1064"/>
      <c r="P72" s="1065"/>
      <c r="Q72" s="1066">
        <v>405</v>
      </c>
      <c r="R72" s="1060"/>
      <c r="S72" s="1060"/>
      <c r="T72" s="1060"/>
      <c r="U72" s="1060"/>
      <c r="V72" s="1060">
        <v>397</v>
      </c>
      <c r="W72" s="1060"/>
      <c r="X72" s="1060"/>
      <c r="Y72" s="1060"/>
      <c r="Z72" s="1060"/>
      <c r="AA72" s="1060">
        <v>8</v>
      </c>
      <c r="AB72" s="1060"/>
      <c r="AC72" s="1060"/>
      <c r="AD72" s="1060"/>
      <c r="AE72" s="1060"/>
      <c r="AF72" s="1060">
        <v>8</v>
      </c>
      <c r="AG72" s="1060"/>
      <c r="AH72" s="1060"/>
      <c r="AI72" s="1060"/>
      <c r="AJ72" s="1060"/>
      <c r="AK72" s="1060">
        <v>46</v>
      </c>
      <c r="AL72" s="1060"/>
      <c r="AM72" s="1060"/>
      <c r="AN72" s="1060"/>
      <c r="AO72" s="1060"/>
      <c r="AP72" s="1060" t="s">
        <v>569</v>
      </c>
      <c r="AQ72" s="1060"/>
      <c r="AR72" s="1060"/>
      <c r="AS72" s="1060"/>
      <c r="AT72" s="1060"/>
      <c r="AU72" s="1060" t="s">
        <v>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574</v>
      </c>
      <c r="C73" s="1064"/>
      <c r="D73" s="1064"/>
      <c r="E73" s="1064"/>
      <c r="F73" s="1064"/>
      <c r="G73" s="1064"/>
      <c r="H73" s="1064"/>
      <c r="I73" s="1064"/>
      <c r="J73" s="1064"/>
      <c r="K73" s="1064"/>
      <c r="L73" s="1064"/>
      <c r="M73" s="1064"/>
      <c r="N73" s="1064"/>
      <c r="O73" s="1064"/>
      <c r="P73" s="1065"/>
      <c r="Q73" s="1066">
        <v>2056</v>
      </c>
      <c r="R73" s="1060"/>
      <c r="S73" s="1060"/>
      <c r="T73" s="1060"/>
      <c r="U73" s="1060"/>
      <c r="V73" s="1060">
        <v>2034</v>
      </c>
      <c r="W73" s="1060"/>
      <c r="X73" s="1060"/>
      <c r="Y73" s="1060"/>
      <c r="Z73" s="1060"/>
      <c r="AA73" s="1060">
        <v>22</v>
      </c>
      <c r="AB73" s="1060"/>
      <c r="AC73" s="1060"/>
      <c r="AD73" s="1060"/>
      <c r="AE73" s="1060"/>
      <c r="AF73" s="1060">
        <v>22</v>
      </c>
      <c r="AG73" s="1060"/>
      <c r="AH73" s="1060"/>
      <c r="AI73" s="1060"/>
      <c r="AJ73" s="1060"/>
      <c r="AK73" s="1060" t="s">
        <v>569</v>
      </c>
      <c r="AL73" s="1060"/>
      <c r="AM73" s="1060"/>
      <c r="AN73" s="1060"/>
      <c r="AO73" s="1060"/>
      <c r="AP73" s="1060" t="s">
        <v>569</v>
      </c>
      <c r="AQ73" s="1060"/>
      <c r="AR73" s="1060"/>
      <c r="AS73" s="1060"/>
      <c r="AT73" s="1060"/>
      <c r="AU73" s="1060" t="s">
        <v>569</v>
      </c>
      <c r="AV73" s="1060"/>
      <c r="AW73" s="1060"/>
      <c r="AX73" s="1060"/>
      <c r="AY73" s="1060"/>
      <c r="AZ73" s="1061" t="s">
        <v>578</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574</v>
      </c>
      <c r="C74" s="1064"/>
      <c r="D74" s="1064"/>
      <c r="E74" s="1064"/>
      <c r="F74" s="1064"/>
      <c r="G74" s="1064"/>
      <c r="H74" s="1064"/>
      <c r="I74" s="1064"/>
      <c r="J74" s="1064"/>
      <c r="K74" s="1064"/>
      <c r="L74" s="1064"/>
      <c r="M74" s="1064"/>
      <c r="N74" s="1064"/>
      <c r="O74" s="1064"/>
      <c r="P74" s="1065"/>
      <c r="Q74" s="1066">
        <v>723894</v>
      </c>
      <c r="R74" s="1060"/>
      <c r="S74" s="1060"/>
      <c r="T74" s="1060"/>
      <c r="U74" s="1060"/>
      <c r="V74" s="1060">
        <v>705179</v>
      </c>
      <c r="W74" s="1060"/>
      <c r="X74" s="1060"/>
      <c r="Y74" s="1060"/>
      <c r="Z74" s="1060"/>
      <c r="AA74" s="1060">
        <v>18715</v>
      </c>
      <c r="AB74" s="1060"/>
      <c r="AC74" s="1060"/>
      <c r="AD74" s="1060"/>
      <c r="AE74" s="1060"/>
      <c r="AF74" s="1060">
        <v>18715</v>
      </c>
      <c r="AG74" s="1060"/>
      <c r="AH74" s="1060"/>
      <c r="AI74" s="1060"/>
      <c r="AJ74" s="1060"/>
      <c r="AK74" s="1060">
        <v>5863</v>
      </c>
      <c r="AL74" s="1060"/>
      <c r="AM74" s="1060"/>
      <c r="AN74" s="1060"/>
      <c r="AO74" s="1060"/>
      <c r="AP74" s="1060" t="s">
        <v>569</v>
      </c>
      <c r="AQ74" s="1060"/>
      <c r="AR74" s="1060"/>
      <c r="AS74" s="1060"/>
      <c r="AT74" s="1060"/>
      <c r="AU74" s="1060" t="s">
        <v>569</v>
      </c>
      <c r="AV74" s="1060"/>
      <c r="AW74" s="1060"/>
      <c r="AX74" s="1060"/>
      <c r="AY74" s="1060"/>
      <c r="AZ74" s="1061" t="s">
        <v>579</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575</v>
      </c>
      <c r="C75" s="1064"/>
      <c r="D75" s="1064"/>
      <c r="E75" s="1064"/>
      <c r="F75" s="1064"/>
      <c r="G75" s="1064"/>
      <c r="H75" s="1064"/>
      <c r="I75" s="1064"/>
      <c r="J75" s="1064"/>
      <c r="K75" s="1064"/>
      <c r="L75" s="1064"/>
      <c r="M75" s="1064"/>
      <c r="N75" s="1064"/>
      <c r="O75" s="1064"/>
      <c r="P75" s="1065"/>
      <c r="Q75" s="1067">
        <v>6520</v>
      </c>
      <c r="R75" s="1068"/>
      <c r="S75" s="1068"/>
      <c r="T75" s="1068"/>
      <c r="U75" s="1069"/>
      <c r="V75" s="1070">
        <v>6341</v>
      </c>
      <c r="W75" s="1068"/>
      <c r="X75" s="1068"/>
      <c r="Y75" s="1068"/>
      <c r="Z75" s="1069"/>
      <c r="AA75" s="1070">
        <v>179</v>
      </c>
      <c r="AB75" s="1068"/>
      <c r="AC75" s="1068"/>
      <c r="AD75" s="1068"/>
      <c r="AE75" s="1069"/>
      <c r="AF75" s="1070">
        <v>179</v>
      </c>
      <c r="AG75" s="1068"/>
      <c r="AH75" s="1068"/>
      <c r="AI75" s="1068"/>
      <c r="AJ75" s="1069"/>
      <c r="AK75" s="1070">
        <v>114</v>
      </c>
      <c r="AL75" s="1068"/>
      <c r="AM75" s="1068"/>
      <c r="AN75" s="1068"/>
      <c r="AO75" s="1069"/>
      <c r="AP75" s="1070">
        <v>998</v>
      </c>
      <c r="AQ75" s="1068"/>
      <c r="AR75" s="1068"/>
      <c r="AS75" s="1068"/>
      <c r="AT75" s="1069"/>
      <c r="AU75" s="1070">
        <v>106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302</v>
      </c>
      <c r="AG109" s="983"/>
      <c r="AH109" s="983"/>
      <c r="AI109" s="983"/>
      <c r="AJ109" s="984"/>
      <c r="AK109" s="985" t="s">
        <v>301</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302</v>
      </c>
      <c r="BW109" s="983"/>
      <c r="BX109" s="983"/>
      <c r="BY109" s="983"/>
      <c r="BZ109" s="984"/>
      <c r="CA109" s="985" t="s">
        <v>301</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302</v>
      </c>
      <c r="DM109" s="983"/>
      <c r="DN109" s="983"/>
      <c r="DO109" s="983"/>
      <c r="DP109" s="984"/>
      <c r="DQ109" s="985" t="s">
        <v>301</v>
      </c>
      <c r="DR109" s="983"/>
      <c r="DS109" s="983"/>
      <c r="DT109" s="983"/>
      <c r="DU109" s="984"/>
      <c r="DV109" s="985" t="s">
        <v>422</v>
      </c>
      <c r="DW109" s="983"/>
      <c r="DX109" s="983"/>
      <c r="DY109" s="983"/>
      <c r="DZ109" s="1014"/>
    </row>
    <row r="110" spans="1:131" s="246" customFormat="1" ht="26.25" customHeight="1">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1028612</v>
      </c>
      <c r="AB110" s="976"/>
      <c r="AC110" s="976"/>
      <c r="AD110" s="976"/>
      <c r="AE110" s="977"/>
      <c r="AF110" s="978">
        <v>1001467</v>
      </c>
      <c r="AG110" s="976"/>
      <c r="AH110" s="976"/>
      <c r="AI110" s="976"/>
      <c r="AJ110" s="977"/>
      <c r="AK110" s="978">
        <v>996446</v>
      </c>
      <c r="AL110" s="976"/>
      <c r="AM110" s="976"/>
      <c r="AN110" s="976"/>
      <c r="AO110" s="977"/>
      <c r="AP110" s="979">
        <v>12.9</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8666817</v>
      </c>
      <c r="BR110" s="923"/>
      <c r="BS110" s="923"/>
      <c r="BT110" s="923"/>
      <c r="BU110" s="923"/>
      <c r="BV110" s="923">
        <v>8485990</v>
      </c>
      <c r="BW110" s="923"/>
      <c r="BX110" s="923"/>
      <c r="BY110" s="923"/>
      <c r="BZ110" s="923"/>
      <c r="CA110" s="923">
        <v>8600849</v>
      </c>
      <c r="CB110" s="923"/>
      <c r="CC110" s="923"/>
      <c r="CD110" s="923"/>
      <c r="CE110" s="923"/>
      <c r="CF110" s="947">
        <v>111.7</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615539</v>
      </c>
      <c r="DH110" s="923"/>
      <c r="DI110" s="923"/>
      <c r="DJ110" s="923"/>
      <c r="DK110" s="923"/>
      <c r="DL110" s="923">
        <v>549285</v>
      </c>
      <c r="DM110" s="923"/>
      <c r="DN110" s="923"/>
      <c r="DO110" s="923"/>
      <c r="DP110" s="923"/>
      <c r="DQ110" s="923">
        <v>482506</v>
      </c>
      <c r="DR110" s="923"/>
      <c r="DS110" s="923"/>
      <c r="DT110" s="923"/>
      <c r="DU110" s="923"/>
      <c r="DV110" s="924">
        <v>6.3</v>
      </c>
      <c r="DW110" s="924"/>
      <c r="DX110" s="924"/>
      <c r="DY110" s="924"/>
      <c r="DZ110" s="925"/>
    </row>
    <row r="111" spans="1:131" s="246" customFormat="1" ht="26.25" customHeight="1">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403</v>
      </c>
      <c r="AB111" s="1004"/>
      <c r="AC111" s="1004"/>
      <c r="AD111" s="1004"/>
      <c r="AE111" s="1005"/>
      <c r="AF111" s="1006" t="s">
        <v>429</v>
      </c>
      <c r="AG111" s="1004"/>
      <c r="AH111" s="1004"/>
      <c r="AI111" s="1004"/>
      <c r="AJ111" s="1005"/>
      <c r="AK111" s="1006" t="s">
        <v>430</v>
      </c>
      <c r="AL111" s="1004"/>
      <c r="AM111" s="1004"/>
      <c r="AN111" s="1004"/>
      <c r="AO111" s="1005"/>
      <c r="AP111" s="1007" t="s">
        <v>431</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938616</v>
      </c>
      <c r="BR111" s="895"/>
      <c r="BS111" s="895"/>
      <c r="BT111" s="895"/>
      <c r="BU111" s="895"/>
      <c r="BV111" s="895">
        <v>770321</v>
      </c>
      <c r="BW111" s="895"/>
      <c r="BX111" s="895"/>
      <c r="BY111" s="895"/>
      <c r="BZ111" s="895"/>
      <c r="CA111" s="895">
        <v>601090</v>
      </c>
      <c r="CB111" s="895"/>
      <c r="CC111" s="895"/>
      <c r="CD111" s="895"/>
      <c r="CE111" s="895"/>
      <c r="CF111" s="956">
        <v>7.8</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323077</v>
      </c>
      <c r="DH111" s="895"/>
      <c r="DI111" s="895"/>
      <c r="DJ111" s="895"/>
      <c r="DK111" s="895"/>
      <c r="DL111" s="895">
        <v>221036</v>
      </c>
      <c r="DM111" s="895"/>
      <c r="DN111" s="895"/>
      <c r="DO111" s="895"/>
      <c r="DP111" s="895"/>
      <c r="DQ111" s="895">
        <v>118584</v>
      </c>
      <c r="DR111" s="895"/>
      <c r="DS111" s="895"/>
      <c r="DT111" s="895"/>
      <c r="DU111" s="895"/>
      <c r="DV111" s="872">
        <v>1.5</v>
      </c>
      <c r="DW111" s="872"/>
      <c r="DX111" s="872"/>
      <c r="DY111" s="872"/>
      <c r="DZ111" s="873"/>
    </row>
    <row r="112" spans="1:131" s="246" customFormat="1" ht="26.25" customHeight="1">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431</v>
      </c>
      <c r="AG112" s="858"/>
      <c r="AH112" s="858"/>
      <c r="AI112" s="858"/>
      <c r="AJ112" s="859"/>
      <c r="AK112" s="860" t="s">
        <v>431</v>
      </c>
      <c r="AL112" s="858"/>
      <c r="AM112" s="858"/>
      <c r="AN112" s="858"/>
      <c r="AO112" s="859"/>
      <c r="AP112" s="905" t="s">
        <v>429</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2692377</v>
      </c>
      <c r="BR112" s="895"/>
      <c r="BS112" s="895"/>
      <c r="BT112" s="895"/>
      <c r="BU112" s="895"/>
      <c r="BV112" s="895">
        <v>2561335</v>
      </c>
      <c r="BW112" s="895"/>
      <c r="BX112" s="895"/>
      <c r="BY112" s="895"/>
      <c r="BZ112" s="895"/>
      <c r="CA112" s="895">
        <v>2413468</v>
      </c>
      <c r="CB112" s="895"/>
      <c r="CC112" s="895"/>
      <c r="CD112" s="895"/>
      <c r="CE112" s="895"/>
      <c r="CF112" s="956">
        <v>31.3</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403</v>
      </c>
      <c r="DH112" s="895"/>
      <c r="DI112" s="895"/>
      <c r="DJ112" s="895"/>
      <c r="DK112" s="895"/>
      <c r="DL112" s="895" t="s">
        <v>429</v>
      </c>
      <c r="DM112" s="895"/>
      <c r="DN112" s="895"/>
      <c r="DO112" s="895"/>
      <c r="DP112" s="895"/>
      <c r="DQ112" s="895" t="s">
        <v>126</v>
      </c>
      <c r="DR112" s="895"/>
      <c r="DS112" s="895"/>
      <c r="DT112" s="895"/>
      <c r="DU112" s="895"/>
      <c r="DV112" s="872" t="s">
        <v>429</v>
      </c>
      <c r="DW112" s="872"/>
      <c r="DX112" s="872"/>
      <c r="DY112" s="872"/>
      <c r="DZ112" s="873"/>
    </row>
    <row r="113" spans="1:130" s="246" customFormat="1" ht="26.25" customHeight="1">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209358</v>
      </c>
      <c r="AB113" s="1004"/>
      <c r="AC113" s="1004"/>
      <c r="AD113" s="1004"/>
      <c r="AE113" s="1005"/>
      <c r="AF113" s="1006">
        <v>221833</v>
      </c>
      <c r="AG113" s="1004"/>
      <c r="AH113" s="1004"/>
      <c r="AI113" s="1004"/>
      <c r="AJ113" s="1005"/>
      <c r="AK113" s="1006">
        <v>205261</v>
      </c>
      <c r="AL113" s="1004"/>
      <c r="AM113" s="1004"/>
      <c r="AN113" s="1004"/>
      <c r="AO113" s="1005"/>
      <c r="AP113" s="1007">
        <v>2.7</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215732</v>
      </c>
      <c r="BR113" s="895"/>
      <c r="BS113" s="895"/>
      <c r="BT113" s="895"/>
      <c r="BU113" s="895"/>
      <c r="BV113" s="895">
        <v>174318</v>
      </c>
      <c r="BW113" s="895"/>
      <c r="BX113" s="895"/>
      <c r="BY113" s="895"/>
      <c r="BZ113" s="895"/>
      <c r="CA113" s="895">
        <v>132660</v>
      </c>
      <c r="CB113" s="895"/>
      <c r="CC113" s="895"/>
      <c r="CD113" s="895"/>
      <c r="CE113" s="895"/>
      <c r="CF113" s="956">
        <v>1.7</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429</v>
      </c>
      <c r="DH113" s="858"/>
      <c r="DI113" s="858"/>
      <c r="DJ113" s="858"/>
      <c r="DK113" s="859"/>
      <c r="DL113" s="860" t="s">
        <v>403</v>
      </c>
      <c r="DM113" s="858"/>
      <c r="DN113" s="858"/>
      <c r="DO113" s="858"/>
      <c r="DP113" s="859"/>
      <c r="DQ113" s="860" t="s">
        <v>126</v>
      </c>
      <c r="DR113" s="858"/>
      <c r="DS113" s="858"/>
      <c r="DT113" s="858"/>
      <c r="DU113" s="859"/>
      <c r="DV113" s="905" t="s">
        <v>429</v>
      </c>
      <c r="DW113" s="906"/>
      <c r="DX113" s="906"/>
      <c r="DY113" s="906"/>
      <c r="DZ113" s="907"/>
    </row>
    <row r="114" spans="1:130" s="246" customFormat="1" ht="26.25" customHeight="1">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50537</v>
      </c>
      <c r="AB114" s="858"/>
      <c r="AC114" s="858"/>
      <c r="AD114" s="858"/>
      <c r="AE114" s="859"/>
      <c r="AF114" s="860">
        <v>48820</v>
      </c>
      <c r="AG114" s="858"/>
      <c r="AH114" s="858"/>
      <c r="AI114" s="858"/>
      <c r="AJ114" s="859"/>
      <c r="AK114" s="860">
        <v>46745</v>
      </c>
      <c r="AL114" s="858"/>
      <c r="AM114" s="858"/>
      <c r="AN114" s="858"/>
      <c r="AO114" s="859"/>
      <c r="AP114" s="905">
        <v>0.6</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483415</v>
      </c>
      <c r="BR114" s="895"/>
      <c r="BS114" s="895"/>
      <c r="BT114" s="895"/>
      <c r="BU114" s="895"/>
      <c r="BV114" s="895">
        <v>412285</v>
      </c>
      <c r="BW114" s="895"/>
      <c r="BX114" s="895"/>
      <c r="BY114" s="895"/>
      <c r="BZ114" s="895"/>
      <c r="CA114" s="895">
        <v>503758</v>
      </c>
      <c r="CB114" s="895"/>
      <c r="CC114" s="895"/>
      <c r="CD114" s="895"/>
      <c r="CE114" s="895"/>
      <c r="CF114" s="956">
        <v>6.5</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403</v>
      </c>
      <c r="DM114" s="858"/>
      <c r="DN114" s="858"/>
      <c r="DO114" s="858"/>
      <c r="DP114" s="859"/>
      <c r="DQ114" s="860" t="s">
        <v>429</v>
      </c>
      <c r="DR114" s="858"/>
      <c r="DS114" s="858"/>
      <c r="DT114" s="858"/>
      <c r="DU114" s="859"/>
      <c r="DV114" s="905" t="s">
        <v>429</v>
      </c>
      <c r="DW114" s="906"/>
      <c r="DX114" s="906"/>
      <c r="DY114" s="906"/>
      <c r="DZ114" s="907"/>
    </row>
    <row r="115" spans="1:130" s="246" customFormat="1" ht="26.25" customHeight="1">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260503</v>
      </c>
      <c r="AB115" s="1004"/>
      <c r="AC115" s="1004"/>
      <c r="AD115" s="1004"/>
      <c r="AE115" s="1005"/>
      <c r="AF115" s="1006">
        <v>237120</v>
      </c>
      <c r="AG115" s="1004"/>
      <c r="AH115" s="1004"/>
      <c r="AI115" s="1004"/>
      <c r="AJ115" s="1005"/>
      <c r="AK115" s="1006">
        <v>233750</v>
      </c>
      <c r="AL115" s="1004"/>
      <c r="AM115" s="1004"/>
      <c r="AN115" s="1004"/>
      <c r="AO115" s="1005"/>
      <c r="AP115" s="1007">
        <v>3</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429</v>
      </c>
      <c r="BW115" s="895"/>
      <c r="BX115" s="895"/>
      <c r="BY115" s="895"/>
      <c r="BZ115" s="895"/>
      <c r="CA115" s="895" t="s">
        <v>126</v>
      </c>
      <c r="CB115" s="895"/>
      <c r="CC115" s="895"/>
      <c r="CD115" s="895"/>
      <c r="CE115" s="895"/>
      <c r="CF115" s="956" t="s">
        <v>126</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429</v>
      </c>
      <c r="DM115" s="858"/>
      <c r="DN115" s="858"/>
      <c r="DO115" s="858"/>
      <c r="DP115" s="859"/>
      <c r="DQ115" s="860" t="s">
        <v>429</v>
      </c>
      <c r="DR115" s="858"/>
      <c r="DS115" s="858"/>
      <c r="DT115" s="858"/>
      <c r="DU115" s="859"/>
      <c r="DV115" s="905" t="s">
        <v>431</v>
      </c>
      <c r="DW115" s="906"/>
      <c r="DX115" s="906"/>
      <c r="DY115" s="906"/>
      <c r="DZ115" s="907"/>
    </row>
    <row r="116" spans="1:130" s="246" customFormat="1" ht="26.25" customHeight="1">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126</v>
      </c>
      <c r="AB116" s="858"/>
      <c r="AC116" s="858"/>
      <c r="AD116" s="858"/>
      <c r="AE116" s="859"/>
      <c r="AF116" s="860" t="s">
        <v>126</v>
      </c>
      <c r="AG116" s="858"/>
      <c r="AH116" s="858"/>
      <c r="AI116" s="858"/>
      <c r="AJ116" s="859"/>
      <c r="AK116" s="860" t="s">
        <v>431</v>
      </c>
      <c r="AL116" s="858"/>
      <c r="AM116" s="858"/>
      <c r="AN116" s="858"/>
      <c r="AO116" s="859"/>
      <c r="AP116" s="905" t="s">
        <v>403</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126</v>
      </c>
      <c r="BW116" s="895"/>
      <c r="BX116" s="895"/>
      <c r="BY116" s="895"/>
      <c r="BZ116" s="895"/>
      <c r="CA116" s="895" t="s">
        <v>126</v>
      </c>
      <c r="CB116" s="895"/>
      <c r="CC116" s="895"/>
      <c r="CD116" s="895"/>
      <c r="CE116" s="895"/>
      <c r="CF116" s="956" t="s">
        <v>431</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429</v>
      </c>
      <c r="DH116" s="858"/>
      <c r="DI116" s="858"/>
      <c r="DJ116" s="858"/>
      <c r="DK116" s="859"/>
      <c r="DL116" s="860" t="s">
        <v>403</v>
      </c>
      <c r="DM116" s="858"/>
      <c r="DN116" s="858"/>
      <c r="DO116" s="858"/>
      <c r="DP116" s="859"/>
      <c r="DQ116" s="860" t="s">
        <v>126</v>
      </c>
      <c r="DR116" s="858"/>
      <c r="DS116" s="858"/>
      <c r="DT116" s="858"/>
      <c r="DU116" s="859"/>
      <c r="DV116" s="905" t="s">
        <v>403</v>
      </c>
      <c r="DW116" s="906"/>
      <c r="DX116" s="906"/>
      <c r="DY116" s="906"/>
      <c r="DZ116" s="907"/>
    </row>
    <row r="117" spans="1:130" s="246" customFormat="1" ht="26.25" customHeight="1">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1549010</v>
      </c>
      <c r="AB117" s="990"/>
      <c r="AC117" s="990"/>
      <c r="AD117" s="990"/>
      <c r="AE117" s="991"/>
      <c r="AF117" s="992">
        <v>1509240</v>
      </c>
      <c r="AG117" s="990"/>
      <c r="AH117" s="990"/>
      <c r="AI117" s="990"/>
      <c r="AJ117" s="991"/>
      <c r="AK117" s="992">
        <v>1482202</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403</v>
      </c>
      <c r="BR117" s="895"/>
      <c r="BS117" s="895"/>
      <c r="BT117" s="895"/>
      <c r="BU117" s="895"/>
      <c r="BV117" s="895" t="s">
        <v>126</v>
      </c>
      <c r="BW117" s="895"/>
      <c r="BX117" s="895"/>
      <c r="BY117" s="895"/>
      <c r="BZ117" s="895"/>
      <c r="CA117" s="895" t="s">
        <v>126</v>
      </c>
      <c r="CB117" s="895"/>
      <c r="CC117" s="895"/>
      <c r="CD117" s="895"/>
      <c r="CE117" s="895"/>
      <c r="CF117" s="956" t="s">
        <v>429</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430</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302</v>
      </c>
      <c r="AG118" s="983"/>
      <c r="AH118" s="983"/>
      <c r="AI118" s="983"/>
      <c r="AJ118" s="984"/>
      <c r="AK118" s="985" t="s">
        <v>301</v>
      </c>
      <c r="AL118" s="983"/>
      <c r="AM118" s="983"/>
      <c r="AN118" s="983"/>
      <c r="AO118" s="984"/>
      <c r="AP118" s="986" t="s">
        <v>422</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431</v>
      </c>
      <c r="CB118" s="926"/>
      <c r="CC118" s="926"/>
      <c r="CD118" s="926"/>
      <c r="CE118" s="926"/>
      <c r="CF118" s="956" t="s">
        <v>431</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429</v>
      </c>
      <c r="DR118" s="858"/>
      <c r="DS118" s="858"/>
      <c r="DT118" s="858"/>
      <c r="DU118" s="859"/>
      <c r="DV118" s="905" t="s">
        <v>429</v>
      </c>
      <c r="DW118" s="906"/>
      <c r="DX118" s="906"/>
      <c r="DY118" s="906"/>
      <c r="DZ118" s="907"/>
    </row>
    <row r="119" spans="1:130" s="246" customFormat="1" ht="26.25" customHeight="1">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125367</v>
      </c>
      <c r="AB119" s="976"/>
      <c r="AC119" s="976"/>
      <c r="AD119" s="976"/>
      <c r="AE119" s="977"/>
      <c r="AF119" s="978">
        <v>124784</v>
      </c>
      <c r="AG119" s="976"/>
      <c r="AH119" s="976"/>
      <c r="AI119" s="976"/>
      <c r="AJ119" s="977"/>
      <c r="AK119" s="978">
        <v>124784</v>
      </c>
      <c r="AL119" s="976"/>
      <c r="AM119" s="976"/>
      <c r="AN119" s="976"/>
      <c r="AO119" s="977"/>
      <c r="AP119" s="979">
        <v>1.6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455</v>
      </c>
      <c r="BP119" s="959"/>
      <c r="BQ119" s="963">
        <v>12996957</v>
      </c>
      <c r="BR119" s="926"/>
      <c r="BS119" s="926"/>
      <c r="BT119" s="926"/>
      <c r="BU119" s="926"/>
      <c r="BV119" s="926">
        <v>12404249</v>
      </c>
      <c r="BW119" s="926"/>
      <c r="BX119" s="926"/>
      <c r="BY119" s="926"/>
      <c r="BZ119" s="926"/>
      <c r="CA119" s="926">
        <v>12251825</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431</v>
      </c>
      <c r="DH119" s="841"/>
      <c r="DI119" s="841"/>
      <c r="DJ119" s="841"/>
      <c r="DK119" s="842"/>
      <c r="DL119" s="843" t="s">
        <v>429</v>
      </c>
      <c r="DM119" s="841"/>
      <c r="DN119" s="841"/>
      <c r="DO119" s="841"/>
      <c r="DP119" s="842"/>
      <c r="DQ119" s="843" t="s">
        <v>429</v>
      </c>
      <c r="DR119" s="841"/>
      <c r="DS119" s="841"/>
      <c r="DT119" s="841"/>
      <c r="DU119" s="842"/>
      <c r="DV119" s="929" t="s">
        <v>403</v>
      </c>
      <c r="DW119" s="930"/>
      <c r="DX119" s="930"/>
      <c r="DY119" s="930"/>
      <c r="DZ119" s="931"/>
    </row>
    <row r="120" spans="1:130" s="246" customFormat="1" ht="26.25" customHeight="1">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135136</v>
      </c>
      <c r="AB120" s="858"/>
      <c r="AC120" s="858"/>
      <c r="AD120" s="858"/>
      <c r="AE120" s="859"/>
      <c r="AF120" s="860">
        <v>112336</v>
      </c>
      <c r="AG120" s="858"/>
      <c r="AH120" s="858"/>
      <c r="AI120" s="858"/>
      <c r="AJ120" s="859"/>
      <c r="AK120" s="860">
        <v>108966</v>
      </c>
      <c r="AL120" s="858"/>
      <c r="AM120" s="858"/>
      <c r="AN120" s="858"/>
      <c r="AO120" s="859"/>
      <c r="AP120" s="905">
        <v>1.4</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1439983</v>
      </c>
      <c r="BR120" s="923"/>
      <c r="BS120" s="923"/>
      <c r="BT120" s="923"/>
      <c r="BU120" s="923"/>
      <c r="BV120" s="923">
        <v>1456635</v>
      </c>
      <c r="BW120" s="923"/>
      <c r="BX120" s="923"/>
      <c r="BY120" s="923"/>
      <c r="BZ120" s="923"/>
      <c r="CA120" s="923">
        <v>1622935</v>
      </c>
      <c r="CB120" s="923"/>
      <c r="CC120" s="923"/>
      <c r="CD120" s="923"/>
      <c r="CE120" s="923"/>
      <c r="CF120" s="947">
        <v>21.1</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v>2682861</v>
      </c>
      <c r="DH120" s="923"/>
      <c r="DI120" s="923"/>
      <c r="DJ120" s="923"/>
      <c r="DK120" s="923"/>
      <c r="DL120" s="923">
        <v>2551802</v>
      </c>
      <c r="DM120" s="923"/>
      <c r="DN120" s="923"/>
      <c r="DO120" s="923"/>
      <c r="DP120" s="923"/>
      <c r="DQ120" s="923">
        <v>2401643</v>
      </c>
      <c r="DR120" s="923"/>
      <c r="DS120" s="923"/>
      <c r="DT120" s="923"/>
      <c r="DU120" s="923"/>
      <c r="DV120" s="924">
        <v>31.2</v>
      </c>
      <c r="DW120" s="924"/>
      <c r="DX120" s="924"/>
      <c r="DY120" s="924"/>
      <c r="DZ120" s="925"/>
    </row>
    <row r="121" spans="1:130" s="246" customFormat="1" ht="26.25" customHeight="1">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431</v>
      </c>
      <c r="AB121" s="858"/>
      <c r="AC121" s="858"/>
      <c r="AD121" s="858"/>
      <c r="AE121" s="859"/>
      <c r="AF121" s="860" t="s">
        <v>431</v>
      </c>
      <c r="AG121" s="858"/>
      <c r="AH121" s="858"/>
      <c r="AI121" s="858"/>
      <c r="AJ121" s="859"/>
      <c r="AK121" s="860" t="s">
        <v>403</v>
      </c>
      <c r="AL121" s="858"/>
      <c r="AM121" s="858"/>
      <c r="AN121" s="858"/>
      <c r="AO121" s="859"/>
      <c r="AP121" s="905" t="s">
        <v>126</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t="s">
        <v>126</v>
      </c>
      <c r="BR121" s="895"/>
      <c r="BS121" s="895"/>
      <c r="BT121" s="895"/>
      <c r="BU121" s="895"/>
      <c r="BV121" s="895" t="s">
        <v>431</v>
      </c>
      <c r="BW121" s="895"/>
      <c r="BX121" s="895"/>
      <c r="BY121" s="895"/>
      <c r="BZ121" s="895"/>
      <c r="CA121" s="895" t="s">
        <v>126</v>
      </c>
      <c r="CB121" s="895"/>
      <c r="CC121" s="895"/>
      <c r="CD121" s="895"/>
      <c r="CE121" s="895"/>
      <c r="CF121" s="956" t="s">
        <v>403</v>
      </c>
      <c r="CG121" s="957"/>
      <c r="CH121" s="957"/>
      <c r="CI121" s="957"/>
      <c r="CJ121" s="957"/>
      <c r="CK121" s="950"/>
      <c r="CL121" s="936"/>
      <c r="CM121" s="936"/>
      <c r="CN121" s="936"/>
      <c r="CO121" s="937"/>
      <c r="CP121" s="916" t="s">
        <v>463</v>
      </c>
      <c r="CQ121" s="917"/>
      <c r="CR121" s="917"/>
      <c r="CS121" s="917"/>
      <c r="CT121" s="917"/>
      <c r="CU121" s="917"/>
      <c r="CV121" s="917"/>
      <c r="CW121" s="917"/>
      <c r="CX121" s="917"/>
      <c r="CY121" s="917"/>
      <c r="CZ121" s="917"/>
      <c r="DA121" s="917"/>
      <c r="DB121" s="917"/>
      <c r="DC121" s="917"/>
      <c r="DD121" s="917"/>
      <c r="DE121" s="917"/>
      <c r="DF121" s="918"/>
      <c r="DG121" s="894">
        <v>9516</v>
      </c>
      <c r="DH121" s="895"/>
      <c r="DI121" s="895"/>
      <c r="DJ121" s="895"/>
      <c r="DK121" s="895"/>
      <c r="DL121" s="895">
        <v>9533</v>
      </c>
      <c r="DM121" s="895"/>
      <c r="DN121" s="895"/>
      <c r="DO121" s="895"/>
      <c r="DP121" s="895"/>
      <c r="DQ121" s="895">
        <v>11825</v>
      </c>
      <c r="DR121" s="895"/>
      <c r="DS121" s="895"/>
      <c r="DT121" s="895"/>
      <c r="DU121" s="895"/>
      <c r="DV121" s="872">
        <v>0.2</v>
      </c>
      <c r="DW121" s="872"/>
      <c r="DX121" s="872"/>
      <c r="DY121" s="872"/>
      <c r="DZ121" s="873"/>
    </row>
    <row r="122" spans="1:130" s="246" customFormat="1" ht="26.25" customHeight="1">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403</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10824412</v>
      </c>
      <c r="BR122" s="926"/>
      <c r="BS122" s="926"/>
      <c r="BT122" s="926"/>
      <c r="BU122" s="926"/>
      <c r="BV122" s="926">
        <v>10793145</v>
      </c>
      <c r="BW122" s="926"/>
      <c r="BX122" s="926"/>
      <c r="BY122" s="926"/>
      <c r="BZ122" s="926"/>
      <c r="CA122" s="926">
        <v>10787386</v>
      </c>
      <c r="CB122" s="926"/>
      <c r="CC122" s="926"/>
      <c r="CD122" s="926"/>
      <c r="CE122" s="926"/>
      <c r="CF122" s="927">
        <v>140.1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429</v>
      </c>
      <c r="AB123" s="858"/>
      <c r="AC123" s="858"/>
      <c r="AD123" s="858"/>
      <c r="AE123" s="859"/>
      <c r="AF123" s="860" t="s">
        <v>126</v>
      </c>
      <c r="AG123" s="858"/>
      <c r="AH123" s="858"/>
      <c r="AI123" s="858"/>
      <c r="AJ123" s="859"/>
      <c r="AK123" s="860" t="s">
        <v>429</v>
      </c>
      <c r="AL123" s="858"/>
      <c r="AM123" s="858"/>
      <c r="AN123" s="858"/>
      <c r="AO123" s="859"/>
      <c r="AP123" s="905" t="s">
        <v>126</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465</v>
      </c>
      <c r="BP123" s="959"/>
      <c r="BQ123" s="913">
        <v>12264395</v>
      </c>
      <c r="BR123" s="914"/>
      <c r="BS123" s="914"/>
      <c r="BT123" s="914"/>
      <c r="BU123" s="914"/>
      <c r="BV123" s="914">
        <v>12249780</v>
      </c>
      <c r="BW123" s="914"/>
      <c r="BX123" s="914"/>
      <c r="BY123" s="914"/>
      <c r="BZ123" s="914"/>
      <c r="CA123" s="914">
        <v>12410321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403</v>
      </c>
      <c r="AB124" s="858"/>
      <c r="AC124" s="858"/>
      <c r="AD124" s="858"/>
      <c r="AE124" s="859"/>
      <c r="AF124" s="860" t="s">
        <v>429</v>
      </c>
      <c r="AG124" s="858"/>
      <c r="AH124" s="858"/>
      <c r="AI124" s="858"/>
      <c r="AJ124" s="859"/>
      <c r="AK124" s="860" t="s">
        <v>429</v>
      </c>
      <c r="AL124" s="858"/>
      <c r="AM124" s="858"/>
      <c r="AN124" s="858"/>
      <c r="AO124" s="859"/>
      <c r="AP124" s="905" t="s">
        <v>126</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v>
      </c>
      <c r="BR124" s="912"/>
      <c r="BS124" s="912"/>
      <c r="BT124" s="912"/>
      <c r="BU124" s="912"/>
      <c r="BV124" s="912">
        <v>2</v>
      </c>
      <c r="BW124" s="912"/>
      <c r="BX124" s="912"/>
      <c r="BY124" s="912"/>
      <c r="BZ124" s="912"/>
      <c r="CA124" s="912" t="s">
        <v>429</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430</v>
      </c>
      <c r="DH124" s="841"/>
      <c r="DI124" s="841"/>
      <c r="DJ124" s="841"/>
      <c r="DK124" s="842"/>
      <c r="DL124" s="843" t="s">
        <v>431</v>
      </c>
      <c r="DM124" s="841"/>
      <c r="DN124" s="841"/>
      <c r="DO124" s="841"/>
      <c r="DP124" s="842"/>
      <c r="DQ124" s="843" t="s">
        <v>126</v>
      </c>
      <c r="DR124" s="841"/>
      <c r="DS124" s="841"/>
      <c r="DT124" s="841"/>
      <c r="DU124" s="842"/>
      <c r="DV124" s="929" t="s">
        <v>431</v>
      </c>
      <c r="DW124" s="930"/>
      <c r="DX124" s="930"/>
      <c r="DY124" s="930"/>
      <c r="DZ124" s="931"/>
    </row>
    <row r="125" spans="1:130" s="246" customFormat="1" ht="26.25" customHeight="1">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403</v>
      </c>
      <c r="AB125" s="858"/>
      <c r="AC125" s="858"/>
      <c r="AD125" s="858"/>
      <c r="AE125" s="859"/>
      <c r="AF125" s="860" t="s">
        <v>429</v>
      </c>
      <c r="AG125" s="858"/>
      <c r="AH125" s="858"/>
      <c r="AI125" s="858"/>
      <c r="AJ125" s="859"/>
      <c r="AK125" s="860" t="s">
        <v>403</v>
      </c>
      <c r="AL125" s="858"/>
      <c r="AM125" s="858"/>
      <c r="AN125" s="858"/>
      <c r="AO125" s="859"/>
      <c r="AP125" s="905" t="s">
        <v>429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403</v>
      </c>
      <c r="DH125" s="923"/>
      <c r="DI125" s="923"/>
      <c r="DJ125" s="923"/>
      <c r="DK125" s="923"/>
      <c r="DL125" s="923" t="s">
        <v>126</v>
      </c>
      <c r="DM125" s="923"/>
      <c r="DN125" s="923"/>
      <c r="DO125" s="923"/>
      <c r="DP125" s="923"/>
      <c r="DQ125" s="923" t="s">
        <v>431</v>
      </c>
      <c r="DR125" s="923"/>
      <c r="DS125" s="923"/>
      <c r="DT125" s="923"/>
      <c r="DU125" s="923"/>
      <c r="DV125" s="924" t="s">
        <v>430</v>
      </c>
      <c r="DW125" s="924"/>
      <c r="DX125" s="924"/>
      <c r="DY125" s="924"/>
      <c r="DZ125" s="925"/>
    </row>
    <row r="126" spans="1:130" s="246" customFormat="1" ht="26.25" customHeight="1" thickBot="1">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429</v>
      </c>
      <c r="AB126" s="858"/>
      <c r="AC126" s="858"/>
      <c r="AD126" s="858"/>
      <c r="AE126" s="859"/>
      <c r="AF126" s="860" t="s">
        <v>431</v>
      </c>
      <c r="AG126" s="858"/>
      <c r="AH126" s="858"/>
      <c r="AI126" s="858"/>
      <c r="AJ126" s="859"/>
      <c r="AK126" s="860" t="s">
        <v>126</v>
      </c>
      <c r="AL126" s="858"/>
      <c r="AM126" s="858"/>
      <c r="AN126" s="858"/>
      <c r="AO126" s="859"/>
      <c r="AP126" s="905" t="s">
        <v>430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429</v>
      </c>
      <c r="DH126" s="895"/>
      <c r="DI126" s="895"/>
      <c r="DJ126" s="895"/>
      <c r="DK126" s="895"/>
      <c r="DL126" s="895" t="s">
        <v>403</v>
      </c>
      <c r="DM126" s="895"/>
      <c r="DN126" s="895"/>
      <c r="DO126" s="895"/>
      <c r="DP126" s="895"/>
      <c r="DQ126" s="895" t="s">
        <v>429</v>
      </c>
      <c r="DR126" s="895"/>
      <c r="DS126" s="895"/>
      <c r="DT126" s="895"/>
      <c r="DU126" s="895"/>
      <c r="DV126" s="872" t="s">
        <v>403</v>
      </c>
      <c r="DW126" s="872"/>
      <c r="DX126" s="872"/>
      <c r="DY126" s="872"/>
      <c r="DZ126" s="873"/>
    </row>
    <row r="127" spans="1:130" s="246" customFormat="1" ht="26.25" customHeight="1">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403</v>
      </c>
      <c r="AB127" s="858"/>
      <c r="AC127" s="858"/>
      <c r="AD127" s="858"/>
      <c r="AE127" s="859"/>
      <c r="AF127" s="860" t="s">
        <v>429</v>
      </c>
      <c r="AG127" s="858"/>
      <c r="AH127" s="858"/>
      <c r="AI127" s="858"/>
      <c r="AJ127" s="859"/>
      <c r="AK127" s="860" t="s">
        <v>429</v>
      </c>
      <c r="AL127" s="858"/>
      <c r="AM127" s="858"/>
      <c r="AN127" s="858"/>
      <c r="AO127" s="859"/>
      <c r="AP127" s="905" t="s">
        <v>431</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403</v>
      </c>
      <c r="DH127" s="895"/>
      <c r="DI127" s="895"/>
      <c r="DJ127" s="895"/>
      <c r="DK127" s="895"/>
      <c r="DL127" s="895" t="s">
        <v>403</v>
      </c>
      <c r="DM127" s="895"/>
      <c r="DN127" s="895"/>
      <c r="DO127" s="895"/>
      <c r="DP127" s="895"/>
      <c r="DQ127" s="895" t="s">
        <v>431</v>
      </c>
      <c r="DR127" s="895"/>
      <c r="DS127" s="895"/>
      <c r="DT127" s="895"/>
      <c r="DU127" s="895"/>
      <c r="DV127" s="872" t="s">
        <v>403</v>
      </c>
      <c r="DW127" s="872"/>
      <c r="DX127" s="872"/>
      <c r="DY127" s="872"/>
      <c r="DZ127" s="873"/>
    </row>
    <row r="128" spans="1:130" s="246" customFormat="1" ht="26.25" customHeight="1" thickBot="1">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t="s">
        <v>431</v>
      </c>
      <c r="AB128" s="879"/>
      <c r="AC128" s="879"/>
      <c r="AD128" s="879"/>
      <c r="AE128" s="880"/>
      <c r="AF128" s="881" t="s">
        <v>429</v>
      </c>
      <c r="AG128" s="879"/>
      <c r="AH128" s="879"/>
      <c r="AI128" s="879"/>
      <c r="AJ128" s="880"/>
      <c r="AK128" s="881" t="s">
        <v>429</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430</v>
      </c>
      <c r="BG128" s="865"/>
      <c r="BH128" s="865"/>
      <c r="BI128" s="865"/>
      <c r="BJ128" s="865"/>
      <c r="BK128" s="865"/>
      <c r="BL128" s="888"/>
      <c r="BM128" s="864">
        <v>13.61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126</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8442970</v>
      </c>
      <c r="AB129" s="858"/>
      <c r="AC129" s="858"/>
      <c r="AD129" s="858"/>
      <c r="AE129" s="859"/>
      <c r="AF129" s="860">
        <v>8460182</v>
      </c>
      <c r="AG129" s="858"/>
      <c r="AH129" s="858"/>
      <c r="AI129" s="858"/>
      <c r="AJ129" s="859"/>
      <c r="AK129" s="860">
        <v>8564799</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126</v>
      </c>
      <c r="BG129" s="848"/>
      <c r="BH129" s="848"/>
      <c r="BI129" s="848"/>
      <c r="BJ129" s="848"/>
      <c r="BK129" s="848"/>
      <c r="BL129" s="849"/>
      <c r="BM129" s="847">
        <v>18.61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850184</v>
      </c>
      <c r="AB130" s="858"/>
      <c r="AC130" s="858"/>
      <c r="AD130" s="858"/>
      <c r="AE130" s="859"/>
      <c r="AF130" s="860">
        <v>850249</v>
      </c>
      <c r="AG130" s="858"/>
      <c r="AH130" s="858"/>
      <c r="AI130" s="858"/>
      <c r="AJ130" s="859"/>
      <c r="AK130" s="860">
        <v>862615</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7592786</v>
      </c>
      <c r="AB131" s="841"/>
      <c r="AC131" s="841"/>
      <c r="AD131" s="841"/>
      <c r="AE131" s="842"/>
      <c r="AF131" s="843">
        <v>7609933</v>
      </c>
      <c r="AG131" s="841"/>
      <c r="AH131" s="841"/>
      <c r="AI131" s="841"/>
      <c r="AJ131" s="842"/>
      <c r="AK131" s="843">
        <v>7702184</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t="s">
        <v>126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9.2038153059999992</v>
      </c>
      <c r="AB132" s="821"/>
      <c r="AC132" s="821"/>
      <c r="AD132" s="821"/>
      <c r="AE132" s="822"/>
      <c r="AF132" s="823">
        <v>8.6596163199999996</v>
      </c>
      <c r="AG132" s="821"/>
      <c r="AH132" s="821"/>
      <c r="AI132" s="821"/>
      <c r="AJ132" s="822"/>
      <c r="AK132" s="823">
        <v>8.0443027590000007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8.9</v>
      </c>
      <c r="AB133" s="800"/>
      <c r="AC133" s="800"/>
      <c r="AD133" s="800"/>
      <c r="AE133" s="801"/>
      <c r="AF133" s="799">
        <v>8.9</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Dk7BxWf41F3qy74ZcH/q5AMR9ZJ5pjmAZQEYC6AwW3BP4jw4oTUoHIEkGkm/TmHOTESKtXG9UaJM987Bok1cA==" saltValue="haNYsEWZoAjFTiuWSi4v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c3q7zSIPB67xHfG9eEVMvvkRYuQ/uJpqjVkw843rHhSTrXhqzEvlvcNhAIG6PQSIsOZAqrXDjlS5EfuVYeVrg==" saltValue="/et/ifNyJ8eBAXdWaHtB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Zl1Ppn/xXu3ujPv6ebQuNC9Zw3/1A6HVcCjB/E0nfDy5hi+CVPd8jonLEqYCYdL7XZdKm/xsN8fdiDZi5k0rw==" saltValue="W15dc/XhYxFboG6MYqhC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2383881</v>
      </c>
      <c r="AP9" s="312">
        <v>52838</v>
      </c>
      <c r="AQ9" s="313">
        <v>56489</v>
      </c>
      <c r="AR9" s="314">
        <v>-6.5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183561</v>
      </c>
      <c r="AP10" s="315">
        <v>4069</v>
      </c>
      <c r="AQ10" s="316">
        <v>5759</v>
      </c>
      <c r="AR10" s="317">
        <v>-29.3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637593</v>
      </c>
      <c r="AP11" s="315">
        <v>14132</v>
      </c>
      <c r="AQ11" s="316">
        <v>8418</v>
      </c>
      <c r="AR11" s="317">
        <v>67.900000000000006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t="s">
        <v>503</v>
      </c>
      <c r="AP12" s="315" t="s">
        <v>503</v>
      </c>
      <c r="AQ12" s="316">
        <v>199</v>
      </c>
      <c r="AR12" s="317" t="s">
        <v>503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503</v>
      </c>
      <c r="AP13" s="315" t="s">
        <v>503</v>
      </c>
      <c r="AQ13" s="316">
        <v>11</v>
      </c>
      <c r="AR13" s="317" t="s">
        <v>503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221933</v>
      </c>
      <c r="AP14" s="315">
        <v>4919</v>
      </c>
      <c r="AQ14" s="316">
        <v>2749</v>
      </c>
      <c r="AR14" s="317">
        <v>78.900000000000006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18183</v>
      </c>
      <c r="AP15" s="315">
        <v>403</v>
      </c>
      <c r="AQ15" s="316">
        <v>1213</v>
      </c>
      <c r="AR15" s="317">
        <v>-66.8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-158990</v>
      </c>
      <c r="AP16" s="315">
        <v>-3524</v>
      </c>
      <c r="AQ16" s="316">
        <v>-4842</v>
      </c>
      <c r="AR16" s="317">
        <v>-27.2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3286161</v>
      </c>
      <c r="AP17" s="315">
        <v>72836</v>
      </c>
      <c r="AQ17" s="316">
        <v>69997</v>
      </c>
      <c r="AR17" s="317">
        <v>4.0999999999999996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6.45</v>
      </c>
      <c r="AP21" s="328">
        <v>6.51</v>
      </c>
      <c r="AQ21" s="329">
        <v>-0.06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95.6</v>
      </c>
      <c r="AP22" s="333">
        <v>97.2</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996446</v>
      </c>
      <c r="AP32" s="342">
        <v>22086</v>
      </c>
      <c r="AQ32" s="343">
        <v>31531</v>
      </c>
      <c r="AR32" s="344">
        <v>-30</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503</v>
      </c>
      <c r="AP33" s="342" t="s">
        <v>503</v>
      </c>
      <c r="AQ33" s="343" t="s">
        <v>503</v>
      </c>
      <c r="AR33" s="344" t="s">
        <v>503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503</v>
      </c>
      <c r="AP34" s="342" t="s">
        <v>503</v>
      </c>
      <c r="AQ34" s="343" t="s">
        <v>503</v>
      </c>
      <c r="AR34" s="344" t="s">
        <v>503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205261</v>
      </c>
      <c r="AP35" s="342">
        <v>4550</v>
      </c>
      <c r="AQ35" s="343">
        <v>9647</v>
      </c>
      <c r="AR35" s="344">
        <v>-52.8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v>46745</v>
      </c>
      <c r="AP36" s="342">
        <v>1036</v>
      </c>
      <c r="AQ36" s="343">
        <v>2316</v>
      </c>
      <c r="AR36" s="344">
        <v>-55.3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v>233750</v>
      </c>
      <c r="AP37" s="342">
        <v>5181</v>
      </c>
      <c r="AQ37" s="343">
        <v>1006</v>
      </c>
      <c r="AR37" s="344">
        <v>415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t="s">
        <v>503</v>
      </c>
      <c r="AP38" s="345" t="s">
        <v>503</v>
      </c>
      <c r="AQ38" s="346">
        <v>1</v>
      </c>
      <c r="AR38" s="334" t="s">
        <v>503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t="s">
        <v>503</v>
      </c>
      <c r="AP39" s="342" t="s">
        <v>503</v>
      </c>
      <c r="AQ39" s="343">
        <v>-3160</v>
      </c>
      <c r="AR39" s="344" t="s">
        <v>503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-862615</v>
      </c>
      <c r="AP40" s="342">
        <v>-19120</v>
      </c>
      <c r="AQ40" s="343">
        <v>-28415</v>
      </c>
      <c r="AR40" s="344">
        <v>-32.700000000000003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619587</v>
      </c>
      <c r="AP41" s="342">
        <v>13733</v>
      </c>
      <c r="AQ41" s="343">
        <v>12925</v>
      </c>
      <c r="AR41" s="344">
        <v>6.3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1209593</v>
      </c>
      <c r="AN51" s="364">
        <v>26126</v>
      </c>
      <c r="AO51" s="365">
        <v>24.2</v>
      </c>
      <c r="AP51" s="366">
        <v>53292</v>
      </c>
      <c r="AQ51" s="367">
        <v>0</v>
      </c>
      <c r="AR51" s="368">
        <v>24.2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952703</v>
      </c>
      <c r="AN52" s="372">
        <v>20578</v>
      </c>
      <c r="AO52" s="373">
        <v>34.799999999999997</v>
      </c>
      <c r="AP52" s="374">
        <v>28900</v>
      </c>
      <c r="AQ52" s="375">
        <v>18.899999999999999</v>
      </c>
      <c r="AR52" s="376">
        <v>15.9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1839564</v>
      </c>
      <c r="AN53" s="364">
        <v>39896</v>
      </c>
      <c r="AO53" s="365">
        <v>52.7</v>
      </c>
      <c r="AP53" s="366">
        <v>49919</v>
      </c>
      <c r="AQ53" s="367">
        <v>-6.3</v>
      </c>
      <c r="AR53" s="368">
        <v>59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731611</v>
      </c>
      <c r="AN54" s="372">
        <v>15867</v>
      </c>
      <c r="AO54" s="373">
        <v>-22.9</v>
      </c>
      <c r="AP54" s="374">
        <v>26398</v>
      </c>
      <c r="AQ54" s="375">
        <v>-8.6999999999999993</v>
      </c>
      <c r="AR54" s="376">
        <v>-14.2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1252738</v>
      </c>
      <c r="AN55" s="364">
        <v>27303</v>
      </c>
      <c r="AO55" s="365">
        <v>-31.6</v>
      </c>
      <c r="AP55" s="366">
        <v>47738</v>
      </c>
      <c r="AQ55" s="367">
        <v>-4.4000000000000004</v>
      </c>
      <c r="AR55" s="368">
        <v>-27.2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886993</v>
      </c>
      <c r="AN56" s="372">
        <v>19332</v>
      </c>
      <c r="AO56" s="373">
        <v>21.8</v>
      </c>
      <c r="AP56" s="374">
        <v>24937</v>
      </c>
      <c r="AQ56" s="375">
        <v>-5.5</v>
      </c>
      <c r="AR56" s="376">
        <v>27.3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970628</v>
      </c>
      <c r="AN57" s="364">
        <v>21364</v>
      </c>
      <c r="AO57" s="365">
        <v>-21.8</v>
      </c>
      <c r="AP57" s="366">
        <v>52191</v>
      </c>
      <c r="AQ57" s="367">
        <v>9.3000000000000007</v>
      </c>
      <c r="AR57" s="368">
        <v>-31.1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690647</v>
      </c>
      <c r="AN58" s="372">
        <v>15202</v>
      </c>
      <c r="AO58" s="373">
        <v>-21.4</v>
      </c>
      <c r="AP58" s="374">
        <v>24843</v>
      </c>
      <c r="AQ58" s="375">
        <v>-0.4</v>
      </c>
      <c r="AR58" s="376">
        <v>-21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1139962</v>
      </c>
      <c r="AN59" s="364">
        <v>25267</v>
      </c>
      <c r="AO59" s="365">
        <v>18.3</v>
      </c>
      <c r="AP59" s="366">
        <v>47387</v>
      </c>
      <c r="AQ59" s="367">
        <v>-9.1999999999999993</v>
      </c>
      <c r="AR59" s="368">
        <v>27.5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816263</v>
      </c>
      <c r="AN60" s="372">
        <v>18092</v>
      </c>
      <c r="AO60" s="373">
        <v>19</v>
      </c>
      <c r="AP60" s="374">
        <v>24928</v>
      </c>
      <c r="AQ60" s="375">
        <v>0.3</v>
      </c>
      <c r="AR60" s="376">
        <v>18.7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1282497</v>
      </c>
      <c r="AN61" s="379">
        <v>27991</v>
      </c>
      <c r="AO61" s="380">
        <v>8.4</v>
      </c>
      <c r="AP61" s="381">
        <v>50105</v>
      </c>
      <c r="AQ61" s="382">
        <v>-2.1</v>
      </c>
      <c r="AR61" s="368">
        <v>10.5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815643</v>
      </c>
      <c r="AN62" s="372">
        <v>17814</v>
      </c>
      <c r="AO62" s="373">
        <v>6.3</v>
      </c>
      <c r="AP62" s="374">
        <v>26001</v>
      </c>
      <c r="AQ62" s="375">
        <v>0.9</v>
      </c>
      <c r="AR62" s="376">
        <v>5.4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lelFVjlMU/QrP80Wqwn7ZPSmn/Ui2PRyzYLr+MGnbL5Bj4zlh/VC/WSMZGkE/AKaC5VeVdlA4Frq47HO1Cefg==" saltValue="z1cxtrWGcPRJt0AZaVtj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zLwjUfbm8RhLnX1UMEnilZGTG7Iv5b0jBpMZlDIWXFQli3GQZUKW889QQ7MrWhINuEUwtK5tpPZ+0ulTbB6wg==" saltValue="/payZ+CNdMe5FbSaBwAG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o05XoG4urwkx8nRISSy/XeAxmk9bqbAOrd8fWrwKagfbM7l4yixLPWGfgCbx1HNlpXEQgM66o8nQ2AViaCmGQ==" saltValue="77YD2L2J/iHhgztjXklF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2" t="s">
        <v>3</v>
      </c>
      <c r="D47" s="1232"/>
      <c r="E47" s="1233"/>
      <c r="F47" s="11">
        <v>10.97</v>
      </c>
      <c r="G47" s="12">
        <v>12.58</v>
      </c>
      <c r="H47" s="12">
        <v>11.45</v>
      </c>
      <c r="I47" s="12">
        <v>11.05</v>
      </c>
      <c r="J47" s="13">
        <v>12.21</v>
      </c>
    </row>
    <row r="48" spans="2:10" ht="57.75" customHeight="1">
      <c r="B48" s="14"/>
      <c r="C48" s="1234" t="s">
        <v>4</v>
      </c>
      <c r="D48" s="1234"/>
      <c r="E48" s="1235"/>
      <c r="F48" s="15">
        <v>6.26</v>
      </c>
      <c r="G48" s="16">
        <v>6.54</v>
      </c>
      <c r="H48" s="16">
        <v>4.28</v>
      </c>
      <c r="I48" s="16">
        <v>4.29</v>
      </c>
      <c r="J48" s="17">
        <v>3.29</v>
      </c>
    </row>
    <row r="49" spans="2:10" ht="57.75" customHeight="1" thickBot="1">
      <c r="B49" s="18"/>
      <c r="C49" s="1236" t="s">
        <v>5</v>
      </c>
      <c r="D49" s="1236"/>
      <c r="E49" s="1237"/>
      <c r="F49" s="19" t="s">
        <v>550</v>
      </c>
      <c r="G49" s="20" t="s">
        <v>551</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NAmaq4ClpnrNVLDNETQJTC25VPVkjH+ySdcv5dOxqftBG7zJRXIlNxSBgi1/IqghKnIIma8Hw3JYUgj3StIbHA==" saltValue="f9INxWoEZIrak0tthaJt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2020-09-24T08:19:55Z</cp:lastPrinted>
  <dcterms:created xsi:type="dcterms:W3CDTF">2020-02-10T03:09:45Z</dcterms:created>
  <dcterms:modified xsi:type="dcterms:W3CDTF">2020-09-28T02:52:55Z</dcterms:modified>
  <cp:category/>
</cp:coreProperties>
</file>