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市町村課\06 財政担当\◎業務別フォルダ\05 決算統計\R1年度決算統計\04決算概要公表資料\05財政状況資料集\03団体回答\02過年度自主修正\草加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<sst xmlns="http://schemas.openxmlformats.org/spreadsheetml/2006/main" count="1138" uniqueCount="616">
  <si>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</si>
  <si>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</si>
  <si>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</si>
  <si>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</si>
  <si>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</si>
  <si>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</si>
  <si>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</si>
  <si>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</si>
  <si>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</si>
  <si>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</si>
  <si>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</si>
  <si>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</si>
  <si>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</si>
  <si>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</si>
  <si>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</si>
  <si>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</si>
  <si>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</si>
  <si>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</si>
  <si>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</si>
  <si>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</si>
  <si>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</si>
  <si>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</si>
  <si>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</si>
  <si>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</si>
  <si>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</si>
  <si>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</si>
  <si>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</si>
  <si>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</si>
  <si>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</si>
  <si>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</si>
  <si>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</si>
  <si>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</si>
  <si>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</si>
  <si>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</si>
  <si>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</si>
  <si>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</si>
  <si>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</si>
  <si>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</si>
  <si>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</si>
  <si>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</si>
  <si>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</si>
  <si>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</si>
  <si>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</si>
  <si>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</si>
  <si>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</si>
  <si>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</si>
  <si>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</si>
  <si>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</si>
  <si>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</si>
  <si>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</si>
  <si>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</si>
  <si>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</si>
  <si>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</si>
  <si>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</si>
  <si>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</si>
  <si>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</si>
  <si>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</si>
  <si>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</si>
  <si>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</si>
  <si>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</si>
  <si>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</si>
  <si>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</si>
  <si>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</si>
  <si>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</si>
  <si>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</si>
  <si>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</si>
  <si>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</si>
  <si>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</si>
  <si>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</si>
  <si>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</si>
  <si>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</si>
  <si>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</si>
  <si>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</si>
  <si>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</si>
  <si>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</si>
  <si>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</si>
  <si>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</si>
  <si>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</si>
  <si>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</si>
  <si>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</si>
  <si>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</si>
  <si>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</si>
  <si>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</si>
  <si>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</si>
  <si>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</si>
  <si>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</si>
  <si>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</si>
  <si>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</si>
  <si>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</si>
  <si>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</si>
  <si>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</si>
  <si>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</si>
  <si>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</si>
  <si>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</si>
  <si>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</si>
  <si>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</si>
  <si>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</si>
  <si>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</si>
  <si>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草加市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</si>
  <si>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</si>
  <si>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</si>
  <si>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</si>
  <si>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</si>
  <si>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</si>
  <si>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</si>
  <si>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</si>
  <si>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</si>
  <si>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</si>
  <si>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</si>
  <si>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</si>
  <si>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</si>
  <si>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</si>
  <si>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</si>
  <si>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</si>
  <si>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</si>
  <si>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</si>
  <si>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</si>
  <si>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</si>
  <si>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</si>
  <si>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</si>
  <si>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</si>
  <si>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</si>
  <si>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</si>
  <si>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</si>
  <si>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</si>
  <si>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</si>
  <si>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</si>
  <si>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</si>
  <si>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</si>
  <si>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</si>
  <si>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</si>
  <si>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</si>
  <si>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</si>
  <si>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</si>
  <si>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</si>
  <si>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</si>
  <si>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</si>
  <si>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</si>
  <si>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</si>
  <si>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</si>
  <si>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</si>
  <si>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</si>
  <si>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</si>
  <si>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</si>
  <si>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</si>
  <si>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</si>
  <si>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</si>
  <si>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</si>
  <si>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</si>
  <si>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</si>
  <si>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</si>
  <si>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</si>
  <si>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</si>
  <si>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</si>
  <si>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</si>
  <si>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</si>
  <si>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</si>
  <si>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</si>
  <si>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</si>
  <si>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</si>
  <si>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</si>
  <si>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</si>
  <si>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</si>
  <si>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</si>
  <si>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</si>
  <si>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</si>
  <si>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</si>
  <si>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</si>
  <si>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</si>
  <si>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</si>
  <si>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</si>
  <si>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</si>
  <si>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</si>
  <si>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</si>
  <si>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</si>
  <si>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</si>
  <si>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</si>
  <si>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</si>
  <si>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</si>
  <si>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</si>
  <si>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</si>
  <si>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</si>
  <si>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</si>
  <si>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</si>
  <si>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</si>
  <si>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</si>
  <si>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</si>
  <si>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</si>
  <si>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</si>
  <si>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</si>
  <si>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</si>
  <si>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</si>
  <si>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</si>
  <si>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</si>
  <si>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</si>
  <si>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</si>
  <si>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</si>
  <si>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</si>
  <si>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</si>
  <si>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</si>
  <si>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</si>
  <si>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</si>
  <si>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</si>
  <si>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</si>
  <si>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</si>
  <si>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</si>
  <si>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</si>
  <si>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</si>
  <si>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</si>
  <si>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</si>
  <si>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</si>
  <si>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</si>
  <si>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</si>
  <si>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埼玉県草加市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</si>
  <si>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</si>
  <si>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</si>
  <si>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</si>
  <si>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</si>
  <si>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</si>
  <si>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</si>
  <si>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</si>
  <si>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</si>
  <si>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</si>
  <si>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</si>
  <si>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</si>
  <si>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</si>
  <si>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</si>
  <si>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</si>
  <si>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</si>
  <si>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</si>
  <si>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</si>
  <si>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</si>
  <si>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</si>
  <si>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</si>
  <si>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</si>
  <si>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</si>
  <si>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</si>
  <si>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</si>
  <si>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</si>
  <si>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</si>
  <si>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</si>
  <si>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</si>
  <si>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</si>
  <si>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</si>
  <si>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</si>
  <si>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</si>
  <si>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</si>
  <si>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</si>
  <si>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</si>
  <si>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</si>
  <si>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</si>
  <si>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</si>
  <si>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</si>
  <si>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</si>
  <si>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</si>
  <si>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</si>
  <si>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</si>
  <si>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</si>
  <si>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</si>
  <si>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</si>
  <si>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</si>
  <si>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</si>
  <si>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</si>
  <si>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</si>
  <si>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</si>
  <si>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</si>
  <si>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</si>
  <si>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</si>
  <si>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</si>
  <si>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</si>
  <si>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</si>
  <si>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</si>
  <si>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</si>
  <si>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</si>
  <si>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</si>
  <si>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</si>
  <si>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</si>
  <si>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</si>
  <si>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</si>
  <si>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</si>
  <si>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</si>
  <si>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</si>
  <si>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</si>
  <si>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</si>
  <si>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</si>
  <si>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</si>
  <si>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</si>
  <si>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</si>
  <si>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</si>
  <si>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</si>
  <si>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</si>
  <si>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</si>
  <si>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</si>
  <si>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</si>
  <si>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</si>
  <si>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</si>
  <si>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</si>
  <si>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</si>
  <si>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</si>
  <si>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</si>
  <si>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</si>
  <si>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</si>
  <si>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</si>
  <si>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</si>
  <si>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</si>
  <si>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</si>
  <si>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</si>
  <si>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</si>
  <si>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</si>
  <si>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</si>
  <si>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</si>
  <si>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</si>
  <si>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</si>
  <si>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</si>
  <si>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</si>
  <si>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</si>
  <si>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</si>
  <si>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</si>
  <si>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</si>
  <si>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</si>
  <si>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</si>
  <si>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</si>
  <si>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</si>
  <si>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</si>
  <si>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</si>
  <si>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</si>
  <si>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</si>
  <si>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</si>
  <si>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</si>
  <si>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</si>
  <si>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</si>
  <si>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</si>
  <si>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</si>
  <si>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</si>
  <si>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</si>
  <si>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</si>
  <si>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</si>
  <si>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</si>
  <si>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</si>
  <si>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</si>
  <si>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</si>
  <si>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</si>
  <si>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</si>
  <si>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</si>
  <si>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</si>
  <si>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</si>
  <si>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</si>
  <si>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</si>
  <si>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</si>
  <si>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</si>
  <si>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</si>
  <si>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</si>
  <si>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</si>
  <si>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</si>
  <si>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</si>
  <si>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</si>
  <si>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</si>
  <si>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</si>
  <si>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</si>
  <si>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</si>
  <si>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</si>
  <si>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</si>
  <si>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</si>
  <si>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埼玉県草加市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</si>
  <si>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</si>
  <si>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</si>
  <si>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</si>
  <si>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</si>
  <si>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</si>
  <si>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</si>
  <si>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</si>
  <si>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</si>
  <si>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</si>
  <si>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</si>
  <si>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</si>
  <si>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</si>
  <si>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</si>
  <si>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</si>
  <si>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</si>
  <si>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</si>
  <si>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</si>
  <si>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</si>
  <si>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</si>
  <si>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</si>
  <si>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草加都市計画新田西部土地区画整理事業特別会計（一般会計等）</t>
    <phoneticPr fontId="5"/>
  </si>
  <si>
    <t>-</t>
    <phoneticPr fontId="5"/>
  </si>
  <si>
    <t>草加都市計画新田駅西口土地区画整理事業特別会計（一般会計等）</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</si>
  <si>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</si>
  <si>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</si>
  <si>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</si>
  <si>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</si>
  <si>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</si>
  <si>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</si>
  <si>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</si>
  <si>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</si>
  <si>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</si>
  <si>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</si>
  <si>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</si>
  <si>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</si>
  <si>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</si>
  <si>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</si>
  <si>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</si>
  <si>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</si>
  <si>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</si>
  <si>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交通災害共済特別会計</t>
    <phoneticPr fontId="5"/>
  </si>
  <si>
    <t>介護サービス事業特別会計</t>
    <phoneticPr fontId="5"/>
  </si>
  <si>
    <t>-</t>
    <phoneticPr fontId="5"/>
  </si>
  <si>
    <t>水道事業会計</t>
    <phoneticPr fontId="5"/>
  </si>
  <si>
    <t>法適用企業</t>
    <phoneticPr fontId="5"/>
  </si>
  <si>
    <t>病院事業会計</t>
    <phoneticPr fontId="5"/>
  </si>
  <si>
    <t>公共下水道事業特別会計</t>
    <phoneticPr fontId="5"/>
  </si>
  <si>
    <t>法非適用企業</t>
    <phoneticPr fontId="5"/>
  </si>
  <si>
    <t>草加都市計画新田西部土地区画整理事業特別会計</t>
    <phoneticPr fontId="5"/>
  </si>
  <si>
    <t>草加都市計画新田駅西口土地区画整理事業特別会計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</si>
  <si>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</si>
  <si>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</si>
  <si>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</si>
  <si>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</si>
  <si>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</si>
  <si>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</si>
  <si>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</si>
  <si>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</si>
  <si>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</si>
  <si>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</si>
  <si>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</si>
  <si>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</si>
  <si>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</si>
  <si>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</si>
  <si>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</si>
  <si>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</si>
  <si>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</si>
  <si>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</si>
  <si>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</si>
  <si>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</si>
  <si>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</si>
  <si>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</si>
  <si>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</si>
  <si>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</si>
  <si>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</si>
  <si>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</si>
  <si>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</si>
  <si>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</si>
  <si>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</si>
  <si>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</si>
  <si>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</si>
  <si>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</si>
  <si>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</si>
  <si>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</si>
  <si>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</si>
  <si>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</si>
  <si>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</si>
  <si>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</si>
  <si>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</si>
  <si>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</si>
  <si>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</si>
  <si>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</si>
  <si>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</si>
  <si>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</si>
  <si>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</si>
  <si>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</si>
  <si>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</si>
  <si>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</si>
  <si>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</si>
  <si>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</si>
  <si>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</si>
  <si>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</si>
  <si>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</si>
  <si>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</si>
  <si>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</si>
  <si>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</si>
  <si>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</si>
  <si>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</si>
  <si>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草加市立病院事業会計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</si>
  <si>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</si>
  <si>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草加市水道事業会計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</si>
  <si>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</si>
  <si>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</si>
  <si>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</si>
  <si>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</si>
  <si>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</si>
  <si>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</si>
  <si>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</si>
  <si>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</si>
  <si>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</si>
  <si>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</si>
  <si>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</si>
  <si>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</si>
  <si>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</si>
  <si>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</si>
  <si>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</si>
  <si>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</si>
  <si>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</si>
  <si>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</si>
  <si>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</si>
  <si>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</si>
  <si>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</si>
  <si>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</si>
  <si>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</si>
  <si>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</si>
  <si>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</si>
  <si>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</si>
  <si>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</si>
  <si>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</si>
  <si>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</si>
  <si>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</si>
  <si>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</si>
  <si>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</si>
  <si>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</si>
  <si>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</si>
  <si>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</si>
  <si>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</si>
  <si>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</si>
  <si>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</si>
  <si>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</si>
  <si>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</si>
  <si>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</si>
  <si>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</si>
  <si>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</si>
  <si>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</si>
  <si>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</si>
  <si>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</si>
  <si>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</si>
  <si>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</si>
  <si>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</si>
  <si>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</si>
  <si>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</si>
  <si>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</si>
  <si>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</si>
  <si>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</si>
  <si>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</si>
  <si>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</si>
  <si>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</si>
  <si>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</si>
  <si>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</si>
  <si>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</si>
  <si>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</si>
  <si>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</si>
  <si>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</si>
  <si>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</si>
  <si>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</si>
  <si>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</si>
  <si>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</si>
  <si>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</si>
  <si>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</si>
  <si>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</si>
  <si>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</si>
  <si>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</si>
  <si>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</si>
  <si>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</si>
  <si>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</si>
  <si>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</si>
  <si>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</si>
  <si>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</si>
  <si>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</si>
  <si>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</si>
  <si>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</si>
  <si>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</si>
  <si>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</si>
  <si>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</si>
  <si>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</si>
  <si>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</si>
  <si>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</si>
  <si>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0.14</t>
  </si>
  <si>
    <t>▲ 4.56</t>
  </si>
  <si>
    <t>水道事業会計</t>
  </si>
  <si>
    <t>一般会計</t>
  </si>
  <si>
    <t>国民健康保険特別会計</t>
  </si>
  <si>
    <t>病院事業会計</t>
  </si>
  <si>
    <t>公共下水道事業特別会計</t>
  </si>
  <si>
    <t>介護保険特別会計</t>
  </si>
  <si>
    <t>交通災害共済特別会計</t>
  </si>
  <si>
    <t>草加都市計画新田駅西口土地区画整理事業特別会計（一般会計等）</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</si>
  <si>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</si>
  <si>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</si>
  <si>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</si>
  <si>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</si>
  <si>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</si>
  <si>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</si>
  <si>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</si>
  <si>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</si>
  <si>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</si>
  <si>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5"/>
  </si>
  <si>
    <t>一般会計</t>
    <rPh sb="0" eb="2">
      <t>イッパン</t>
    </rPh>
    <rPh sb="2" eb="4">
      <t>カイケイ</t>
    </rPh>
    <phoneticPr fontId="5"/>
  </si>
  <si>
    <t>特別会計</t>
    <rPh sb="0" eb="4">
      <t>トクベツカイケイ</t>
    </rPh>
    <phoneticPr fontId="5"/>
  </si>
  <si>
    <t>埼玉県市町村総合事務組合</t>
    <rPh sb="0" eb="3">
      <t>サイタマケン</t>
    </rPh>
    <rPh sb="3" eb="6">
      <t>シチョウソン</t>
    </rPh>
    <rPh sb="6" eb="8">
      <t>ソウゴウ</t>
    </rPh>
    <rPh sb="8" eb="10">
      <t>ジム</t>
    </rPh>
    <rPh sb="10" eb="12">
      <t>クミアイ</t>
    </rPh>
    <phoneticPr fontId="5"/>
  </si>
  <si>
    <t>交通災害特別会計</t>
    <rPh sb="0" eb="2">
      <t>コウツウ</t>
    </rPh>
    <rPh sb="2" eb="4">
      <t>サイガイ</t>
    </rPh>
    <rPh sb="4" eb="6">
      <t>トクベツ</t>
    </rPh>
    <rPh sb="6" eb="8">
      <t>カイケイ</t>
    </rPh>
    <phoneticPr fontId="5"/>
  </si>
  <si>
    <t>彩の国さいたま人づくり広域連合</t>
    <rPh sb="0" eb="1">
      <t>サイ</t>
    </rPh>
    <rPh sb="2" eb="3">
      <t>クニ</t>
    </rPh>
    <rPh sb="7" eb="8">
      <t>ヒト</t>
    </rPh>
    <rPh sb="11" eb="15">
      <t>コウイキレンゴウ</t>
    </rPh>
    <phoneticPr fontId="5"/>
  </si>
  <si>
    <t>埼玉県都市競艇組合</t>
    <rPh sb="0" eb="3">
      <t>サイタマケン</t>
    </rPh>
    <rPh sb="3" eb="5">
      <t>トシ</t>
    </rPh>
    <rPh sb="5" eb="7">
      <t>キョウテイ</t>
    </rPh>
    <rPh sb="7" eb="9">
      <t>クミアイ</t>
    </rPh>
    <phoneticPr fontId="5"/>
  </si>
  <si>
    <t>草加市体育協会</t>
    <rPh sb="0" eb="3">
      <t>ソウカシ</t>
    </rPh>
    <rPh sb="3" eb="5">
      <t>タイイク</t>
    </rPh>
    <rPh sb="5" eb="7">
      <t>キョウカイ</t>
    </rPh>
    <phoneticPr fontId="2"/>
  </si>
  <si>
    <t>草加市土地開発公社</t>
    <rPh sb="0" eb="3">
      <t>ソウカシ</t>
    </rPh>
    <rPh sb="3" eb="5">
      <t>トチ</t>
    </rPh>
    <rPh sb="5" eb="7">
      <t>カイハツ</t>
    </rPh>
    <rPh sb="7" eb="9">
      <t>コウシャ</t>
    </rPh>
    <phoneticPr fontId="2"/>
  </si>
  <si>
    <t>アコス</t>
    <phoneticPr fontId="2"/>
  </si>
  <si>
    <t>草加市文化協会</t>
    <rPh sb="0" eb="3">
      <t>ソウカシ</t>
    </rPh>
    <rPh sb="3" eb="5">
      <t>ブンカ</t>
    </rPh>
    <rPh sb="5" eb="7">
      <t>キョウカイ</t>
    </rPh>
    <phoneticPr fontId="2"/>
  </si>
  <si>
    <t>-</t>
    <phoneticPr fontId="2"/>
  </si>
  <si>
    <t>-</t>
    <phoneticPr fontId="2"/>
  </si>
  <si>
    <t>庁舎建設基金</t>
    <rPh sb="0" eb="2">
      <t>チョウシャ</t>
    </rPh>
    <rPh sb="2" eb="4">
      <t>ケンセツ</t>
    </rPh>
    <rPh sb="4" eb="6">
      <t>キキン</t>
    </rPh>
    <phoneticPr fontId="18"/>
  </si>
  <si>
    <t>公共施設整備基金</t>
    <rPh sb="0" eb="2">
      <t>コウキョウ</t>
    </rPh>
    <rPh sb="2" eb="4">
      <t>シセツ</t>
    </rPh>
    <rPh sb="4" eb="6">
      <t>セイビ</t>
    </rPh>
    <rPh sb="6" eb="8">
      <t>キキン</t>
    </rPh>
    <phoneticPr fontId="18"/>
  </si>
  <si>
    <t>新栄町団地に係る都市計画街路の設置等に関する基金</t>
    <phoneticPr fontId="18"/>
  </si>
  <si>
    <t>ふるさとまちづくり応援基金</t>
    <rPh sb="9" eb="11">
      <t>オウエン</t>
    </rPh>
    <rPh sb="11" eb="13">
      <t>キキン</t>
    </rPh>
    <phoneticPr fontId="18"/>
  </si>
  <si>
    <t>みどりのまちづくり基金</t>
    <rPh sb="9" eb="11">
      <t>キキン</t>
    </rPh>
    <phoneticPr fontId="18"/>
  </si>
  <si>
    <t>-</t>
    <phoneticPr fontId="2"/>
  </si>
  <si>
    <t>-</t>
    <phoneticPr fontId="2"/>
  </si>
  <si>
    <t>東埼玉資源環境組合</t>
    <rPh sb="0" eb="1">
      <t>ヒガシ</t>
    </rPh>
    <rPh sb="1" eb="3">
      <t>サイタマ</t>
    </rPh>
    <rPh sb="3" eb="5">
      <t>シゲン</t>
    </rPh>
    <rPh sb="5" eb="7">
      <t>カンキョウ</t>
    </rPh>
    <rPh sb="7" eb="9">
      <t>クミアイ</t>
    </rPh>
    <phoneticPr fontId="2"/>
  </si>
  <si>
    <t>草加八潮消防組合</t>
    <rPh sb="0" eb="2">
      <t>ソウカ</t>
    </rPh>
    <rPh sb="2" eb="4">
      <t>ヤシオ</t>
    </rPh>
    <rPh sb="4" eb="6">
      <t>ショウボウ</t>
    </rPh>
    <rPh sb="6" eb="8">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</si>
  <si>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</si>
  <si>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</si>
  <si>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</si>
  <si>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</si>
  <si>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有形固定資産減価償却率については、類似団体の平均をやや下回っており、一方で将来負担比率は類似団体を大きく下回っている。
将来負担比率については、今後も適正な地方債の運用を図り、水準を抑えるよう努めていく。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</si>
  <si>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</si>
  <si>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</si>
  <si>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</si>
  <si>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</si>
  <si>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</si>
  <si>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</si>
  <si>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将来負担比率については、充当可能な基金の額の増加等により、数値を低く抑えられている一方で、
実質公債費比率については、大きな変化はないことから、引き続き水準を抑え健全な財政を維持するよう努めていく。</t>
    <rPh sb="41" eb="43">
      <t>イッポウ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</si>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</sst>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 fillId="0" borderId="0">
      <alignment vertical="center"/>
    </xf>
    <xf numFmtId="0" fontId="37" fillId="0" borderId="0">
      <alignment vertical="center"/>
    </xf>
  </cellStyleXfs>
  <cellXfs count="13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8" fontId="3" fillId="0" borderId="102" xfId="20" applyNumberFormat="1" applyFont="1" applyBorder="1" applyAlignment="1" applyProtection="1">
      <alignment horizontal="right" vertical="center"/>
      <protection locked="0"/>
    </xf>
    <xf numFmtId="0" fontId="3" fillId="0" borderId="102" xfId="20" applyFont="1" applyBorder="1" applyAlignment="1" applyProtection="1">
      <alignment horizontal="left" vertical="center"/>
      <protection locked="0"/>
    </xf>
    <xf numFmtId="0" fontId="3" fillId="0" borderId="108" xfId="20" applyFont="1" applyBorder="1" applyAlignment="1" applyProtection="1">
      <alignment horizontal="left" vertical="center"/>
      <protection locked="0"/>
    </xf>
    <xf numFmtId="0" fontId="3" fillId="0" borderId="98" xfId="20" applyFont="1" applyFill="1" applyBorder="1" applyAlignment="1" applyProtection="1">
      <alignment horizontal="left" vertical="center" wrapText="1"/>
      <protection locked="0"/>
    </xf>
    <xf numFmtId="0" fontId="3" fillId="0" borderId="99" xfId="20" applyFont="1" applyFill="1" applyBorder="1" applyAlignment="1" applyProtection="1">
      <alignment horizontal="left" vertical="center" wrapText="1"/>
      <protection locked="0"/>
    </xf>
    <xf numFmtId="0" fontId="3" fillId="0" borderId="100" xfId="20" applyFont="1" applyFill="1" applyBorder="1" applyAlignment="1" applyProtection="1">
      <alignment horizontal="left" vertical="center" wrapText="1"/>
      <protection locked="0"/>
    </xf>
    <xf numFmtId="178" fontId="3" fillId="0" borderId="101" xfId="20" applyNumberFormat="1" applyFont="1" applyFill="1" applyBorder="1" applyAlignment="1" applyProtection="1">
      <alignment horizontal="right" vertical="center"/>
      <protection locked="0"/>
    </xf>
    <xf numFmtId="178" fontId="3" fillId="0" borderId="102" xfId="20" applyNumberFormat="1" applyFont="1" applyFill="1" applyBorder="1" applyAlignment="1" applyProtection="1">
      <alignment horizontal="right" vertical="center"/>
      <protection locked="0"/>
    </xf>
    <xf numFmtId="0" fontId="3" fillId="0" borderId="112" xfId="20" applyFont="1" applyFill="1" applyBorder="1" applyAlignment="1" applyProtection="1">
      <alignment horizontal="left" vertical="center" wrapText="1"/>
      <protection locked="0"/>
    </xf>
    <xf numFmtId="0" fontId="3" fillId="0" borderId="113" xfId="20" applyFont="1" applyFill="1" applyBorder="1" applyAlignment="1" applyProtection="1">
      <alignment horizontal="left" vertical="center" wrapText="1"/>
      <protection locked="0"/>
    </xf>
    <xf numFmtId="0" fontId="3" fillId="0" borderId="114" xfId="20" applyFont="1" applyFill="1" applyBorder="1" applyAlignment="1" applyProtection="1">
      <alignment horizontal="left" vertical="center" wrapText="1"/>
      <protection locked="0"/>
    </xf>
    <xf numFmtId="178" fontId="3" fillId="0" borderId="115" xfId="20" applyNumberFormat="1" applyFont="1" applyFill="1" applyBorder="1" applyAlignment="1" applyProtection="1">
      <alignment horizontal="right" vertical="center"/>
      <protection locked="0"/>
    </xf>
    <xf numFmtId="178" fontId="3" fillId="0" borderId="116" xfId="20" applyNumberFormat="1" applyFont="1" applyFill="1" applyBorder="1" applyAlignment="1" applyProtection="1">
      <alignment horizontal="right" vertical="center"/>
      <protection locked="0"/>
    </xf>
    <xf numFmtId="178" fontId="3" fillId="0" borderId="116" xfId="20" applyNumberFormat="1" applyFont="1" applyBorder="1" applyAlignment="1" applyProtection="1">
      <alignment horizontal="right" vertical="center"/>
      <protection locked="0"/>
    </xf>
    <xf numFmtId="0" fontId="3" fillId="0" borderId="116" xfId="20" applyFont="1" applyBorder="1" applyAlignment="1" applyProtection="1">
      <alignment horizontal="left" vertical="center"/>
      <protection locked="0"/>
    </xf>
    <xf numFmtId="0" fontId="3" fillId="0" borderId="121" xfId="20" applyFont="1" applyBorder="1" applyAlignment="1" applyProtection="1">
      <alignment horizontal="left" vertical="center"/>
      <protection locked="0"/>
    </xf>
    <xf numFmtId="0" fontId="19" fillId="0" borderId="116" xfId="20" applyFont="1" applyBorder="1" applyAlignment="1" applyProtection="1">
      <alignment horizontal="left" vertical="center"/>
      <protection locked="0"/>
    </xf>
    <xf numFmtId="0" fontId="19" fillId="0" borderId="121" xfId="20" applyFont="1" applyBorder="1" applyAlignment="1" applyProtection="1">
      <alignment horizontal="left" vertical="center"/>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8" fontId="3" fillId="0" borderId="112" xfId="20" applyNumberFormat="1" applyFont="1" applyFill="1" applyBorder="1" applyAlignment="1" applyProtection="1">
      <alignment horizontal="right" vertical="center"/>
      <protection locked="0"/>
    </xf>
    <xf numFmtId="178" fontId="3" fillId="0" borderId="113" xfId="20" applyNumberFormat="1" applyFont="1" applyFill="1" applyBorder="1" applyAlignment="1" applyProtection="1">
      <alignment horizontal="right" vertical="center"/>
      <protection locked="0"/>
    </xf>
    <xf numFmtId="178" fontId="3" fillId="0" borderId="120" xfId="20" applyNumberFormat="1" applyFont="1" applyFill="1" applyBorder="1" applyAlignment="1" applyProtection="1">
      <alignment horizontal="right" vertical="center"/>
      <protection locked="0"/>
    </xf>
    <xf numFmtId="178" fontId="3" fillId="0" borderId="117" xfId="20" applyNumberFormat="1" applyFont="1" applyFill="1" applyBorder="1" applyAlignment="1" applyProtection="1">
      <alignment horizontal="right" vertical="center"/>
      <protection locked="0"/>
    </xf>
    <xf numFmtId="178" fontId="3" fillId="0" borderId="117" xfId="20" applyNumberFormat="1" applyFont="1" applyBorder="1" applyAlignment="1" applyProtection="1">
      <alignment horizontal="right" vertical="center"/>
      <protection locked="0"/>
    </xf>
    <xf numFmtId="178" fontId="3" fillId="0" borderId="113" xfId="20" applyNumberFormat="1" applyFont="1" applyBorder="1" applyAlignment="1" applyProtection="1">
      <alignment horizontal="right" vertical="center"/>
      <protection locked="0"/>
    </xf>
    <xf numFmtId="178" fontId="3" fillId="0" borderId="120" xfId="20" applyNumberFormat="1" applyFont="1" applyBorder="1" applyAlignment="1" applyProtection="1">
      <alignment horizontal="right" vertical="center"/>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1" applyFont="1">
      <alignment vertical="center"/>
    </xf>
    <xf numFmtId="180" fontId="1" fillId="0" borderId="0" xfId="16" applyNumberFormat="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8CEE-4B2E-B0DA-38869AB1D8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22167</c:v>
                </c:pt>
                <c:pt idx="1">
                  <c:v>23101</c:v>
                </c:pt>
                <c:pt idx="2">
                  <c:v>21720</c:v>
                </c:pt>
                <c:pt idx="3">
                  <c:v>22617</c:v>
                </c:pt>
                <c:pt idx="4">
                  <c:v>22446</c:v>
                </c:pt>
              </c:numCache>
            </c:numRef>
          </c:val>
          <c:smooth val="0"/>
          <c:extLst>
            <c:ext xmlns:c16="http://schemas.microsoft.com/office/drawing/2014/chart" uri="{C3380CC4-5D6E-409C-BE32-E72D297353CC}">
              <c16:uniqueId val="{00000001-8CEE-4B2E-B0DA-38869AB1D8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10.61</c:v>
                </c:pt>
                <c:pt idx="1">
                  <c:v>11.35</c:v>
                </c:pt>
                <c:pt idx="2">
                  <c:v>6.43</c:v>
                </c:pt>
                <c:pt idx="3">
                  <c:v>8.2899999999999991</c:v>
                </c:pt>
                <c:pt idx="4">
                  <c:v>9.4499999999999993</c:v>
                </c:pt>
              </c:numCache>
            </c:numRef>
          </c:val>
          <c:extLst>
            <c:ext xmlns:c16="http://schemas.microsoft.com/office/drawing/2014/chart" uri="{C3380CC4-5D6E-409C-BE32-E72D297353CC}">
              <c16:uniqueId val="{00000000-2B92-430B-A6E8-44D32197D1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11.64</c:v>
                </c:pt>
                <c:pt idx="1">
                  <c:v>10.44</c:v>
                </c:pt>
                <c:pt idx="2">
                  <c:v>10.51</c:v>
                </c:pt>
                <c:pt idx="3">
                  <c:v>12.78</c:v>
                </c:pt>
                <c:pt idx="4">
                  <c:v>11.63</c:v>
                </c:pt>
              </c:numCache>
            </c:numRef>
          </c:val>
          <c:extLst>
            <c:ext xmlns:c16="http://schemas.microsoft.com/office/drawing/2014/chart" uri="{C3380CC4-5D6E-409C-BE32-E72D297353CC}">
              <c16:uniqueId val="{00000001-2B92-430B-A6E8-44D32197D1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0.94</c:v>
                </c:pt>
                <c:pt idx="1">
                  <c:v>-0.14000000000000001</c:v>
                </c:pt>
                <c:pt idx="2">
                  <c:v>-4.5599999999999996</c:v>
                </c:pt>
                <c:pt idx="3">
                  <c:v>4.26</c:v>
                </c:pt>
                <c:pt idx="4">
                  <c:v>0.34</c:v>
                </c:pt>
              </c:numCache>
            </c:numRef>
          </c:val>
          <c:smooth val="0"/>
          <c:extLst>
            <c:ext xmlns:c16="http://schemas.microsoft.com/office/drawing/2014/chart" uri="{C3380CC4-5D6E-409C-BE32-E72D297353CC}">
              <c16:uniqueId val="{00000002-2B92-430B-A6E8-44D32197D1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0.37</c:v>
                </c:pt>
                <c:pt idx="4">
                  <c:v>#N/A</c:v>
                </c:pt>
                <c:pt idx="5">
                  <c:v>0.4</c:v>
                </c:pt>
                <c:pt idx="6">
                  <c:v>#N/A</c:v>
                </c:pt>
                <c:pt idx="7">
                  <c:v>0.09</c:v>
                </c:pt>
                <c:pt idx="8">
                  <c:v>#N/A</c:v>
                </c:pt>
                <c:pt idx="9">
                  <c:v>0.1</c:v>
                </c:pt>
              </c:numCache>
            </c:numRef>
          </c:val>
          <c:extLst>
            <c:ext xmlns:c16="http://schemas.microsoft.com/office/drawing/2014/chart" uri="{C3380CC4-5D6E-409C-BE32-E72D297353CC}">
              <c16:uniqueId val="{00000000-2B7E-4A12-BDCD-7945A59F79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7E-4A12-BDCD-7945A59F79B9}"/>
            </c:ext>
          </c:extLst>
        </c:ser>
        <c:ser>
          <c:idx val="2"/>
          <c:order val="2"/>
          <c:tx>
            <c:strRef>
              <c:f>データシート!$A$29</c:f>
              <c:strCache>
                <c:ptCount val="1"/>
                <c:pt idx="0">
                  <c:v>草加都市計画新田駅西口土地区画整理事業特別会計（一般会計等）</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0.05</c:v>
                </c:pt>
                <c:pt idx="8">
                  <c:v>#N/A</c:v>
                </c:pt>
                <c:pt idx="9">
                  <c:v>7.0000000000000007E-2</c:v>
                </c:pt>
              </c:numCache>
            </c:numRef>
          </c:val>
          <c:extLst>
            <c:ext xmlns:c16="http://schemas.microsoft.com/office/drawing/2014/chart" uri="{C3380CC4-5D6E-409C-BE32-E72D297353CC}">
              <c16:uniqueId val="{00000002-2B7E-4A12-BDCD-7945A59F79B9}"/>
            </c:ext>
          </c:extLst>
        </c:ser>
        <c:ser>
          <c:idx val="3"/>
          <c:order val="3"/>
          <c:tx>
            <c:strRef>
              <c:f>データシート!$A$30</c:f>
              <c:strCache>
                <c:ptCount val="1"/>
                <c:pt idx="0">
                  <c:v>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0.14000000000000001</c:v>
                </c:pt>
                <c:pt idx="4">
                  <c:v>#N/A</c:v>
                </c:pt>
                <c:pt idx="5">
                  <c:v>0.16</c:v>
                </c:pt>
                <c:pt idx="6">
                  <c:v>#N/A</c:v>
                </c:pt>
                <c:pt idx="7">
                  <c:v>0.17</c:v>
                </c:pt>
                <c:pt idx="8">
                  <c:v>#N/A</c:v>
                </c:pt>
                <c:pt idx="9">
                  <c:v>0.15</c:v>
                </c:pt>
              </c:numCache>
            </c:numRef>
          </c:val>
          <c:extLst>
            <c:ext xmlns:c16="http://schemas.microsoft.com/office/drawing/2014/chart" uri="{C3380CC4-5D6E-409C-BE32-E72D297353CC}">
              <c16:uniqueId val="{00000003-2B7E-4A12-BDCD-7945A59F79B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0.67</c:v>
                </c:pt>
                <c:pt idx="2">
                  <c:v>#N/A</c:v>
                </c:pt>
                <c:pt idx="3">
                  <c:v>1.27</c:v>
                </c:pt>
                <c:pt idx="4">
                  <c:v>#N/A</c:v>
                </c:pt>
                <c:pt idx="5">
                  <c:v>1.97</c:v>
                </c:pt>
                <c:pt idx="6">
                  <c:v>#N/A</c:v>
                </c:pt>
                <c:pt idx="7">
                  <c:v>0.91</c:v>
                </c:pt>
                <c:pt idx="8">
                  <c:v>#N/A</c:v>
                </c:pt>
                <c:pt idx="9">
                  <c:v>0.38</c:v>
                </c:pt>
              </c:numCache>
            </c:numRef>
          </c:val>
          <c:extLst>
            <c:ext xmlns:c16="http://schemas.microsoft.com/office/drawing/2014/chart" uri="{C3380CC4-5D6E-409C-BE32-E72D297353CC}">
              <c16:uniqueId val="{00000004-2B7E-4A12-BDCD-7945A59F79B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c:v>
                </c:pt>
                <c:pt idx="2">
                  <c:v>#N/A</c:v>
                </c:pt>
                <c:pt idx="3">
                  <c:v>0.48</c:v>
                </c:pt>
                <c:pt idx="4">
                  <c:v>#N/A</c:v>
                </c:pt>
                <c:pt idx="5">
                  <c:v>0.59</c:v>
                </c:pt>
                <c:pt idx="6">
                  <c:v>#N/A</c:v>
                </c:pt>
                <c:pt idx="7">
                  <c:v>0.45</c:v>
                </c:pt>
                <c:pt idx="8">
                  <c:v>#N/A</c:v>
                </c:pt>
                <c:pt idx="9">
                  <c:v>0.56999999999999995</c:v>
                </c:pt>
              </c:numCache>
            </c:numRef>
          </c:val>
          <c:extLst>
            <c:ext xmlns:c16="http://schemas.microsoft.com/office/drawing/2014/chart" uri="{C3380CC4-5D6E-409C-BE32-E72D297353CC}">
              <c16:uniqueId val="{00000005-2B7E-4A12-BDCD-7945A59F79B9}"/>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6.53</c:v>
                </c:pt>
                <c:pt idx="2">
                  <c:v>#N/A</c:v>
                </c:pt>
                <c:pt idx="3">
                  <c:v>6.09</c:v>
                </c:pt>
                <c:pt idx="4">
                  <c:v>#N/A</c:v>
                </c:pt>
                <c:pt idx="5">
                  <c:v>4.95</c:v>
                </c:pt>
                <c:pt idx="6">
                  <c:v>#N/A</c:v>
                </c:pt>
                <c:pt idx="7">
                  <c:v>3.04</c:v>
                </c:pt>
                <c:pt idx="8">
                  <c:v>#N/A</c:v>
                </c:pt>
                <c:pt idx="9">
                  <c:v>1.47</c:v>
                </c:pt>
              </c:numCache>
            </c:numRef>
          </c:val>
          <c:extLst>
            <c:ext xmlns:c16="http://schemas.microsoft.com/office/drawing/2014/chart" uri="{C3380CC4-5D6E-409C-BE32-E72D297353CC}">
              <c16:uniqueId val="{00000006-2B7E-4A12-BDCD-7945A59F79B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c:v>
                </c:pt>
                <c:pt idx="2">
                  <c:v>#N/A</c:v>
                </c:pt>
                <c:pt idx="3">
                  <c:v>2.31</c:v>
                </c:pt>
                <c:pt idx="4">
                  <c:v>#N/A</c:v>
                </c:pt>
                <c:pt idx="5">
                  <c:v>4.54</c:v>
                </c:pt>
                <c:pt idx="6">
                  <c:v>#N/A</c:v>
                </c:pt>
                <c:pt idx="7">
                  <c:v>3.05</c:v>
                </c:pt>
                <c:pt idx="8">
                  <c:v>#N/A</c:v>
                </c:pt>
                <c:pt idx="9">
                  <c:v>1.72</c:v>
                </c:pt>
              </c:numCache>
            </c:numRef>
          </c:val>
          <c:extLst>
            <c:ext xmlns:c16="http://schemas.microsoft.com/office/drawing/2014/chart" uri="{C3380CC4-5D6E-409C-BE32-E72D297353CC}">
              <c16:uniqueId val="{00000007-2B7E-4A12-BDCD-7945A59F79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10.6</c:v>
                </c:pt>
                <c:pt idx="2">
                  <c:v>#N/A</c:v>
                </c:pt>
                <c:pt idx="3">
                  <c:v>11.35</c:v>
                </c:pt>
                <c:pt idx="4">
                  <c:v>#N/A</c:v>
                </c:pt>
                <c:pt idx="5">
                  <c:v>6.1</c:v>
                </c:pt>
                <c:pt idx="6">
                  <c:v>#N/A</c:v>
                </c:pt>
                <c:pt idx="7">
                  <c:v>8.23</c:v>
                </c:pt>
                <c:pt idx="8">
                  <c:v>#N/A</c:v>
                </c:pt>
                <c:pt idx="9">
                  <c:v>9.3699999999999992</c:v>
                </c:pt>
              </c:numCache>
            </c:numRef>
          </c:val>
          <c:extLst>
            <c:ext xmlns:c16="http://schemas.microsoft.com/office/drawing/2014/chart" uri="{C3380CC4-5D6E-409C-BE32-E72D297353CC}">
              <c16:uniqueId val="{00000008-2B7E-4A12-BDCD-7945A59F79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14.12</c:v>
                </c:pt>
                <c:pt idx="2">
                  <c:v>#N/A</c:v>
                </c:pt>
                <c:pt idx="3">
                  <c:v>15.33</c:v>
                </c:pt>
                <c:pt idx="4">
                  <c:v>#N/A</c:v>
                </c:pt>
                <c:pt idx="5">
                  <c:v>15.29</c:v>
                </c:pt>
                <c:pt idx="6">
                  <c:v>#N/A</c:v>
                </c:pt>
                <c:pt idx="7">
                  <c:v>14.82</c:v>
                </c:pt>
                <c:pt idx="8">
                  <c:v>#N/A</c:v>
                </c:pt>
                <c:pt idx="9">
                  <c:v>12.27</c:v>
                </c:pt>
              </c:numCache>
            </c:numRef>
          </c:val>
          <c:extLst>
            <c:ext xmlns:c16="http://schemas.microsoft.com/office/drawing/2014/chart" uri="{C3380CC4-5D6E-409C-BE32-E72D297353CC}">
              <c16:uniqueId val="{00000009-2B7E-4A12-BDCD-7945A59F79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7752</c:v>
                </c:pt>
                <c:pt idx="5">
                  <c:v>7348</c:v>
                </c:pt>
                <c:pt idx="8">
                  <c:v>7496</c:v>
                </c:pt>
                <c:pt idx="11">
                  <c:v>7533</c:v>
                </c:pt>
                <c:pt idx="14">
                  <c:v>7550</c:v>
                </c:pt>
              </c:numCache>
            </c:numRef>
          </c:val>
          <c:extLst>
            <c:ext xmlns:c16="http://schemas.microsoft.com/office/drawing/2014/chart" uri="{C3380CC4-5D6E-409C-BE32-E72D297353CC}">
              <c16:uniqueId val="{00000000-0909-4DF4-83CF-0B8626E1F3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09-4DF4-83CF-0B8626E1F3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72</c:v>
                </c:pt>
                <c:pt idx="3">
                  <c:v>79</c:v>
                </c:pt>
                <c:pt idx="6">
                  <c:v>139</c:v>
                </c:pt>
                <c:pt idx="9">
                  <c:v>26</c:v>
                </c:pt>
                <c:pt idx="12">
                  <c:v>116</c:v>
                </c:pt>
              </c:numCache>
            </c:numRef>
          </c:val>
          <c:extLst>
            <c:ext xmlns:c16="http://schemas.microsoft.com/office/drawing/2014/chart" uri="{C3380CC4-5D6E-409C-BE32-E72D297353CC}">
              <c16:uniqueId val="{00000002-0909-4DF4-83CF-0B8626E1F3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93</c:v>
                </c:pt>
                <c:pt idx="3">
                  <c:v>150</c:v>
                </c:pt>
                <c:pt idx="6">
                  <c:v>132</c:v>
                </c:pt>
                <c:pt idx="9">
                  <c:v>90</c:v>
                </c:pt>
                <c:pt idx="12">
                  <c:v>133</c:v>
                </c:pt>
              </c:numCache>
            </c:numRef>
          </c:val>
          <c:extLst>
            <c:ext xmlns:c16="http://schemas.microsoft.com/office/drawing/2014/chart" uri="{C3380CC4-5D6E-409C-BE32-E72D297353CC}">
              <c16:uniqueId val="{00000003-0909-4DF4-83CF-0B8626E1F3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3453</c:v>
                </c:pt>
                <c:pt idx="3">
                  <c:v>3638</c:v>
                </c:pt>
                <c:pt idx="6">
                  <c:v>3494</c:v>
                </c:pt>
                <c:pt idx="9">
                  <c:v>3339</c:v>
                </c:pt>
                <c:pt idx="12">
                  <c:v>3361</c:v>
                </c:pt>
              </c:numCache>
            </c:numRef>
          </c:val>
          <c:extLst>
            <c:ext xmlns:c16="http://schemas.microsoft.com/office/drawing/2014/chart" uri="{C3380CC4-5D6E-409C-BE32-E72D297353CC}">
              <c16:uniqueId val="{00000004-0909-4DF4-83CF-0B8626E1F3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09-4DF4-83CF-0B8626E1F3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09-4DF4-83CF-0B8626E1F3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5350</c:v>
                </c:pt>
                <c:pt idx="3">
                  <c:v>5067</c:v>
                </c:pt>
                <c:pt idx="6">
                  <c:v>5289</c:v>
                </c:pt>
                <c:pt idx="9">
                  <c:v>5678</c:v>
                </c:pt>
                <c:pt idx="12">
                  <c:v>5584</c:v>
                </c:pt>
              </c:numCache>
            </c:numRef>
          </c:val>
          <c:extLst>
            <c:ext xmlns:c16="http://schemas.microsoft.com/office/drawing/2014/chart" uri="{C3380CC4-5D6E-409C-BE32-E72D297353CC}">
              <c16:uniqueId val="{00000007-0909-4DF4-83CF-0B8626E1F3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1216</c:v>
                </c:pt>
                <c:pt idx="2">
                  <c:v>#N/A</c:v>
                </c:pt>
                <c:pt idx="3">
                  <c:v>#N/A</c:v>
                </c:pt>
                <c:pt idx="4">
                  <c:v>1586</c:v>
                </c:pt>
                <c:pt idx="5">
                  <c:v>#N/A</c:v>
                </c:pt>
                <c:pt idx="6">
                  <c:v>#N/A</c:v>
                </c:pt>
                <c:pt idx="7">
                  <c:v>1558</c:v>
                </c:pt>
                <c:pt idx="8">
                  <c:v>#N/A</c:v>
                </c:pt>
                <c:pt idx="9">
                  <c:v>#N/A</c:v>
                </c:pt>
                <c:pt idx="10">
                  <c:v>1600</c:v>
                </c:pt>
                <c:pt idx="11">
                  <c:v>#N/A</c:v>
                </c:pt>
                <c:pt idx="12">
                  <c:v>#N/A</c:v>
                </c:pt>
                <c:pt idx="13">
                  <c:v>1644</c:v>
                </c:pt>
                <c:pt idx="14">
                  <c:v>#N/A</c:v>
                </c:pt>
              </c:numCache>
            </c:numRef>
          </c:val>
          <c:smooth val="0"/>
          <c:extLst>
            <c:ext xmlns:c16="http://schemas.microsoft.com/office/drawing/2014/chart" uri="{C3380CC4-5D6E-409C-BE32-E72D297353CC}">
              <c16:uniqueId val="{00000008-0909-4DF4-83CF-0B8626E1F3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67738</c:v>
                </c:pt>
                <c:pt idx="5">
                  <c:v>66812</c:v>
                </c:pt>
                <c:pt idx="8">
                  <c:v>65878</c:v>
                </c:pt>
                <c:pt idx="11">
                  <c:v>65490</c:v>
                </c:pt>
                <c:pt idx="14">
                  <c:v>64133</c:v>
                </c:pt>
              </c:numCache>
            </c:numRef>
          </c:val>
          <c:extLst>
            <c:ext xmlns:c16="http://schemas.microsoft.com/office/drawing/2014/chart" uri="{C3380CC4-5D6E-409C-BE32-E72D297353CC}">
              <c16:uniqueId val="{00000000-89A1-4C59-866F-7914402BEC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15598</c:v>
                </c:pt>
                <c:pt idx="5">
                  <c:v>17562</c:v>
                </c:pt>
                <c:pt idx="8">
                  <c:v>16598</c:v>
                </c:pt>
                <c:pt idx="11">
                  <c:v>16512</c:v>
                </c:pt>
                <c:pt idx="14">
                  <c:v>14481</c:v>
                </c:pt>
              </c:numCache>
            </c:numRef>
          </c:val>
          <c:extLst>
            <c:ext xmlns:c16="http://schemas.microsoft.com/office/drawing/2014/chart" uri="{C3380CC4-5D6E-409C-BE32-E72D297353CC}">
              <c16:uniqueId val="{00000001-89A1-4C59-866F-7914402BEC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10521</c:v>
                </c:pt>
                <c:pt idx="5">
                  <c:v>11524</c:v>
                </c:pt>
                <c:pt idx="8">
                  <c:v>12803</c:v>
                </c:pt>
                <c:pt idx="11">
                  <c:v>16083</c:v>
                </c:pt>
                <c:pt idx="14">
                  <c:v>16316</c:v>
                </c:pt>
              </c:numCache>
            </c:numRef>
          </c:val>
          <c:extLst>
            <c:ext xmlns:c16="http://schemas.microsoft.com/office/drawing/2014/chart" uri="{C3380CC4-5D6E-409C-BE32-E72D297353CC}">
              <c16:uniqueId val="{00000002-89A1-4C59-866F-7914402BEC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A1-4C59-866F-7914402BEC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A1-4C59-866F-7914402BEC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21</c:v>
                </c:pt>
                <c:pt idx="3">
                  <c:v>2</c:v>
                </c:pt>
                <c:pt idx="6">
                  <c:v>1</c:v>
                </c:pt>
                <c:pt idx="9">
                  <c:v>1</c:v>
                </c:pt>
                <c:pt idx="12">
                  <c:v>0</c:v>
                </c:pt>
              </c:numCache>
            </c:numRef>
          </c:val>
          <c:extLst>
            <c:ext xmlns:c16="http://schemas.microsoft.com/office/drawing/2014/chart" uri="{C3380CC4-5D6E-409C-BE32-E72D297353CC}">
              <c16:uniqueId val="{00000005-89A1-4C59-866F-7914402BEC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8087</c:v>
                </c:pt>
                <c:pt idx="3">
                  <c:v>7365</c:v>
                </c:pt>
                <c:pt idx="6">
                  <c:v>5725</c:v>
                </c:pt>
                <c:pt idx="9">
                  <c:v>5296</c:v>
                </c:pt>
                <c:pt idx="12">
                  <c:v>4893</c:v>
                </c:pt>
              </c:numCache>
            </c:numRef>
          </c:val>
          <c:extLst>
            <c:ext xmlns:c16="http://schemas.microsoft.com/office/drawing/2014/chart" uri="{C3380CC4-5D6E-409C-BE32-E72D297353CC}">
              <c16:uniqueId val="{00000006-89A1-4C59-866F-7914402BEC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1216</c:v>
                </c:pt>
                <c:pt idx="3">
                  <c:v>2184</c:v>
                </c:pt>
                <c:pt idx="6">
                  <c:v>2094</c:v>
                </c:pt>
                <c:pt idx="9">
                  <c:v>2092</c:v>
                </c:pt>
                <c:pt idx="12">
                  <c:v>1823</c:v>
                </c:pt>
              </c:numCache>
            </c:numRef>
          </c:val>
          <c:extLst>
            <c:ext xmlns:c16="http://schemas.microsoft.com/office/drawing/2014/chart" uri="{C3380CC4-5D6E-409C-BE32-E72D297353CC}">
              <c16:uniqueId val="{00000007-89A1-4C59-866F-7914402BEC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35505</c:v>
                </c:pt>
                <c:pt idx="3">
                  <c:v>33758</c:v>
                </c:pt>
                <c:pt idx="6">
                  <c:v>32476</c:v>
                </c:pt>
                <c:pt idx="9">
                  <c:v>31078</c:v>
                </c:pt>
                <c:pt idx="12">
                  <c:v>29532</c:v>
                </c:pt>
              </c:numCache>
            </c:numRef>
          </c:val>
          <c:extLst>
            <c:ext xmlns:c16="http://schemas.microsoft.com/office/drawing/2014/chart" uri="{C3380CC4-5D6E-409C-BE32-E72D297353CC}">
              <c16:uniqueId val="{00000008-89A1-4C59-866F-7914402BEC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1801</c:v>
                </c:pt>
                <c:pt idx="3">
                  <c:v>2077</c:v>
                </c:pt>
                <c:pt idx="6">
                  <c:v>2066</c:v>
                </c:pt>
                <c:pt idx="9">
                  <c:v>2337</c:v>
                </c:pt>
                <c:pt idx="12">
                  <c:v>2632</c:v>
                </c:pt>
              </c:numCache>
            </c:numRef>
          </c:val>
          <c:extLst>
            <c:ext xmlns:c16="http://schemas.microsoft.com/office/drawing/2014/chart" uri="{C3380CC4-5D6E-409C-BE32-E72D297353CC}">
              <c16:uniqueId val="{00000009-89A1-4C59-866F-7914402BEC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56184</c:v>
                </c:pt>
                <c:pt idx="3">
                  <c:v>57268</c:v>
                </c:pt>
                <c:pt idx="6">
                  <c:v>57095</c:v>
                </c:pt>
                <c:pt idx="9">
                  <c:v>58354</c:v>
                </c:pt>
                <c:pt idx="12">
                  <c:v>58402</c:v>
                </c:pt>
              </c:numCache>
            </c:numRef>
          </c:val>
          <c:extLst>
            <c:ext xmlns:c16="http://schemas.microsoft.com/office/drawing/2014/chart" uri="{C3380CC4-5D6E-409C-BE32-E72D297353CC}">
              <c16:uniqueId val="{0000000A-89A1-4C59-866F-7914402BEC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8956</c:v>
                </c:pt>
                <c:pt idx="2">
                  <c:v>#N/A</c:v>
                </c:pt>
                <c:pt idx="3">
                  <c:v>#N/A</c:v>
                </c:pt>
                <c:pt idx="4">
                  <c:v>6756</c:v>
                </c:pt>
                <c:pt idx="5">
                  <c:v>#N/A</c:v>
                </c:pt>
                <c:pt idx="6">
                  <c:v>#N/A</c:v>
                </c:pt>
                <c:pt idx="7">
                  <c:v>4178</c:v>
                </c:pt>
                <c:pt idx="8">
                  <c:v>#N/A</c:v>
                </c:pt>
                <c:pt idx="9">
                  <c:v>#N/A</c:v>
                </c:pt>
                <c:pt idx="10">
                  <c:v>1074</c:v>
                </c:pt>
                <c:pt idx="11">
                  <c:v>#N/A</c:v>
                </c:pt>
                <c:pt idx="12">
                  <c:v>#N/A</c:v>
                </c:pt>
                <c:pt idx="13">
                  <c:v>2351</c:v>
                </c:pt>
                <c:pt idx="14">
                  <c:v>#N/A</c:v>
                </c:pt>
              </c:numCache>
            </c:numRef>
          </c:val>
          <c:smooth val="0"/>
          <c:extLst>
            <c:ext xmlns:c16="http://schemas.microsoft.com/office/drawing/2014/chart" uri="{C3380CC4-5D6E-409C-BE32-E72D297353CC}">
              <c16:uniqueId val="{0000000B-89A1-4C59-866F-7914402BEC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4516</c:v>
                </c:pt>
                <c:pt idx="1">
                  <c:v>5537</c:v>
                </c:pt>
                <c:pt idx="2">
                  <c:v>5118</c:v>
                </c:pt>
              </c:numCache>
            </c:numRef>
          </c:val>
          <c:extLst>
            <c:ext xmlns:c16="http://schemas.microsoft.com/office/drawing/2014/chart" uri="{C3380CC4-5D6E-409C-BE32-E72D297353CC}">
              <c16:uniqueId val="{00000000-F0A2-4921-83C0-24072B27BE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0A2-4921-83C0-24072B27BE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6451</c:v>
                </c:pt>
                <c:pt idx="1">
                  <c:v>7845</c:v>
                </c:pt>
                <c:pt idx="2">
                  <c:v>7994</c:v>
                </c:pt>
              </c:numCache>
            </c:numRef>
          </c:val>
          <c:extLst>
            <c:ext xmlns:c16="http://schemas.microsoft.com/office/drawing/2014/chart" uri="{C3380CC4-5D6E-409C-BE32-E72D297353CC}">
              <c16:uniqueId val="{00000002-F0A2-4921-83C0-24072B27BE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{2311FDB7-4A5B-4DF5-96DB-9F50212C391F}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F6B-416F-B0E9-BCFE0A46F5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{3463E8B4-606D-4FEA-A437-423214624AA9}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6B-416F-B0E9-BCFE0A46F5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{7A2817D3-332A-41B0-8363-8B028ABEB231}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6B-416F-B0E9-BCFE0A46F5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{E84B5515-F064-41CB-A8DB-6DBF7255DB2A}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6B-416F-B0E9-BCFE0A46F5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{D7249ACD-F54A-45D1-9A89-5D10EBDD82DC}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6B-416F-B0E9-BCFE0A46F5C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{D9F370CA-E963-46C1-9F5B-24FCD8ED4364}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F6B-416F-B0E9-BCFE0A46F5C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{353E3417-2342-4574-AAFA-190CA6AAC8FE}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F6B-416F-B0E9-BCFE0A46F5C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{3D455F52-020B-4607-9583-4C7C771A566B}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F6B-416F-B0E9-BCFE0A46F5C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{CFDD92C9-47F3-467C-B448-7399D99CAF16}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F6B-416F-B0E9-BCFE0A46F5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53.3</c:v>
                </c:pt>
                <c:pt idx="16">
                  <c:v>54.3</c:v>
                </c:pt>
                <c:pt idx="24">
                  <c:v>55.2</c:v>
                </c:pt>
                <c:pt idx="32">
                  <c:v>56</c:v>
                </c:pt>
              </c:numCache>
            </c:numRef>
          </c:xVal>
          <c:yVal>
            <c:numRef>
              <c:f>公会計指標分析・財政指標組合せ分析表!$BP$51:$DC$51</c:f>
              <c:numCache>
                <c:formatCode>#,##0.0;"▲ "#,##0.0</c:formatCode>
                <c:ptCount val="40"/>
                <c:pt idx="8">
                  <c:v>18.3</c:v>
                </c:pt>
                <c:pt idx="16">
                  <c:v>11.2</c:v>
                </c:pt>
                <c:pt idx="24">
                  <c:v>2.8</c:v>
                </c:pt>
                <c:pt idx="32">
                  <c:v>6.1</c:v>
                </c:pt>
              </c:numCache>
            </c:numRef>
          </c:yVal>
          <c:smooth val="0"/>
          <c:extLst>
            <c:ext xmlns:c16="http://schemas.microsoft.com/office/drawing/2014/chart" uri="{C3380CC4-5D6E-409C-BE32-E72D297353CC}">
              <c16:uniqueId val="{00000009-0F6B-416F-B0E9-BCFE0A46F5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{67766AD3-3EEA-4B7A-A5B4-2F32E2B5565C}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F6B-416F-B0E9-BCFE0A46F5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{CFBB7BBC-BBC0-4B69-B04C-020C43FDF7B6}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6B-416F-B0E9-BCFE0A46F5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{564A717E-2FEF-41F0-8EB9-259334272A2E}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6B-416F-B0E9-BCFE0A46F5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{D8F0CD8F-6D17-41F0-9A65-C004EA48AB9C}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6B-416F-B0E9-BCFE0A46F5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{5B957A9B-3AAF-45F9-89B6-850EAF450148}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6B-416F-B0E9-BCFE0A46F5C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{DD38433B-C43B-4297-856E-C3380D237F21}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F6B-416F-B0E9-BCFE0A46F5C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{EE6ED322-96FE-49F0-B1B7-5B9C4A41AAB2}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F6B-416F-B0E9-BCFE0A46F5C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{981D172B-1247-44D8-B54A-57179053A0F0}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F6B-416F-B0E9-BCFE0A46F5C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{B29708C3-0D93-4F3F-B069-260418DFA32F}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F6B-416F-B0E9-BCFE0A46F5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0F6B-416F-B0E9-BCFE0A46F5C8}"/>
            </c:ext>
          </c:extLst>
        </c:ser>
        <c:dLbls>
          <c:showLegendKey val="0"/>
          <c:showVal val="1"/>
          <c:showCatName val="0"/>
          <c:showSerName val="0"/>
          <c:showPercent val="0"/>
          <c:showBubbleSize val="0"/>
        </c:dLbls>
        <c:axId val="46179840"/>
        <c:axId val="46181760"/>
      </c:scatterChart>
      <c:valAx>
        <c:axId val="46179840"/>
        <c:scaling>
          <c:orientation val="minMax"/>
          <c:max val="60.9"/>
          <c:min val="5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{982C9D80-6F4B-4508-9B49-BA0D086C7D8E}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0CE-4E4D-B68D-5BC390AF80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{F6880E8F-7F7A-4107-96AA-B9C0CA2DC9C8}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CE-4E4D-B68D-5BC390AF80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{C7EE04B3-4CF8-4DD1-AE4B-ACDA88D878C1}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CE-4E4D-B68D-5BC390AF80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{E434F1BE-12AF-4D44-9320-1DD6ACB8DAA5}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CE-4E4D-B68D-5BC390AF80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{114A4C30-432C-4A45-8031-C87B3435596B}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CE-4E4D-B68D-5BC390AF801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{29159F1C-37F4-45E2-8C45-47A5732F9306}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0CE-4E4D-B68D-5BC390AF801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{472F3B9B-8CB9-482A-A15A-E5C17CDA8611}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0CE-4E4D-B68D-5BC390AF801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{A0DA0D55-0594-426C-99E6-FFFBD041E8B7}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0CE-4E4D-B68D-5BC390AF801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{A77CFB80-D370-43AD-B818-5EEBF115E178}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0CE-4E4D-B68D-5BC390AF80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3.9</c:v>
                </c:pt>
                <c:pt idx="16">
                  <c:v>3.9</c:v>
                </c:pt>
                <c:pt idx="24">
                  <c:v>4.2</c:v>
                </c:pt>
                <c:pt idx="32">
                  <c:v>4.2</c:v>
                </c:pt>
              </c:numCache>
            </c:numRef>
          </c:xVal>
          <c:yVal>
            <c:numRef>
              <c:f>公会計指標分析・財政指標組合せ分析表!$BP$73:$DC$73</c:f>
              <c:numCache>
                <c:formatCode>#,##0.0;"▲ "#,##0.0</c:formatCode>
                <c:ptCount val="40"/>
                <c:pt idx="0">
                  <c:v>25</c:v>
                </c:pt>
                <c:pt idx="8">
                  <c:v>18.3</c:v>
                </c:pt>
                <c:pt idx="16">
                  <c:v>11.2</c:v>
                </c:pt>
                <c:pt idx="24">
                  <c:v>2.8</c:v>
                </c:pt>
                <c:pt idx="32">
                  <c:v>6.1</c:v>
                </c:pt>
              </c:numCache>
            </c:numRef>
          </c:yVal>
          <c:smooth val="0"/>
          <c:extLst>
            <c:ext xmlns:c16="http://schemas.microsoft.com/office/drawing/2014/chart" uri="{C3380CC4-5D6E-409C-BE32-E72D297353CC}">
              <c16:uniqueId val="{00000009-60CE-4E4D-B68D-5BC390AF80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{EFBC33D6-4AA6-442B-97ED-189AF5369C70}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0CE-4E4D-B68D-5BC390AF80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{4322D567-ACD3-45DA-849E-33F2D2007AC8}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CE-4E4D-B68D-5BC390AF80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{A94FE661-BBEF-4AE5-8F10-7DBE0989C97D}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CE-4E4D-B68D-5BC390AF80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{DDE8BE6A-AE49-4376-875B-085446822FF1}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CE-4E4D-B68D-5BC390AF80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{9F668BD4-9481-4287-A74E-3D48BE07C57D}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CE-4E4D-B68D-5BC390AF801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{369BEB9E-498A-4446-BA88-9BE7A654DE0E}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0CE-4E4D-B68D-5BC390AF801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{A9948041-EEFA-46B5-8838-70FB121E4096}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0CE-4E4D-B68D-5BC390AF801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{7F4E3B3C-3A47-4001-97A2-F1AF0972E411}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0CE-4E4D-B68D-5BC390AF801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{3E50689C-A7B1-4D45-81A4-9C80D7556994}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0CE-4E4D-B68D-5BC390AF80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60CE-4E4D-B68D-5BC390AF801C}"/>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実質公債費比率の分子の金額が、前年度と比べ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４千４百万円増加しているが、これは、主に債務負担行為に基づく支出額が９千万円増加したことが要因である。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分子を構成する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将来負担額については、公営企業債等繰入見込額が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充当可能財源等については、充当可能特定歳入が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億減少し、基準財政需要額算入見込額が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億円減少するなどにより、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将来負担額の減額よりも充当可能財源の減額幅が大きかったことにより、結果として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率の分子は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埼玉県草加市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景気悪化による税収減の補てんや災害対策などの不測の事態に対応するため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に全体的に維持している。新庁舎建設のための基金を積み立てたが、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施設整備基金等については取り崩しを行ったため、減額となった。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必要に応じ積立て、取り崩しを行いながら適正な額を確保する。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庁舎建設基金・・・新庁舎の建設に必要な資金を積み立てている基金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公共施設整備基金・・・公共施設の工事、修繕、改修、建替等に要する資金を積み立てている基金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新栄町団地の係る都市計画街路の設置等に関する基金・・・新栄町団地に係る都市計画街路事業の施行に要する資金を積み立てている基金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ふるさとまちづくり基金・・・市民の主体的なまちづくり活動を支援するための基金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みどりのまちづくり基金・・・緑化の推進、緑地の保全等に要する経費に充当するための基金</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庁舎建設基金・・・今後新庁舎の建設を控えていることによる基金積立額の増</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公共施設整備基金・・・公共施設の大規模修繕等のために繰り入れたことによる減</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新栄町団地の係る都市計画街路の設置等に関する基金・・・今後当該地区の都市計画道路の整備が本格化するため、基金取り崩し無</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ふるさとまちづくり基金・・・必要な資金を繰り入れたことによる減</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みどりのまちづくり基金・・・必要な資金を繰り入れたことによる減</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必要に応じ積立て、取り崩しを行いながら適正な額を確保する。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財政需要の増加により繰り入れる金額が多くなり減となったが、引き続き、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景気悪化による税収減の補てんや災害対策などの不測の事態に対応</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するために適正な額を維持していく。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必要に応じ積立て、取り崩しを行いながら適正な額を確保する。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248,488
241,751
27.46
75,259,779
70,497,770
4,157,854
44,000,155
58,401,633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に策定した草加市公共施設等総合管理計画に基づき、長期的な視点をもって、公共施設の総合的かつ計画的な管理を推進しており、上昇傾向にあるものの、類似団体と比較すると下回っているため、類似団体ほど老朽化は進んでいない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39158</xdr:rowOff>
    </xdr:from>
    <xdr:to>
      <xdr:col>23</xdr:col>
      <xdr:colOff>136525</xdr:colOff>
      <xdr:row>31</xdr:row>
      <xdr:rowOff>140758</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17585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104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89958</xdr:rowOff>
    </xdr:from>
    <xdr:to>
      <xdr:col>23</xdr:col>
      <xdr:colOff>85725</xdr:colOff>
      <xdr:row>31</xdr:row>
      <xdr:rowOff>118745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176433"/>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100330</xdr:rowOff>
    </xdr:from>
    <xdr:to>
      <xdr:col>15</xdr:col>
      <xdr:colOff>187325</xdr:colOff>
      <xdr:row>32</xdr:row>
      <xdr:rowOff>30480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151130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20522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136313</xdr:rowOff>
    </xdr:from>
    <xdr:to>
      <xdr:col>11</xdr:col>
      <xdr:colOff>187325</xdr:colOff>
      <xdr:row>32</xdr:row>
      <xdr:rowOff>66463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151130</xdr:rowOff>
    </xdr:from>
    <xdr:to>
      <xdr:col>15</xdr:col>
      <xdr:colOff>136525</xdr:colOff>
      <xdr:row>32</xdr:row>
      <xdr:rowOff>15663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623760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21607</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57590</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631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値と比較して低い値となっておりますが、充当可能基金残高が大きく減少したことにより、平成２９年度と比較し６０％上昇し、類似団体が下降傾向にあるのに対して、上昇傾向にあるため、適正な地方債の運用を図っていく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00000000-0008-0000-0D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3" name="債務償還比率最小値テキスト">
          <a:extLst>
            <a:ext uri="{FF2B5EF4-FFF2-40B4-BE49-F238E27FC236}">
              <a16:creationId xmlns:a16="http://schemas.microsoft.com/office/drawing/2014/main" id="{00000000-0008-0000-0D00-00007B000000}"/>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5" name="債務償還比率最大値テキスト">
          <a:extLst>
            <a:ext uri="{FF2B5EF4-FFF2-40B4-BE49-F238E27FC236}">
              <a16:creationId xmlns:a16="http://schemas.microsoft.com/office/drawing/2014/main" id="{00000000-0008-0000-0D00-00007D000000}"/>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27" name="債務償還比率平均値テキスト">
          <a:extLst>
            <a:ext uri="{FF2B5EF4-FFF2-40B4-BE49-F238E27FC236}">
              <a16:creationId xmlns:a16="http://schemas.microsoft.com/office/drawing/2014/main" id="{00000000-0008-0000-0D00-00007F000000}"/>
            </a:ext>
          </a:extLst>
        </xdr:cNvPr>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72792</xdr:rowOff>
    </xdr:from>
    <xdr:to>
      <xdr:col>76</xdr:col>
      <xdr:colOff>73025</xdr:colOff>
      <xdr:row>31</xdr:row>
      <xdr:rowOff>2942</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744700" y="5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51219</xdr:rowOff>
    </xdr:from>
    <xdr:ext cx="469744" cy="259045"/>
    <xdr:sp macro="" textlink="">
      <xdr:nvSpPr>
        <xdr:cNvPr id="136" name="債務償還比率該当値テキスト">
          <a:extLst>
            <a:ext uri="{FF2B5EF4-FFF2-40B4-BE49-F238E27FC236}">
              <a16:creationId xmlns:a16="http://schemas.microsoft.com/office/drawing/2014/main" id="{00000000-0008-0000-0D00-000088000000}"/>
            </a:ext>
          </a:extLst>
        </xdr:cNvPr>
        <xdr:cNvSpPr txBox="1"/>
      </xdr:nvSpPr>
      <xdr:spPr>
        <a:xfrm>
          <a:off x="14846300" y="596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13250</xdr:rowOff>
    </xdr:from>
    <xdr:to>
      <xdr:col>72</xdr:col>
      <xdr:colOff>123825</xdr:colOff>
      <xdr:row>31</xdr:row>
      <xdr:rowOff>114850</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033500" y="60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123592</xdr:rowOff>
    </xdr:from>
    <xdr:to>
      <xdr:col>76</xdr:col>
      <xdr:colOff>22225</xdr:colOff>
      <xdr:row>31</xdr:row>
      <xdr:rowOff>64050</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flipV="1">
          <a:off x="14084300" y="6038617"/>
          <a:ext cx="711200" cy="1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39" name="n_1aveValue債務償還比率">
          <a:extLst>
            <a:ext uri="{FF2B5EF4-FFF2-40B4-BE49-F238E27FC236}">
              <a16:creationId xmlns:a16="http://schemas.microsoft.com/office/drawing/2014/main" id="{00000000-0008-0000-0D00-00008B000000}"/>
            </a:ext>
          </a:extLst>
        </xdr:cNvPr>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105977</xdr:rowOff>
    </xdr:from>
    <xdr:ext cx="469744" cy="259045"/>
    <xdr:sp macro="" textlink="">
      <xdr:nvSpPr>
        <xdr:cNvPr id="140" name="n_1mainValue債務償還比率">
          <a:extLst>
            <a:ext uri="{FF2B5EF4-FFF2-40B4-BE49-F238E27FC236}">
              <a16:creationId xmlns:a16="http://schemas.microsoft.com/office/drawing/2014/main" id="{00000000-0008-0000-0D00-00008C000000}"/>
            </a:ext>
          </a:extLst>
        </xdr:cNvPr>
        <xdr:cNvSpPr txBox="1"/>
      </xdr:nvSpPr>
      <xdr:spPr>
        <a:xfrm>
          <a:off x="13836727" y="619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248,488
241,751
27.46
75,259,779
70,497,770
4,157,854
44,000,155
58,401,633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109220</xdr:rowOff>
    </xdr:from>
    <xdr:to>
      <xdr:col>24</xdr:col>
      <xdr:colOff>114300</xdr:colOff>
      <xdr:row>40</xdr:row>
      <xdr:rowOff>39370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87647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132080</xdr:rowOff>
    </xdr:from>
    <xdr:to>
      <xdr:col>20</xdr:col>
      <xdr:colOff>38100</xdr:colOff>
      <xdr:row>40</xdr:row>
      <xdr:rowOff>62230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160020</xdr:rowOff>
    </xdr:from>
    <xdr:to>
      <xdr:col>24</xdr:col>
      <xdr:colOff>63500</xdr:colOff>
      <xdr:row>40</xdr:row>
      <xdr:rowOff>11430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8465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149225</xdr:rowOff>
    </xdr:from>
    <xdr:to>
      <xdr:col>15</xdr:col>
      <xdr:colOff>101600</xdr:colOff>
      <xdr:row>40</xdr:row>
      <xdr:rowOff>79375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11430</xdr:rowOff>
    </xdr:from>
    <xdr:to>
      <xdr:col>19</xdr:col>
      <xdr:colOff>177800</xdr:colOff>
      <xdr:row>40</xdr:row>
      <xdr:rowOff>28575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8694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635</xdr:rowOff>
    </xdr:from>
    <xdr:to>
      <xdr:col>10</xdr:col>
      <xdr:colOff>165100</xdr:colOff>
      <xdr:row>40</xdr:row>
      <xdr:rowOff>102235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28575</xdr:rowOff>
    </xdr:from>
    <xdr:to>
      <xdr:col>15</xdr:col>
      <xdr:colOff>50800</xdr:colOff>
      <xdr:row>40</xdr:row>
      <xdr:rowOff>51435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886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53357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70502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93362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142626</xdr:rowOff>
    </xdr:from>
    <xdr:to>
      <xdr:col>55</xdr:col>
      <xdr:colOff>50800</xdr:colOff>
      <xdr:row>41</xdr:row>
      <xdr:rowOff>72776</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70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57553</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9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142398</xdr:rowOff>
    </xdr:from>
    <xdr:to>
      <xdr:col>50</xdr:col>
      <xdr:colOff>165100</xdr:colOff>
      <xdr:row>41</xdr:row>
      <xdr:rowOff>72548</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7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21748</xdr:rowOff>
    </xdr:from>
    <xdr:to>
      <xdr:col>55</xdr:col>
      <xdr:colOff>0</xdr:colOff>
      <xdr:row>41</xdr:row>
      <xdr:rowOff>21976</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9639300" y="705119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142352</xdr:rowOff>
    </xdr:from>
    <xdr:to>
      <xdr:col>46</xdr:col>
      <xdr:colOff>38100</xdr:colOff>
      <xdr:row>41</xdr:row>
      <xdr:rowOff>72502</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70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21702</xdr:rowOff>
    </xdr:from>
    <xdr:to>
      <xdr:col>50</xdr:col>
      <xdr:colOff>114300</xdr:colOff>
      <xdr:row>41</xdr:row>
      <xdr:rowOff>21748</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8750300" y="705115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142123</xdr:rowOff>
    </xdr:from>
    <xdr:to>
      <xdr:col>41</xdr:col>
      <xdr:colOff>101600</xdr:colOff>
      <xdr:row>41</xdr:row>
      <xdr:rowOff>72273</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70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21473</xdr:rowOff>
    </xdr:from>
    <xdr:to>
      <xdr:col>45</xdr:col>
      <xdr:colOff>177800</xdr:colOff>
      <xdr:row>41</xdr:row>
      <xdr:rowOff>21702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705092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63675</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70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63629</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70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63400</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70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E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0000000-0008-0000-0E00-0000A2000000}"/>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00000000-0008-0000-0E00-0000A4000000}"/>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E00-0000A6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E00-0000B1000000}"/>
            </a:ext>
          </a:extLst>
        </xdr:cNvPr>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138793</xdr:rowOff>
    </xdr:from>
    <xdr:to>
      <xdr:col>24</xdr:col>
      <xdr:colOff>63500</xdr:colOff>
      <xdr:row>62</xdr:row>
      <xdr:rowOff>26126</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3797300" y="105972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7983</xdr:rowOff>
    </xdr:from>
    <xdr:to>
      <xdr:col>15</xdr:col>
      <xdr:colOff>101600</xdr:colOff>
      <xdr:row>62</xdr:row>
      <xdr:rowOff>109583</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2857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58783</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908300" y="106560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60234</xdr:rowOff>
    </xdr:from>
    <xdr:to>
      <xdr:col>10</xdr:col>
      <xdr:colOff>165100</xdr:colOff>
      <xdr:row>62</xdr:row>
      <xdr:rowOff>161834</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196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58783</xdr:rowOff>
    </xdr:from>
    <xdr:to>
      <xdr:col>15</xdr:col>
      <xdr:colOff>50800</xdr:colOff>
      <xdr:row>62</xdr:row>
      <xdr:rowOff>111034</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019300" y="106886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100710</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6911</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44" y="1046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25498</xdr:rowOff>
    </xdr:from>
    <xdr:to>
      <xdr:col>55</xdr:col>
      <xdr:colOff>50800</xdr:colOff>
      <xdr:row>62</xdr:row>
      <xdr:rowOff>127098</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10426700" y="106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3925</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E00-0000E3000000}"/>
            </a:ext>
          </a:extLst>
        </xdr:cNvPr>
        <xdr:cNvSpPr txBox="1"/>
      </xdr:nvSpPr>
      <xdr:spPr>
        <a:xfrm>
          <a:off x="10515600" y="106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23925</xdr:rowOff>
    </xdr:from>
    <xdr:to>
      <xdr:col>50</xdr:col>
      <xdr:colOff>165100</xdr:colOff>
      <xdr:row>62</xdr:row>
      <xdr:rowOff>125525</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9588500" y="106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74725</xdr:rowOff>
    </xdr:from>
    <xdr:to>
      <xdr:col>55</xdr:col>
      <xdr:colOff>0</xdr:colOff>
      <xdr:row>62</xdr:row>
      <xdr:rowOff>76298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9639300" y="10704625"/>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26495</xdr:rowOff>
    </xdr:from>
    <xdr:to>
      <xdr:col>46</xdr:col>
      <xdr:colOff>38100</xdr:colOff>
      <xdr:row>62</xdr:row>
      <xdr:rowOff>128095</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8699500" y="106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74725</xdr:rowOff>
    </xdr:from>
    <xdr:to>
      <xdr:col>50</xdr:col>
      <xdr:colOff>114300</xdr:colOff>
      <xdr:row>62</xdr:row>
      <xdr:rowOff>77295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8750300" y="10704625"/>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25337</xdr:rowOff>
    </xdr:from>
    <xdr:to>
      <xdr:col>41</xdr:col>
      <xdr:colOff>101600</xdr:colOff>
      <xdr:row>62</xdr:row>
      <xdr:rowOff>126937</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7810500" y="106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76137</xdr:rowOff>
    </xdr:from>
    <xdr:to>
      <xdr:col>45</xdr:col>
      <xdr:colOff>177800</xdr:colOff>
      <xdr:row>62</xdr:row>
      <xdr:rowOff>77295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861300" y="10706037"/>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116652</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59411" y="107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119222</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83111" y="107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118064</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94111" y="1074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E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00000000-0008-0000-0E00-000009010000}"/>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00000000-0008-0000-0E00-00000B01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E00-00000D010000}"/>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101600</xdr:rowOff>
    </xdr:from>
    <xdr:to>
      <xdr:col>24</xdr:col>
      <xdr:colOff>114300</xdr:colOff>
      <xdr:row>78</xdr:row>
      <xdr:rowOff>31750</xdr:rowOff>
    </xdr:to>
    <xdr:sp macro="" textlink="">
      <xdr:nvSpPr>
        <xdr:cNvPr id="279" name="楕円 278">
          <a:extLst>
            <a:ext uri="{FF2B5EF4-FFF2-40B4-BE49-F238E27FC236}">
              <a16:creationId xmlns:a16="http://schemas.microsoft.com/office/drawing/2014/main" id="{00000000-0008-0000-0E00-000017010000}"/>
            </a:ext>
          </a:extLst>
        </xdr:cNvPr>
        <xdr:cNvSpPr/>
      </xdr:nvSpPr>
      <xdr:spPr>
        <a:xfrm>
          <a:off x="4584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54627</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00000000-0008-0000-0E00-000018010000}"/>
            </a:ext>
          </a:extLst>
        </xdr:cNvPr>
        <xdr:cNvSpPr txBox="1"/>
      </xdr:nvSpPr>
      <xdr:spPr>
        <a:xfrm>
          <a:off x="4673600" y="1325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116839</xdr:rowOff>
    </xdr:from>
    <xdr:to>
      <xdr:col>20</xdr:col>
      <xdr:colOff>38100</xdr:colOff>
      <xdr:row>78</xdr:row>
      <xdr:rowOff>46989</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37465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152400</xdr:rowOff>
    </xdr:from>
    <xdr:to>
      <xdr:col>24</xdr:col>
      <xdr:colOff>63500</xdr:colOff>
      <xdr:row>77</xdr:row>
      <xdr:rowOff>167639</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3797300" y="133540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137795</xdr:rowOff>
    </xdr:from>
    <xdr:to>
      <xdr:col>15</xdr:col>
      <xdr:colOff>101600</xdr:colOff>
      <xdr:row>78</xdr:row>
      <xdr:rowOff>67945</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2857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167639</xdr:rowOff>
    </xdr:from>
    <xdr:to>
      <xdr:col>19</xdr:col>
      <xdr:colOff>177800</xdr:colOff>
      <xdr:row>78</xdr:row>
      <xdr:rowOff>17145</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2908300" y="133692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164464</xdr:rowOff>
    </xdr:from>
    <xdr:to>
      <xdr:col>10</xdr:col>
      <xdr:colOff>165100</xdr:colOff>
      <xdr:row>78</xdr:row>
      <xdr:rowOff>94614</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1968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17145</xdr:rowOff>
    </xdr:from>
    <xdr:to>
      <xdr:col>15</xdr:col>
      <xdr:colOff>50800</xdr:colOff>
      <xdr:row>78</xdr:row>
      <xdr:rowOff>43814</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019300" y="133902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E00-00001F010000}"/>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E00-000020010000}"/>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E00-000021010000}"/>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63516</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E00-000022010000}"/>
            </a:ext>
          </a:extLst>
        </xdr:cNvPr>
        <xdr:cNvSpPr txBox="1"/>
      </xdr:nvSpPr>
      <xdr:spPr>
        <a:xfrm>
          <a:off x="358204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84472</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E00-000023010000}"/>
            </a:ext>
          </a:extLst>
        </xdr:cNvPr>
        <xdr:cNvSpPr txBox="1"/>
      </xdr:nvSpPr>
      <xdr:spPr>
        <a:xfrm>
          <a:off x="27057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111141</xdr:rowOff>
    </xdr:from>
    <xdr:ext cx="405111" cy="259045"/>
    <xdr:sp macro="" textlink="">
      <xdr:nvSpPr>
        <xdr:cNvPr id="292" name="n_3mainValue【公営住宅】&#10;有形固定資産減価償却率">
          <a:extLst>
            <a:ext uri="{FF2B5EF4-FFF2-40B4-BE49-F238E27FC236}">
              <a16:creationId xmlns:a16="http://schemas.microsoft.com/office/drawing/2014/main" id="{00000000-0008-0000-0E00-000024010000}"/>
            </a:ext>
          </a:extLst>
        </xdr:cNvPr>
        <xdr:cNvSpPr txBox="1"/>
      </xdr:nvSpPr>
      <xdr:spPr>
        <a:xfrm>
          <a:off x="1816744"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E00-00003F010000}"/>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a:extLst>
            <a:ext uri="{FF2B5EF4-FFF2-40B4-BE49-F238E27FC236}">
              <a16:creationId xmlns:a16="http://schemas.microsoft.com/office/drawing/2014/main" id="{00000000-0008-0000-0E00-000041010000}"/>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E00-000043010000}"/>
            </a:ext>
          </a:extLst>
        </xdr:cNvPr>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59145</xdr:rowOff>
    </xdr:from>
    <xdr:to>
      <xdr:col>55</xdr:col>
      <xdr:colOff>50800</xdr:colOff>
      <xdr:row>86</xdr:row>
      <xdr:rowOff>160745</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104267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145522</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E00-00004E010000}"/>
            </a:ext>
          </a:extLst>
        </xdr:cNvPr>
        <xdr:cNvSpPr txBox="1"/>
      </xdr:nvSpPr>
      <xdr:spPr>
        <a:xfrm>
          <a:off x="10515600" y="1471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59145</xdr:rowOff>
    </xdr:from>
    <xdr:to>
      <xdr:col>50</xdr:col>
      <xdr:colOff>165100</xdr:colOff>
      <xdr:row>86</xdr:row>
      <xdr:rowOff>160745</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9588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109945</xdr:rowOff>
    </xdr:from>
    <xdr:to>
      <xdr:col>55</xdr:col>
      <xdr:colOff>0</xdr:colOff>
      <xdr:row>86</xdr:row>
      <xdr:rowOff>109945</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9639300" y="14854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59145</xdr:rowOff>
    </xdr:from>
    <xdr:to>
      <xdr:col>46</xdr:col>
      <xdr:colOff>38100</xdr:colOff>
      <xdr:row>86</xdr:row>
      <xdr:rowOff>160745</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8699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109945</xdr:rowOff>
    </xdr:from>
    <xdr:to>
      <xdr:col>50</xdr:col>
      <xdr:colOff>114300</xdr:colOff>
      <xdr:row>86</xdr:row>
      <xdr:rowOff>109945</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8750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59145</xdr:rowOff>
    </xdr:from>
    <xdr:to>
      <xdr:col>41</xdr:col>
      <xdr:colOff>101600</xdr:colOff>
      <xdr:row>86</xdr:row>
      <xdr:rowOff>160745</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781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109945</xdr:rowOff>
    </xdr:from>
    <xdr:to>
      <xdr:col>45</xdr:col>
      <xdr:colOff>177800</xdr:colOff>
      <xdr:row>86</xdr:row>
      <xdr:rowOff>109945</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7861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41" name="n_1aveValue【公営住宅】&#10;一人当たり面積">
          <a:extLst>
            <a:ext uri="{FF2B5EF4-FFF2-40B4-BE49-F238E27FC236}">
              <a16:creationId xmlns:a16="http://schemas.microsoft.com/office/drawing/2014/main" id="{00000000-0008-0000-0E00-000055010000}"/>
            </a:ext>
          </a:extLst>
        </xdr:cNvPr>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42" name="n_2aveValue【公営住宅】&#10;一人当たり面積">
          <a:extLst>
            <a:ext uri="{FF2B5EF4-FFF2-40B4-BE49-F238E27FC236}">
              <a16:creationId xmlns:a16="http://schemas.microsoft.com/office/drawing/2014/main" id="{00000000-0008-0000-0E00-000056010000}"/>
            </a:ext>
          </a:extLst>
        </xdr:cNvPr>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公営住宅】&#10;一人当たり面積">
          <a:extLst>
            <a:ext uri="{FF2B5EF4-FFF2-40B4-BE49-F238E27FC236}">
              <a16:creationId xmlns:a16="http://schemas.microsoft.com/office/drawing/2014/main" id="{00000000-0008-0000-0E00-000057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151872</xdr:rowOff>
    </xdr:from>
    <xdr:ext cx="469744" cy="259045"/>
    <xdr:sp macro="" textlink="">
      <xdr:nvSpPr>
        <xdr:cNvPr id="344" name="n_1mainValue【公営住宅】&#10;一人当たり面積">
          <a:extLst>
            <a:ext uri="{FF2B5EF4-FFF2-40B4-BE49-F238E27FC236}">
              <a16:creationId xmlns:a16="http://schemas.microsoft.com/office/drawing/2014/main" id="{00000000-0008-0000-0E00-000058010000}"/>
            </a:ext>
          </a:extLst>
        </xdr:cNvPr>
        <xdr:cNvSpPr txBox="1"/>
      </xdr:nvSpPr>
      <xdr:spPr>
        <a:xfrm>
          <a:off x="93917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151872</xdr:rowOff>
    </xdr:from>
    <xdr:ext cx="469744" cy="259045"/>
    <xdr:sp macro="" textlink="">
      <xdr:nvSpPr>
        <xdr:cNvPr id="345" name="n_2mainValue【公営住宅】&#10;一人当たり面積">
          <a:extLst>
            <a:ext uri="{FF2B5EF4-FFF2-40B4-BE49-F238E27FC236}">
              <a16:creationId xmlns:a16="http://schemas.microsoft.com/office/drawing/2014/main" id="{00000000-0008-0000-0E00-000059010000}"/>
            </a:ext>
          </a:extLst>
        </xdr:cNvPr>
        <xdr:cNvSpPr txBox="1"/>
      </xdr:nvSpPr>
      <xdr:spPr>
        <a:xfrm>
          <a:off x="8515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151872</xdr:rowOff>
    </xdr:from>
    <xdr:ext cx="469744" cy="259045"/>
    <xdr:sp macro="" textlink="">
      <xdr:nvSpPr>
        <xdr:cNvPr id="346" name="n_3mainValue【公営住宅】&#10;一人当たり面積">
          <a:extLst>
            <a:ext uri="{FF2B5EF4-FFF2-40B4-BE49-F238E27FC236}">
              <a16:creationId xmlns:a16="http://schemas.microsoft.com/office/drawing/2014/main" id="{00000000-0008-0000-0E00-00005A010000}"/>
            </a:ext>
          </a:extLst>
        </xdr:cNvPr>
        <xdr:cNvSpPr txBox="1"/>
      </xdr:nvSpPr>
      <xdr:spPr>
        <a:xfrm>
          <a:off x="7626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00000000-0008-0000-0E00-00008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00000000-0008-0000-0E00-000088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a:extLst>
            <a:ext uri="{FF2B5EF4-FFF2-40B4-BE49-F238E27FC236}">
              <a16:creationId xmlns:a16="http://schemas.microsoft.com/office/drawing/2014/main" id="{00000000-0008-0000-0E00-00008A010000}"/>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00000000-0008-0000-0E00-00008C010000}"/>
            </a:ext>
          </a:extLst>
        </xdr:cNvPr>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59690</xdr:rowOff>
    </xdr:from>
    <xdr:to>
      <xdr:col>85</xdr:col>
      <xdr:colOff>177800</xdr:colOff>
      <xdr:row>41</xdr:row>
      <xdr:rowOff>161290</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6268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146067</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00000000-0008-0000-0E00-000097010000}"/>
            </a:ext>
          </a:extLst>
        </xdr:cNvPr>
        <xdr:cNvSpPr txBox="1"/>
      </xdr:nvSpPr>
      <xdr:spPr>
        <a:xfrm>
          <a:off x="16357600" y="700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62547</xdr:rowOff>
    </xdr:from>
    <xdr:to>
      <xdr:col>81</xdr:col>
      <xdr:colOff>101600</xdr:colOff>
      <xdr:row>41</xdr:row>
      <xdr:rowOff>164147</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5430500" y="709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110490</xdr:rowOff>
    </xdr:from>
    <xdr:to>
      <xdr:col>85</xdr:col>
      <xdr:colOff>127000</xdr:colOff>
      <xdr:row>41</xdr:row>
      <xdr:rowOff>113347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15481300" y="7139940"/>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76835</xdr:rowOff>
    </xdr:from>
    <xdr:to>
      <xdr:col>76</xdr:col>
      <xdr:colOff>165100</xdr:colOff>
      <xdr:row>40</xdr:row>
      <xdr:rowOff>6985</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14541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127635</xdr:rowOff>
    </xdr:from>
    <xdr:to>
      <xdr:col>81</xdr:col>
      <xdr:colOff>50800</xdr:colOff>
      <xdr:row>41</xdr:row>
      <xdr:rowOff>113347</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4592300" y="6814185"/>
          <a:ext cx="889000" cy="3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31115</xdr:rowOff>
    </xdr:from>
    <xdr:to>
      <xdr:col>72</xdr:col>
      <xdr:colOff>38100</xdr:colOff>
      <xdr:row>39</xdr:row>
      <xdr:rowOff>132715</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81915</xdr:rowOff>
    </xdr:from>
    <xdr:to>
      <xdr:col>76</xdr:col>
      <xdr:colOff>114300</xdr:colOff>
      <xdr:row>39</xdr:row>
      <xdr:rowOff>127635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3703300" y="67684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155274</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5266044" y="7184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169562</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4389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123842</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3500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00000000-0008-0000-0E00-0000B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00000000-0008-0000-0E00-0000BA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00000000-0008-0000-0E00-0000BC010000}"/>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00000000-0008-0000-0E00-0000BE010000}"/>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xdr:rowOff>
    </xdr:from>
    <xdr:to>
      <xdr:col>116</xdr:col>
      <xdr:colOff>114300</xdr:colOff>
      <xdr:row>40</xdr:row>
      <xdr:rowOff>113284</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22110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161561</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00000000-0008-0000-0E00-0000C9010000}"/>
            </a:ext>
          </a:extLst>
        </xdr:cNvPr>
        <xdr:cNvSpPr txBox="1"/>
      </xdr:nvSpPr>
      <xdr:spPr>
        <a:xfrm>
          <a:off x="22199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xdr:rowOff>
    </xdr:from>
    <xdr:to>
      <xdr:col>112</xdr:col>
      <xdr:colOff>38100</xdr:colOff>
      <xdr:row>40</xdr:row>
      <xdr:rowOff>113284</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21272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62484</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1323300" y="692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62484</xdr:rowOff>
    </xdr:from>
    <xdr:to>
      <xdr:col>111</xdr:col>
      <xdr:colOff>177800</xdr:colOff>
      <xdr:row>40</xdr:row>
      <xdr:rowOff>85344</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20434300" y="6920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85344</xdr:rowOff>
    </xdr:from>
    <xdr:to>
      <xdr:col>107</xdr:col>
      <xdr:colOff>50800</xdr:colOff>
      <xdr:row>40</xdr:row>
      <xdr:rowOff>85344</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9545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104411</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1075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00000000-0008-0000-0E00-0000EF01000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0000000-0008-0000-0E00-0000F1010000}"/>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00000000-0008-0000-0E00-0000F3010000}"/>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6268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74947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00000000-0008-0000-0E00-0000FE010000}"/>
            </a:ext>
          </a:extLst>
        </xdr:cNvPr>
        <xdr:cNvSpPr txBox="1"/>
      </xdr:nvSpPr>
      <xdr:spPr>
        <a:xfrm>
          <a:off x="16357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36830</xdr:rowOff>
    </xdr:from>
    <xdr:to>
      <xdr:col>81</xdr:col>
      <xdr:colOff>101600</xdr:colOff>
      <xdr:row>57</xdr:row>
      <xdr:rowOff>138430</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543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57</xdr:row>
      <xdr:rowOff>102870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5481300" y="9860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55880</xdr:rowOff>
    </xdr:from>
    <xdr:to>
      <xdr:col>76</xdr:col>
      <xdr:colOff>165100</xdr:colOff>
      <xdr:row>57</xdr:row>
      <xdr:rowOff>157480</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4541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57</xdr:row>
      <xdr:rowOff>106680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4592300" y="9860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106680</xdr:rowOff>
    </xdr:from>
    <xdr:to>
      <xdr:col>76</xdr:col>
      <xdr:colOff>114300</xdr:colOff>
      <xdr:row>58</xdr:row>
      <xdr:rowOff>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3703300" y="98793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17" name="n_1aveValue【学校施設】&#10;有形固定資産減価償却率">
          <a:extLst>
            <a:ext uri="{FF2B5EF4-FFF2-40B4-BE49-F238E27FC236}">
              <a16:creationId xmlns:a16="http://schemas.microsoft.com/office/drawing/2014/main" id="{00000000-0008-0000-0E00-000005020000}"/>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518" name="n_2aveValue【学校施設】&#10;有形固定資産減価償却率">
          <a:extLst>
            <a:ext uri="{FF2B5EF4-FFF2-40B4-BE49-F238E27FC236}">
              <a16:creationId xmlns:a16="http://schemas.microsoft.com/office/drawing/2014/main" id="{00000000-0008-0000-0E00-000006020000}"/>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519" name="n_3aveValue【学校施設】&#10;有形固定資産減価償却率">
          <a:extLst>
            <a:ext uri="{FF2B5EF4-FFF2-40B4-BE49-F238E27FC236}">
              <a16:creationId xmlns:a16="http://schemas.microsoft.com/office/drawing/2014/main" id="{00000000-0008-0000-0E00-000007020000}"/>
            </a:ext>
          </a:extLst>
        </xdr:cNvPr>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154957</xdr:rowOff>
    </xdr:from>
    <xdr:ext cx="405111" cy="259045"/>
    <xdr:sp macro="" textlink="">
      <xdr:nvSpPr>
        <xdr:cNvPr id="520" name="n_1mainValue【学校施設】&#10;有形固定資産減価償却率">
          <a:extLst>
            <a:ext uri="{FF2B5EF4-FFF2-40B4-BE49-F238E27FC236}">
              <a16:creationId xmlns:a16="http://schemas.microsoft.com/office/drawing/2014/main" id="{00000000-0008-0000-0E00-000008020000}"/>
            </a:ext>
          </a:extLst>
        </xdr:cNvPr>
        <xdr:cNvSpPr txBox="1"/>
      </xdr:nvSpPr>
      <xdr:spPr>
        <a:xfrm>
          <a:off x="15266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2557</xdr:rowOff>
    </xdr:from>
    <xdr:ext cx="405111" cy="259045"/>
    <xdr:sp macro="" textlink="">
      <xdr:nvSpPr>
        <xdr:cNvPr id="521" name="n_2mainValue【学校施設】&#10;有形固定資産減価償却率">
          <a:extLst>
            <a:ext uri="{FF2B5EF4-FFF2-40B4-BE49-F238E27FC236}">
              <a16:creationId xmlns:a16="http://schemas.microsoft.com/office/drawing/2014/main" id="{00000000-0008-0000-0E00-000009020000}"/>
            </a:ext>
          </a:extLst>
        </xdr:cNvPr>
        <xdr:cNvSpPr txBox="1"/>
      </xdr:nvSpPr>
      <xdr:spPr>
        <a:xfrm>
          <a:off x="14389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522" name="n_3mainValue【学校施設】&#10;有形固定資産減価償却率">
          <a:extLst>
            <a:ext uri="{FF2B5EF4-FFF2-40B4-BE49-F238E27FC236}">
              <a16:creationId xmlns:a16="http://schemas.microsoft.com/office/drawing/2014/main" id="{00000000-0008-0000-0E00-00000A020000}"/>
            </a:ext>
          </a:extLst>
        </xdr:cNvPr>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a:extLst>
            <a:ext uri="{FF2B5EF4-FFF2-40B4-BE49-F238E27FC236}">
              <a16:creationId xmlns:a16="http://schemas.microsoft.com/office/drawing/2014/main" id="{00000000-0008-0000-0E00-00002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a:extLst>
            <a:ext uri="{FF2B5EF4-FFF2-40B4-BE49-F238E27FC236}">
              <a16:creationId xmlns:a16="http://schemas.microsoft.com/office/drawing/2014/main" id="{00000000-0008-0000-0E00-000024020000}"/>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a:extLst>
            <a:ext uri="{FF2B5EF4-FFF2-40B4-BE49-F238E27FC236}">
              <a16:creationId xmlns:a16="http://schemas.microsoft.com/office/drawing/2014/main" id="{00000000-0008-0000-0E00-000026020000}"/>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a:extLst>
            <a:ext uri="{FF2B5EF4-FFF2-40B4-BE49-F238E27FC236}">
              <a16:creationId xmlns:a16="http://schemas.microsoft.com/office/drawing/2014/main" id="{00000000-0008-0000-0E00-000028020000}"/>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60960</xdr:rowOff>
    </xdr:from>
    <xdr:to>
      <xdr:col>116</xdr:col>
      <xdr:colOff>114300</xdr:colOff>
      <xdr:row>63</xdr:row>
      <xdr:rowOff>162560</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221107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147337</xdr:rowOff>
    </xdr:from>
    <xdr:ext cx="469744" cy="259045"/>
    <xdr:sp macro="" textlink="">
      <xdr:nvSpPr>
        <xdr:cNvPr id="563" name="【学校施設】&#10;一人当たり面積該当値テキスト">
          <a:extLst>
            <a:ext uri="{FF2B5EF4-FFF2-40B4-BE49-F238E27FC236}">
              <a16:creationId xmlns:a16="http://schemas.microsoft.com/office/drawing/2014/main" id="{00000000-0008-0000-0E00-000033020000}"/>
            </a:ext>
          </a:extLst>
        </xdr:cNvPr>
        <xdr:cNvSpPr txBox="1"/>
      </xdr:nvSpPr>
      <xdr:spPr>
        <a:xfrm>
          <a:off x="22199600"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38100</xdr:rowOff>
    </xdr:from>
    <xdr:to>
      <xdr:col>112</xdr:col>
      <xdr:colOff>38100</xdr:colOff>
      <xdr:row>63</xdr:row>
      <xdr:rowOff>139700</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21272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88900</xdr:rowOff>
    </xdr:from>
    <xdr:to>
      <xdr:col>116</xdr:col>
      <xdr:colOff>63500</xdr:colOff>
      <xdr:row>63</xdr:row>
      <xdr:rowOff>111760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1323300" y="108902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33020</xdr:rowOff>
    </xdr:from>
    <xdr:to>
      <xdr:col>107</xdr:col>
      <xdr:colOff>101600</xdr:colOff>
      <xdr:row>63</xdr:row>
      <xdr:rowOff>134620</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88900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0434300" y="108851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41910</xdr:rowOff>
    </xdr:from>
    <xdr:to>
      <xdr:col>102</xdr:col>
      <xdr:colOff>165100</xdr:colOff>
      <xdr:row>63</xdr:row>
      <xdr:rowOff>143510</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194945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92710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19545300" y="108851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a:extLst>
            <a:ext uri="{FF2B5EF4-FFF2-40B4-BE49-F238E27FC236}">
              <a16:creationId xmlns:a16="http://schemas.microsoft.com/office/drawing/2014/main" id="{00000000-0008-0000-0E00-00003A020000}"/>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a:extLst>
            <a:ext uri="{FF2B5EF4-FFF2-40B4-BE49-F238E27FC236}">
              <a16:creationId xmlns:a16="http://schemas.microsoft.com/office/drawing/2014/main" id="{00000000-0008-0000-0E00-00003B020000}"/>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a:extLst>
            <a:ext uri="{FF2B5EF4-FFF2-40B4-BE49-F238E27FC236}">
              <a16:creationId xmlns:a16="http://schemas.microsoft.com/office/drawing/2014/main" id="{00000000-0008-0000-0E00-00003C020000}"/>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130827</xdr:rowOff>
    </xdr:from>
    <xdr:ext cx="469744" cy="259045"/>
    <xdr:sp macro="" textlink="">
      <xdr:nvSpPr>
        <xdr:cNvPr id="573" name="n_1mainValue【学校施設】&#10;一人当たり面積">
          <a:extLst>
            <a:ext uri="{FF2B5EF4-FFF2-40B4-BE49-F238E27FC236}">
              <a16:creationId xmlns:a16="http://schemas.microsoft.com/office/drawing/2014/main" id="{00000000-0008-0000-0E00-00003D020000}"/>
            </a:ext>
          </a:extLst>
        </xdr:cNvPr>
        <xdr:cNvSpPr txBox="1"/>
      </xdr:nvSpPr>
      <xdr:spPr>
        <a:xfrm>
          <a:off x="210757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574" name="n_2mainValue【学校施設】&#10;一人当たり面積">
          <a:extLst>
            <a:ext uri="{FF2B5EF4-FFF2-40B4-BE49-F238E27FC236}">
              <a16:creationId xmlns:a16="http://schemas.microsoft.com/office/drawing/2014/main" id="{00000000-0008-0000-0E00-00003E020000}"/>
            </a:ext>
          </a:extLst>
        </xdr:cNvPr>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134637</xdr:rowOff>
    </xdr:from>
    <xdr:ext cx="469744" cy="259045"/>
    <xdr:sp macro="" textlink="">
      <xdr:nvSpPr>
        <xdr:cNvPr id="575" name="n_3mainValue【学校施設】&#10;一人当たり面積">
          <a:extLst>
            <a:ext uri="{FF2B5EF4-FFF2-40B4-BE49-F238E27FC236}">
              <a16:creationId xmlns:a16="http://schemas.microsoft.com/office/drawing/2014/main" id="{00000000-0008-0000-0E00-00003F020000}"/>
            </a:ext>
          </a:extLst>
        </xdr:cNvPr>
        <xdr:cNvSpPr txBox="1"/>
      </xdr:nvSpPr>
      <xdr:spPr>
        <a:xfrm>
          <a:off x="19310427" y="1093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id="{00000000-0008-0000-0E00-00005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a:extLst>
            <a:ext uri="{FF2B5EF4-FFF2-40B4-BE49-F238E27FC236}">
              <a16:creationId xmlns:a16="http://schemas.microsoft.com/office/drawing/2014/main" id="{00000000-0008-0000-0E00-000059020000}"/>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a:extLst>
            <a:ext uri="{FF2B5EF4-FFF2-40B4-BE49-F238E27FC236}">
              <a16:creationId xmlns:a16="http://schemas.microsoft.com/office/drawing/2014/main" id="{00000000-0008-0000-0E00-00005B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05" name="【児童館】&#10;有形固定資産減価償却率平均値テキスト">
          <a:extLst>
            <a:ext uri="{FF2B5EF4-FFF2-40B4-BE49-F238E27FC236}">
              <a16:creationId xmlns:a16="http://schemas.microsoft.com/office/drawing/2014/main" id="{00000000-0008-0000-0E00-00005D020000}"/>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122555</xdr:rowOff>
    </xdr:from>
    <xdr:to>
      <xdr:col>85</xdr:col>
      <xdr:colOff>177800</xdr:colOff>
      <xdr:row>78</xdr:row>
      <xdr:rowOff>52705</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62687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37482</xdr:rowOff>
    </xdr:from>
    <xdr:ext cx="405111" cy="259045"/>
    <xdr:sp macro="" textlink="">
      <xdr:nvSpPr>
        <xdr:cNvPr id="616" name="【児童館】&#10;有形固定資産減価償却率該当値テキスト">
          <a:extLst>
            <a:ext uri="{FF2B5EF4-FFF2-40B4-BE49-F238E27FC236}">
              <a16:creationId xmlns:a16="http://schemas.microsoft.com/office/drawing/2014/main" id="{00000000-0008-0000-0E00-000068020000}"/>
            </a:ext>
          </a:extLst>
        </xdr:cNvPr>
        <xdr:cNvSpPr txBox="1"/>
      </xdr:nvSpPr>
      <xdr:spPr>
        <a:xfrm>
          <a:off x="16357600" y="1323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33020</xdr:rowOff>
    </xdr:from>
    <xdr:to>
      <xdr:col>81</xdr:col>
      <xdr:colOff>101600</xdr:colOff>
      <xdr:row>78</xdr:row>
      <xdr:rowOff>134620</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5430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1905</xdr:rowOff>
    </xdr:from>
    <xdr:to>
      <xdr:col>85</xdr:col>
      <xdr:colOff>127000</xdr:colOff>
      <xdr:row>78</xdr:row>
      <xdr:rowOff>83820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15481300" y="1337500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31114</xdr:rowOff>
    </xdr:from>
    <xdr:to>
      <xdr:col>76</xdr:col>
      <xdr:colOff>165100</xdr:colOff>
      <xdr:row>78</xdr:row>
      <xdr:rowOff>132714</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4541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81914</xdr:rowOff>
    </xdr:from>
    <xdr:to>
      <xdr:col>81</xdr:col>
      <xdr:colOff>50800</xdr:colOff>
      <xdr:row>78</xdr:row>
      <xdr:rowOff>83820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4592300" y="134550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53975</xdr:rowOff>
    </xdr:from>
    <xdr:to>
      <xdr:col>72</xdr:col>
      <xdr:colOff>38100</xdr:colOff>
      <xdr:row>78</xdr:row>
      <xdr:rowOff>155575</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3652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81914</xdr:rowOff>
    </xdr:from>
    <xdr:to>
      <xdr:col>76</xdr:col>
      <xdr:colOff>114300</xdr:colOff>
      <xdr:row>78</xdr:row>
      <xdr:rowOff>104775</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3703300" y="134550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23" name="n_1aveValue【児童館】&#10;有形固定資産減価償却率">
          <a:extLst>
            <a:ext uri="{FF2B5EF4-FFF2-40B4-BE49-F238E27FC236}">
              <a16:creationId xmlns:a16="http://schemas.microsoft.com/office/drawing/2014/main" id="{00000000-0008-0000-0E00-00006F020000}"/>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24" name="n_2aveValue【児童館】&#10;有形固定資産減価償却率">
          <a:extLst>
            <a:ext uri="{FF2B5EF4-FFF2-40B4-BE49-F238E27FC236}">
              <a16:creationId xmlns:a16="http://schemas.microsoft.com/office/drawing/2014/main" id="{00000000-0008-0000-0E00-000070020000}"/>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25" name="n_3aveValue【児童館】&#10;有形固定資産減価償却率">
          <a:extLst>
            <a:ext uri="{FF2B5EF4-FFF2-40B4-BE49-F238E27FC236}">
              <a16:creationId xmlns:a16="http://schemas.microsoft.com/office/drawing/2014/main" id="{00000000-0008-0000-0E00-000071020000}"/>
            </a:ext>
          </a:extLst>
        </xdr:cNvPr>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151147</xdr:rowOff>
    </xdr:from>
    <xdr:ext cx="405111" cy="259045"/>
    <xdr:sp macro="" textlink="">
      <xdr:nvSpPr>
        <xdr:cNvPr id="626" name="n_1mainValue【児童館】&#10;有形固定資産減価償却率">
          <a:extLst>
            <a:ext uri="{FF2B5EF4-FFF2-40B4-BE49-F238E27FC236}">
              <a16:creationId xmlns:a16="http://schemas.microsoft.com/office/drawing/2014/main" id="{00000000-0008-0000-0E00-000072020000}"/>
            </a:ext>
          </a:extLst>
        </xdr:cNvPr>
        <xdr:cNvSpPr txBox="1"/>
      </xdr:nvSpPr>
      <xdr:spPr>
        <a:xfrm>
          <a:off x="15266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149241</xdr:rowOff>
    </xdr:from>
    <xdr:ext cx="405111" cy="259045"/>
    <xdr:sp macro="" textlink="">
      <xdr:nvSpPr>
        <xdr:cNvPr id="627" name="n_2mainValue【児童館】&#10;有形固定資産減価償却率">
          <a:extLst>
            <a:ext uri="{FF2B5EF4-FFF2-40B4-BE49-F238E27FC236}">
              <a16:creationId xmlns:a16="http://schemas.microsoft.com/office/drawing/2014/main" id="{00000000-0008-0000-0E00-000073020000}"/>
            </a:ext>
          </a:extLst>
        </xdr:cNvPr>
        <xdr:cNvSpPr txBox="1"/>
      </xdr:nvSpPr>
      <xdr:spPr>
        <a:xfrm>
          <a:off x="143897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652</xdr:rowOff>
    </xdr:from>
    <xdr:ext cx="405111" cy="259045"/>
    <xdr:sp macro="" textlink="">
      <xdr:nvSpPr>
        <xdr:cNvPr id="628" name="n_3mainValue【児童館】&#10;有形固定資産減価償却率">
          <a:extLst>
            <a:ext uri="{FF2B5EF4-FFF2-40B4-BE49-F238E27FC236}">
              <a16:creationId xmlns:a16="http://schemas.microsoft.com/office/drawing/2014/main" id="{00000000-0008-0000-0E00-000074020000}"/>
            </a:ext>
          </a:extLst>
        </xdr:cNvPr>
        <xdr:cNvSpPr txBox="1"/>
      </xdr:nvSpPr>
      <xdr:spPr>
        <a:xfrm>
          <a:off x="135007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a:extLst>
            <a:ext uri="{FF2B5EF4-FFF2-40B4-BE49-F238E27FC236}">
              <a16:creationId xmlns:a16="http://schemas.microsoft.com/office/drawing/2014/main" id="{00000000-0008-0000-0E00-00008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a:extLst>
            <a:ext uri="{FF2B5EF4-FFF2-40B4-BE49-F238E27FC236}">
              <a16:creationId xmlns:a16="http://schemas.microsoft.com/office/drawing/2014/main" id="{00000000-0008-0000-0E00-00008D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a:extLst>
            <a:ext uri="{FF2B5EF4-FFF2-40B4-BE49-F238E27FC236}">
              <a16:creationId xmlns:a16="http://schemas.microsoft.com/office/drawing/2014/main" id="{00000000-0008-0000-0E00-00008F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7" name="【児童館】&#10;一人当たり面積平均値テキスト">
          <a:extLst>
            <a:ext uri="{FF2B5EF4-FFF2-40B4-BE49-F238E27FC236}">
              <a16:creationId xmlns:a16="http://schemas.microsoft.com/office/drawing/2014/main" id="{00000000-0008-0000-0E00-000091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68" name="【児童館】&#10;一人当たり面積該当値テキスト">
          <a:extLst>
            <a:ext uri="{FF2B5EF4-FFF2-40B4-BE49-F238E27FC236}">
              <a16:creationId xmlns:a16="http://schemas.microsoft.com/office/drawing/2014/main" id="{00000000-0008-0000-0E00-00009C02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75" name="n_1aveValue【児童館】&#10;一人当たり面積">
          <a:extLst>
            <a:ext uri="{FF2B5EF4-FFF2-40B4-BE49-F238E27FC236}">
              <a16:creationId xmlns:a16="http://schemas.microsoft.com/office/drawing/2014/main" id="{00000000-0008-0000-0E00-0000A3020000}"/>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6" name="n_2aveValue【児童館】&#10;一人当たり面積">
          <a:extLst>
            <a:ext uri="{FF2B5EF4-FFF2-40B4-BE49-F238E27FC236}">
              <a16:creationId xmlns:a16="http://schemas.microsoft.com/office/drawing/2014/main" id="{00000000-0008-0000-0E00-0000A4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77" name="n_3aveValue【児童館】&#10;一人当たり面積">
          <a:extLst>
            <a:ext uri="{FF2B5EF4-FFF2-40B4-BE49-F238E27FC236}">
              <a16:creationId xmlns:a16="http://schemas.microsoft.com/office/drawing/2014/main" id="{00000000-0008-0000-0E00-0000A502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78" name="n_1mainValue【児童館】&#10;一人当たり面積">
          <a:extLst>
            <a:ext uri="{FF2B5EF4-FFF2-40B4-BE49-F238E27FC236}">
              <a16:creationId xmlns:a16="http://schemas.microsoft.com/office/drawing/2014/main" id="{00000000-0008-0000-0E00-0000A602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79" name="n_2mainValue【児童館】&#10;一人当たり面積">
          <a:extLst>
            <a:ext uri="{FF2B5EF4-FFF2-40B4-BE49-F238E27FC236}">
              <a16:creationId xmlns:a16="http://schemas.microsoft.com/office/drawing/2014/main" id="{00000000-0008-0000-0E00-0000A702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80" name="n_3mainValue【児童館】&#10;一人当たり面積">
          <a:extLst>
            <a:ext uri="{FF2B5EF4-FFF2-40B4-BE49-F238E27FC236}">
              <a16:creationId xmlns:a16="http://schemas.microsoft.com/office/drawing/2014/main" id="{00000000-0008-0000-0E00-0000A8020000}"/>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00000000-0008-0000-0E00-0000C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a:extLst>
            <a:ext uri="{FF2B5EF4-FFF2-40B4-BE49-F238E27FC236}">
              <a16:creationId xmlns:a16="http://schemas.microsoft.com/office/drawing/2014/main" id="{00000000-0008-0000-0E00-0000C2020000}"/>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a:extLst>
            <a:ext uri="{FF2B5EF4-FFF2-40B4-BE49-F238E27FC236}">
              <a16:creationId xmlns:a16="http://schemas.microsoft.com/office/drawing/2014/main" id="{00000000-0008-0000-0E00-0000C4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10" name="【公民館】&#10;有形固定資産減価償却率平均値テキスト">
          <a:extLst>
            <a:ext uri="{FF2B5EF4-FFF2-40B4-BE49-F238E27FC236}">
              <a16:creationId xmlns:a16="http://schemas.microsoft.com/office/drawing/2014/main" id="{00000000-0008-0000-0E00-0000C6020000}"/>
            </a:ext>
          </a:extLst>
        </xdr:cNvPr>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42545</xdr:rowOff>
    </xdr:from>
    <xdr:to>
      <xdr:col>85</xdr:col>
      <xdr:colOff>177800</xdr:colOff>
      <xdr:row>106</xdr:row>
      <xdr:rowOff>144145</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62687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20972</xdr:rowOff>
    </xdr:from>
    <xdr:ext cx="405111" cy="259045"/>
    <xdr:sp macro="" textlink="">
      <xdr:nvSpPr>
        <xdr:cNvPr id="721" name="【公民館】&#10;有形固定資産減価償却率該当値テキスト">
          <a:extLst>
            <a:ext uri="{FF2B5EF4-FFF2-40B4-BE49-F238E27FC236}">
              <a16:creationId xmlns:a16="http://schemas.microsoft.com/office/drawing/2014/main" id="{00000000-0008-0000-0E00-0000D1020000}"/>
            </a:ext>
          </a:extLst>
        </xdr:cNvPr>
        <xdr:cNvSpPr txBox="1"/>
      </xdr:nvSpPr>
      <xdr:spPr>
        <a:xfrm>
          <a:off x="16357600"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84455</xdr:rowOff>
    </xdr:from>
    <xdr:to>
      <xdr:col>81</xdr:col>
      <xdr:colOff>101600</xdr:colOff>
      <xdr:row>107</xdr:row>
      <xdr:rowOff>14605</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5430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93345</xdr:rowOff>
    </xdr:from>
    <xdr:to>
      <xdr:col>85</xdr:col>
      <xdr:colOff>127000</xdr:colOff>
      <xdr:row>106</xdr:row>
      <xdr:rowOff>135255</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5481300" y="182670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135255</xdr:rowOff>
    </xdr:from>
    <xdr:to>
      <xdr:col>81</xdr:col>
      <xdr:colOff>50800</xdr:colOff>
      <xdr:row>106</xdr:row>
      <xdr:rowOff>156211</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4592300" y="183089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10161</xdr:rowOff>
    </xdr:from>
    <xdr:to>
      <xdr:col>72</xdr:col>
      <xdr:colOff>38100</xdr:colOff>
      <xdr:row>106</xdr:row>
      <xdr:rowOff>111761</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3652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60961</xdr:rowOff>
    </xdr:from>
    <xdr:to>
      <xdr:col>76</xdr:col>
      <xdr:colOff>114300</xdr:colOff>
      <xdr:row>106</xdr:row>
      <xdr:rowOff>156211</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3703300" y="182346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28" name="n_1aveValue【公民館】&#10;有形固定資産減価償却率">
          <a:extLst>
            <a:ext uri="{FF2B5EF4-FFF2-40B4-BE49-F238E27FC236}">
              <a16:creationId xmlns:a16="http://schemas.microsoft.com/office/drawing/2014/main" id="{00000000-0008-0000-0E00-0000D8020000}"/>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10177</xdr:rowOff>
    </xdr:from>
    <xdr:ext cx="405111" cy="259045"/>
    <xdr:sp macro="" textlink="">
      <xdr:nvSpPr>
        <xdr:cNvPr id="729" name="n_2aveValue【公民館】&#10;有形固定資産減価償却率">
          <a:extLst>
            <a:ext uri="{FF2B5EF4-FFF2-40B4-BE49-F238E27FC236}">
              <a16:creationId xmlns:a16="http://schemas.microsoft.com/office/drawing/2014/main" id="{00000000-0008-0000-0E00-0000D9020000}"/>
            </a:ext>
          </a:extLst>
        </xdr:cNvPr>
        <xdr:cNvSpPr txBox="1"/>
      </xdr:nvSpPr>
      <xdr:spPr>
        <a:xfrm>
          <a:off x="14389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730" name="n_3aveValue【公民館】&#10;有形固定資産減価償却率">
          <a:extLst>
            <a:ext uri="{FF2B5EF4-FFF2-40B4-BE49-F238E27FC236}">
              <a16:creationId xmlns:a16="http://schemas.microsoft.com/office/drawing/2014/main" id="{00000000-0008-0000-0E00-0000DA020000}"/>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5732</xdr:rowOff>
    </xdr:from>
    <xdr:ext cx="405111" cy="259045"/>
    <xdr:sp macro="" textlink="">
      <xdr:nvSpPr>
        <xdr:cNvPr id="731" name="n_1mainValue【公民館】&#10;有形固定資産減価償却率">
          <a:extLst>
            <a:ext uri="{FF2B5EF4-FFF2-40B4-BE49-F238E27FC236}">
              <a16:creationId xmlns:a16="http://schemas.microsoft.com/office/drawing/2014/main" id="{00000000-0008-0000-0E00-0000DB020000}"/>
            </a:ext>
          </a:extLst>
        </xdr:cNvPr>
        <xdr:cNvSpPr txBox="1"/>
      </xdr:nvSpPr>
      <xdr:spPr>
        <a:xfrm>
          <a:off x="152660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732" name="n_2mainValue【公民館】&#10;有形固定資産減価償却率">
          <a:extLst>
            <a:ext uri="{FF2B5EF4-FFF2-40B4-BE49-F238E27FC236}">
              <a16:creationId xmlns:a16="http://schemas.microsoft.com/office/drawing/2014/main" id="{00000000-0008-0000-0E00-0000DC020000}"/>
            </a:ext>
          </a:extLst>
        </xdr:cNvPr>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102888</xdr:rowOff>
    </xdr:from>
    <xdr:ext cx="405111" cy="259045"/>
    <xdr:sp macro="" textlink="">
      <xdr:nvSpPr>
        <xdr:cNvPr id="733" name="n_3mainValue【公民館】&#10;有形固定資産減価償却率">
          <a:extLst>
            <a:ext uri="{FF2B5EF4-FFF2-40B4-BE49-F238E27FC236}">
              <a16:creationId xmlns:a16="http://schemas.microsoft.com/office/drawing/2014/main" id="{00000000-0008-0000-0E00-0000DD020000}"/>
            </a:ext>
          </a:extLst>
        </xdr:cNvPr>
        <xdr:cNvSpPr txBox="1"/>
      </xdr:nvSpPr>
      <xdr:spPr>
        <a:xfrm>
          <a:off x="13500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00000000-0008-0000-0E00-0000F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a:extLst>
            <a:ext uri="{FF2B5EF4-FFF2-40B4-BE49-F238E27FC236}">
              <a16:creationId xmlns:a16="http://schemas.microsoft.com/office/drawing/2014/main" id="{00000000-0008-0000-0E00-0000F6020000}"/>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a:extLst>
            <a:ext uri="{FF2B5EF4-FFF2-40B4-BE49-F238E27FC236}">
              <a16:creationId xmlns:a16="http://schemas.microsoft.com/office/drawing/2014/main" id="{00000000-0008-0000-0E00-0000F802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2" name="【公民館】&#10;一人当たり面積平均値テキスト">
          <a:extLst>
            <a:ext uri="{FF2B5EF4-FFF2-40B4-BE49-F238E27FC236}">
              <a16:creationId xmlns:a16="http://schemas.microsoft.com/office/drawing/2014/main" id="{00000000-0008-0000-0E00-0000FA020000}"/>
            </a:ext>
          </a:extLst>
        </xdr:cNvPr>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773" name="【公民館】&#10;一人当たり面積該当値テキスト">
          <a:extLst>
            <a:ext uri="{FF2B5EF4-FFF2-40B4-BE49-F238E27FC236}">
              <a16:creationId xmlns:a16="http://schemas.microsoft.com/office/drawing/2014/main" id="{00000000-0008-0000-0E00-000005030000}"/>
            </a:ext>
          </a:extLst>
        </xdr:cNvPr>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78739</xdr:rowOff>
    </xdr:from>
    <xdr:to>
      <xdr:col>112</xdr:col>
      <xdr:colOff>38100</xdr:colOff>
      <xdr:row>107</xdr:row>
      <xdr:rowOff>8889</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129539</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flipV="1">
          <a:off x="21323300" y="18295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129539</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20434300" y="18295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9494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160020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19545300" y="18295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0" name="n_1aveValue【公民館】&#10;一人当たり面積">
          <a:extLst>
            <a:ext uri="{FF2B5EF4-FFF2-40B4-BE49-F238E27FC236}">
              <a16:creationId xmlns:a16="http://schemas.microsoft.com/office/drawing/2014/main" id="{00000000-0008-0000-0E00-00000C030000}"/>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1" name="n_2aveValue【公民館】&#10;一人当たり面積">
          <a:extLst>
            <a:ext uri="{FF2B5EF4-FFF2-40B4-BE49-F238E27FC236}">
              <a16:creationId xmlns:a16="http://schemas.microsoft.com/office/drawing/2014/main" id="{00000000-0008-0000-0E00-00000D030000}"/>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2" name="n_3aveValue【公民館】&#10;一人当たり面積">
          <a:extLst>
            <a:ext uri="{FF2B5EF4-FFF2-40B4-BE49-F238E27FC236}">
              <a16:creationId xmlns:a16="http://schemas.microsoft.com/office/drawing/2014/main" id="{00000000-0008-0000-0E00-00000E030000}"/>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xdr:rowOff>
    </xdr:from>
    <xdr:ext cx="469744" cy="259045"/>
    <xdr:sp macro="" textlink="">
      <xdr:nvSpPr>
        <xdr:cNvPr id="783" name="n_1mainValue【公民館】&#10;一人当たり面積">
          <a:extLst>
            <a:ext uri="{FF2B5EF4-FFF2-40B4-BE49-F238E27FC236}">
              <a16:creationId xmlns:a16="http://schemas.microsoft.com/office/drawing/2014/main" id="{00000000-0008-0000-0E00-00000F030000}"/>
            </a:ext>
          </a:extLst>
        </xdr:cNvPr>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784" name="n_2mainValue【公民館】&#10;一人当たり面積">
          <a:extLst>
            <a:ext uri="{FF2B5EF4-FFF2-40B4-BE49-F238E27FC236}">
              <a16:creationId xmlns:a16="http://schemas.microsoft.com/office/drawing/2014/main" id="{00000000-0008-0000-0E00-000010030000}"/>
            </a:ext>
          </a:extLst>
        </xdr:cNvPr>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785" name="n_3mainValue【公民館】&#10;一人当たり面積">
          <a:extLst>
            <a:ext uri="{FF2B5EF4-FFF2-40B4-BE49-F238E27FC236}">
              <a16:creationId xmlns:a16="http://schemas.microsoft.com/office/drawing/2014/main" id="{00000000-0008-0000-0E00-000011030000}"/>
            </a:ext>
          </a:extLst>
        </xdr:cNvPr>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公営住宅及び児童館の有形固定資産減価償却率が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を超えており、老朽化が進んでいることが読み取れる。また、一人当たりの面積を見てみると、公営住宅の値が類似団体内平均値と比較し</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以下である。</a:t>
          </a:r>
        </a:p>
        <a:p>
          <a:r>
            <a:rPr kumimoji="1" lang="ja-JP" altLang="en-US" sz="1300">
              <a:latin typeface="ＭＳ Ｐゴシック" panose="020B0600070205080204" pitchFamily="50" charset="-128"/>
              <a:ea typeface="ＭＳ Ｐゴシック" panose="020B0600070205080204" pitchFamily="50" charset="-128"/>
            </a:rPr>
            <a:t>これは、借上による公営住宅管理を進めていること等によると考えられるが、今後も公営住宅の管理計画について、検討する必要があると考えられる。</a:t>
          </a:r>
        </a:p>
        <a:p>
          <a:r>
            <a:rPr kumimoji="1" lang="ja-JP" altLang="en-US" sz="1300">
              <a:latin typeface="ＭＳ Ｐゴシック" panose="020B0600070205080204" pitchFamily="50" charset="-128"/>
              <a:ea typeface="ＭＳ Ｐゴシック" panose="020B0600070205080204" pitchFamily="50" charset="-128"/>
            </a:rPr>
            <a:t>道路、認定こども園・幼稚園・保育所については、有形固定資産減価償却率が類似団体内平均値より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程度低く抑えられており、比較的老朽化の程度は低いと考えられるが、今後も適切な維持管理を行っていく。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類似団体内平均値より高く老朽化が進んでいるものの、類似団体平均値が近年上昇傾向にある一方で、上昇を抑えられていると考えられるため、引き続き、適切な維持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248,488
241,751
27.46
75,259,779
70,497,770
4,157,854
44,000,155
58,401,633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12065</xdr:rowOff>
    </xdr:from>
    <xdr:to>
      <xdr:col>24</xdr:col>
      <xdr:colOff>114300</xdr:colOff>
      <xdr:row>40</xdr:row>
      <xdr:rowOff>113665</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161942</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62865</xdr:rowOff>
    </xdr:from>
    <xdr:to>
      <xdr:col>24</xdr:col>
      <xdr:colOff>63500</xdr:colOff>
      <xdr:row>40</xdr:row>
      <xdr:rowOff>76200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9208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63500</xdr:rowOff>
    </xdr:from>
    <xdr:to>
      <xdr:col>15</xdr:col>
      <xdr:colOff>101600</xdr:colOff>
      <xdr:row>40</xdr:row>
      <xdr:rowOff>165100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114300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693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101600</xdr:rowOff>
    </xdr:from>
    <xdr:to>
      <xdr:col>10</xdr:col>
      <xdr:colOff>165100</xdr:colOff>
      <xdr:row>41</xdr:row>
      <xdr:rowOff>31750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114300</xdr:rowOff>
    </xdr:from>
    <xdr:to>
      <xdr:col>15</xdr:col>
      <xdr:colOff>50800</xdr:colOff>
      <xdr:row>40</xdr:row>
      <xdr:rowOff>152400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flipV="1">
          <a:off x="2019300" y="697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166387</xdr:rowOff>
    </xdr:from>
    <xdr:ext cx="405111" cy="259045"/>
    <xdr:sp macro="" textlink="">
      <xdr:nvSpPr>
        <xdr:cNvPr id="79" name="n_1ave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31132</xdr:rowOff>
    </xdr:from>
    <xdr:ext cx="405111" cy="259045"/>
    <xdr:sp macro="" textlink="">
      <xdr:nvSpPr>
        <xdr:cNvPr id="80" name="n_2ave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81" name="n_3aveValue【図書館】&#10;有形固定資産減価償却率">
          <a:extLst>
            <a:ext uri="{FF2B5EF4-FFF2-40B4-BE49-F238E27FC236}">
              <a16:creationId xmlns:a16="http://schemas.microsoft.com/office/drawing/2014/main" id="{00000000-0008-0000-0F00-000051000000}"/>
            </a:ext>
          </a:extLst>
        </xdr:cNvPr>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2" name="n_1main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156227</xdr:rowOff>
    </xdr:from>
    <xdr:ext cx="405111" cy="259045"/>
    <xdr:sp macro="" textlink="">
      <xdr:nvSpPr>
        <xdr:cNvPr id="83" name="n_2main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22877</xdr:rowOff>
    </xdr:from>
    <xdr:ext cx="405111" cy="259045"/>
    <xdr:sp macro="" textlink="">
      <xdr:nvSpPr>
        <xdr:cNvPr id="84" name="n_3main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F00-00007A000000}"/>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19050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9639300" y="6682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38</xdr:row>
      <xdr:rowOff>167640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7861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a:extLst>
            <a:ext uri="{FF2B5EF4-FFF2-40B4-BE49-F238E27FC236}">
              <a16:creationId xmlns:a16="http://schemas.microsoft.com/office/drawing/2014/main" id="{00000000-0008-0000-0F00-000081000000}"/>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0" name="n_2aveValue【図書館】&#10;一人当たり面積">
          <a:extLst>
            <a:ext uri="{FF2B5EF4-FFF2-40B4-BE49-F238E27FC236}">
              <a16:creationId xmlns:a16="http://schemas.microsoft.com/office/drawing/2014/main" id="{00000000-0008-0000-0F00-000082000000}"/>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1" name="n_3aveValue【図書館】&#10;一人当たり面積">
          <a:extLst>
            <a:ext uri="{FF2B5EF4-FFF2-40B4-BE49-F238E27FC236}">
              <a16:creationId xmlns:a16="http://schemas.microsoft.com/office/drawing/2014/main" id="{00000000-0008-0000-0F00-000083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32" name="n_1mainValue【図書館】&#10;一人当たり面積">
          <a:extLst>
            <a:ext uri="{FF2B5EF4-FFF2-40B4-BE49-F238E27FC236}">
              <a16:creationId xmlns:a16="http://schemas.microsoft.com/office/drawing/2014/main" id="{00000000-0008-0000-0F00-000084000000}"/>
            </a:ext>
          </a:extLst>
        </xdr:cNvPr>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33" name="n_2mainValue【図書館】&#10;一人当たり面積">
          <a:extLst>
            <a:ext uri="{FF2B5EF4-FFF2-40B4-BE49-F238E27FC236}">
              <a16:creationId xmlns:a16="http://schemas.microsoft.com/office/drawing/2014/main" id="{00000000-0008-0000-0F00-000085000000}"/>
            </a:ext>
          </a:extLst>
        </xdr:cNvPr>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34" name="n_3mainValue【図書館】&#10;一人当たり面積">
          <a:extLst>
            <a:ext uri="{FF2B5EF4-FFF2-40B4-BE49-F238E27FC236}">
              <a16:creationId xmlns:a16="http://schemas.microsoft.com/office/drawing/2014/main" id="{00000000-0008-0000-0F00-000086000000}"/>
            </a:ext>
          </a:extLst>
        </xdr:cNvPr>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id="{00000000-0008-0000-0F00-0000A0000000}"/>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00000000-0008-0000-0F00-0000A2000000}"/>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00000000-0008-0000-0F00-0000A4000000}"/>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4584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71137</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00000000-0008-0000-0F00-0000AF000000}"/>
            </a:ext>
          </a:extLst>
        </xdr:cNvPr>
        <xdr:cNvSpPr txBox="1"/>
      </xdr:nvSpPr>
      <xdr:spPr>
        <a:xfrm>
          <a:off x="4673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99060</xdr:rowOff>
    </xdr:from>
    <xdr:to>
      <xdr:col>24</xdr:col>
      <xdr:colOff>63500</xdr:colOff>
      <xdr:row>58</xdr:row>
      <xdr:rowOff>135255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3797300" y="100431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126365</xdr:rowOff>
    </xdr:from>
    <xdr:to>
      <xdr:col>15</xdr:col>
      <xdr:colOff>101600</xdr:colOff>
      <xdr:row>59</xdr:row>
      <xdr:rowOff>56515</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2857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59</xdr:row>
      <xdr:rowOff>5715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2908300" y="100793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168275</xdr:rowOff>
    </xdr:from>
    <xdr:to>
      <xdr:col>10</xdr:col>
      <xdr:colOff>165100</xdr:colOff>
      <xdr:row>59</xdr:row>
      <xdr:rowOff>98425</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196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xdr:rowOff>
    </xdr:from>
    <xdr:to>
      <xdr:col>15</xdr:col>
      <xdr:colOff>50800</xdr:colOff>
      <xdr:row>59</xdr:row>
      <xdr:rowOff>47625</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2019300" y="101212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82" name="n_1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4" name="n_3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31132</xdr:rowOff>
    </xdr:from>
    <xdr:ext cx="405111" cy="259045"/>
    <xdr:sp macro="" textlink="">
      <xdr:nvSpPr>
        <xdr:cNvPr id="185" name="n_1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86" name="n_2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114952</xdr:rowOff>
    </xdr:from>
    <xdr:ext cx="405111" cy="259045"/>
    <xdr:sp macro="" textlink="">
      <xdr:nvSpPr>
        <xdr:cNvPr id="187" name="n_3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a16="http://schemas.microsoft.com/office/drawing/2014/main" id="{00000000-0008-0000-0F00-0000D6000000}"/>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a16="http://schemas.microsoft.com/office/drawing/2014/main" id="{00000000-0008-0000-0F00-0000D8000000}"/>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a:extLst>
            <a:ext uri="{FF2B5EF4-FFF2-40B4-BE49-F238E27FC236}">
              <a16:creationId xmlns:a16="http://schemas.microsoft.com/office/drawing/2014/main" id="{00000000-0008-0000-0F00-0000DA000000}"/>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154940</xdr:rowOff>
    </xdr:from>
    <xdr:to>
      <xdr:col>55</xdr:col>
      <xdr:colOff>50800</xdr:colOff>
      <xdr:row>63</xdr:row>
      <xdr:rowOff>85090</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10426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133367</xdr:rowOff>
    </xdr:from>
    <xdr:ext cx="469744" cy="259045"/>
    <xdr:sp macro="" textlink="">
      <xdr:nvSpPr>
        <xdr:cNvPr id="229" name="【体育館・プール】&#10;一人当たり面積該当値テキスト">
          <a:extLst>
            <a:ext uri="{FF2B5EF4-FFF2-40B4-BE49-F238E27FC236}">
              <a16:creationId xmlns:a16="http://schemas.microsoft.com/office/drawing/2014/main" id="{00000000-0008-0000-0F00-0000E5000000}"/>
            </a:ext>
          </a:extLst>
        </xdr:cNvPr>
        <xdr:cNvSpPr txBox="1"/>
      </xdr:nvSpPr>
      <xdr:spPr>
        <a:xfrm>
          <a:off x="10515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154940</xdr:rowOff>
    </xdr:from>
    <xdr:to>
      <xdr:col>50</xdr:col>
      <xdr:colOff>165100</xdr:colOff>
      <xdr:row>63</xdr:row>
      <xdr:rowOff>85090</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958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34290</xdr:rowOff>
    </xdr:from>
    <xdr:to>
      <xdr:col>55</xdr:col>
      <xdr:colOff>0</xdr:colOff>
      <xdr:row>63</xdr:row>
      <xdr:rowOff>34290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9639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151674</xdr:rowOff>
    </xdr:from>
    <xdr:to>
      <xdr:col>46</xdr:col>
      <xdr:colOff>38100</xdr:colOff>
      <xdr:row>63</xdr:row>
      <xdr:rowOff>81824</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8699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31024</xdr:rowOff>
    </xdr:from>
    <xdr:to>
      <xdr:col>50</xdr:col>
      <xdr:colOff>114300</xdr:colOff>
      <xdr:row>63</xdr:row>
      <xdr:rowOff>34290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8750300" y="108323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151674</xdr:rowOff>
    </xdr:from>
    <xdr:to>
      <xdr:col>41</xdr:col>
      <xdr:colOff>101600</xdr:colOff>
      <xdr:row>63</xdr:row>
      <xdr:rowOff>81824</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7810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31024</xdr:rowOff>
    </xdr:from>
    <xdr:to>
      <xdr:col>45</xdr:col>
      <xdr:colOff>177800</xdr:colOff>
      <xdr:row>63</xdr:row>
      <xdr:rowOff>31024</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861300" y="10832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a:extLst>
            <a:ext uri="{FF2B5EF4-FFF2-40B4-BE49-F238E27FC236}">
              <a16:creationId xmlns:a16="http://schemas.microsoft.com/office/drawing/2014/main" id="{00000000-0008-0000-0F00-0000EC000000}"/>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a:extLst>
            <a:ext uri="{FF2B5EF4-FFF2-40B4-BE49-F238E27FC236}">
              <a16:creationId xmlns:a16="http://schemas.microsoft.com/office/drawing/2014/main" id="{00000000-0008-0000-0F00-0000ED000000}"/>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a:extLst>
            <a:ext uri="{FF2B5EF4-FFF2-40B4-BE49-F238E27FC236}">
              <a16:creationId xmlns:a16="http://schemas.microsoft.com/office/drawing/2014/main" id="{00000000-0008-0000-0F00-0000EE000000}"/>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76217</xdr:rowOff>
    </xdr:from>
    <xdr:ext cx="469744" cy="259045"/>
    <xdr:sp macro="" textlink="">
      <xdr:nvSpPr>
        <xdr:cNvPr id="239" name="n_1mainValue【体育館・プール】&#10;一人当たり面積">
          <a:extLst>
            <a:ext uri="{FF2B5EF4-FFF2-40B4-BE49-F238E27FC236}">
              <a16:creationId xmlns:a16="http://schemas.microsoft.com/office/drawing/2014/main" id="{00000000-0008-0000-0F00-0000EF000000}"/>
            </a:ext>
          </a:extLst>
        </xdr:cNvPr>
        <xdr:cNvSpPr txBox="1"/>
      </xdr:nvSpPr>
      <xdr:spPr>
        <a:xfrm>
          <a:off x="9391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72951</xdr:rowOff>
    </xdr:from>
    <xdr:ext cx="469744" cy="259045"/>
    <xdr:sp macro="" textlink="">
      <xdr:nvSpPr>
        <xdr:cNvPr id="240" name="n_2mainValue【体育館・プール】&#10;一人当たり面積">
          <a:extLst>
            <a:ext uri="{FF2B5EF4-FFF2-40B4-BE49-F238E27FC236}">
              <a16:creationId xmlns:a16="http://schemas.microsoft.com/office/drawing/2014/main" id="{00000000-0008-0000-0F00-0000F0000000}"/>
            </a:ext>
          </a:extLst>
        </xdr:cNvPr>
        <xdr:cNvSpPr txBox="1"/>
      </xdr:nvSpPr>
      <xdr:spPr>
        <a:xfrm>
          <a:off x="85154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72951</xdr:rowOff>
    </xdr:from>
    <xdr:ext cx="469744" cy="259045"/>
    <xdr:sp macro="" textlink="">
      <xdr:nvSpPr>
        <xdr:cNvPr id="241" name="n_3mainValue【体育館・プール】&#10;一人当たり面積">
          <a:extLst>
            <a:ext uri="{FF2B5EF4-FFF2-40B4-BE49-F238E27FC236}">
              <a16:creationId xmlns:a16="http://schemas.microsoft.com/office/drawing/2014/main" id="{00000000-0008-0000-0F00-0000F1000000}"/>
            </a:ext>
          </a:extLst>
        </xdr:cNvPr>
        <xdr:cNvSpPr txBox="1"/>
      </xdr:nvSpPr>
      <xdr:spPr>
        <a:xfrm>
          <a:off x="76264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00000000-0008-0000-0F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00000000-0008-0000-0F00-00000B010000}"/>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00000000-0008-0000-0F00-00000D010000}"/>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00000000-0008-0000-0F00-00000F010000}"/>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124477</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00000000-0008-0000-0F00-00001A010000}"/>
            </a:ext>
          </a:extLst>
        </xdr:cNvPr>
        <xdr:cNvSpPr txBox="1"/>
      </xdr:nvSpPr>
      <xdr:spPr>
        <a:xfrm>
          <a:off x="4673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11430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3797300" y="14211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164464</xdr:rowOff>
    </xdr:from>
    <xdr:to>
      <xdr:col>15</xdr:col>
      <xdr:colOff>101600</xdr:colOff>
      <xdr:row>83</xdr:row>
      <xdr:rowOff>94614</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2857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xdr:rowOff>
    </xdr:from>
    <xdr:to>
      <xdr:col>19</xdr:col>
      <xdr:colOff>177800</xdr:colOff>
      <xdr:row>83</xdr:row>
      <xdr:rowOff>43814</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2908300" y="142417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34925</xdr:rowOff>
    </xdr:from>
    <xdr:to>
      <xdr:col>10</xdr:col>
      <xdr:colOff>165100</xdr:colOff>
      <xdr:row>83</xdr:row>
      <xdr:rowOff>136525</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1968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43814</xdr:rowOff>
    </xdr:from>
    <xdr:to>
      <xdr:col>15</xdr:col>
      <xdr:colOff>50800</xdr:colOff>
      <xdr:row>83</xdr:row>
      <xdr:rowOff>85725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2019300" y="14274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89" name="n_1aveValue【福祉施設】&#10;有形固定資産減価償却率">
          <a:extLst>
            <a:ext uri="{FF2B5EF4-FFF2-40B4-BE49-F238E27FC236}">
              <a16:creationId xmlns:a16="http://schemas.microsoft.com/office/drawing/2014/main" id="{00000000-0008-0000-0F00-000021010000}"/>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90" name="n_2aveValue【福祉施設】&#10;有形固定資産減価償却率">
          <a:extLst>
            <a:ext uri="{FF2B5EF4-FFF2-40B4-BE49-F238E27FC236}">
              <a16:creationId xmlns:a16="http://schemas.microsoft.com/office/drawing/2014/main" id="{00000000-0008-0000-0F00-00002201000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1" name="n_3aveValue【福祉施設】&#10;有形固定資産減価償却率">
          <a:extLst>
            <a:ext uri="{FF2B5EF4-FFF2-40B4-BE49-F238E27FC236}">
              <a16:creationId xmlns:a16="http://schemas.microsoft.com/office/drawing/2014/main" id="{00000000-0008-0000-0F00-000023010000}"/>
            </a:ext>
          </a:extLst>
        </xdr:cNvPr>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78757</xdr:rowOff>
    </xdr:from>
    <xdr:ext cx="405111" cy="259045"/>
    <xdr:sp macro="" textlink="">
      <xdr:nvSpPr>
        <xdr:cNvPr id="292" name="n_1mainValue【福祉施設】&#10;有形固定資産減価償却率">
          <a:extLst>
            <a:ext uri="{FF2B5EF4-FFF2-40B4-BE49-F238E27FC236}">
              <a16:creationId xmlns:a16="http://schemas.microsoft.com/office/drawing/2014/main" id="{00000000-0008-0000-0F00-000024010000}"/>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111141</xdr:rowOff>
    </xdr:from>
    <xdr:ext cx="405111" cy="259045"/>
    <xdr:sp macro="" textlink="">
      <xdr:nvSpPr>
        <xdr:cNvPr id="293" name="n_2mainValue【福祉施設】&#10;有形固定資産減価償却率">
          <a:extLst>
            <a:ext uri="{FF2B5EF4-FFF2-40B4-BE49-F238E27FC236}">
              <a16:creationId xmlns:a16="http://schemas.microsoft.com/office/drawing/2014/main" id="{00000000-0008-0000-0F00-000025010000}"/>
            </a:ext>
          </a:extLst>
        </xdr:cNvPr>
        <xdr:cNvSpPr txBox="1"/>
      </xdr:nvSpPr>
      <xdr:spPr>
        <a:xfrm>
          <a:off x="2705744" y="1399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153052</xdr:rowOff>
    </xdr:from>
    <xdr:ext cx="405111" cy="259045"/>
    <xdr:sp macro="" textlink="">
      <xdr:nvSpPr>
        <xdr:cNvPr id="294" name="n_3mainValue【福祉施設】&#10;有形固定資産減価償却率">
          <a:extLst>
            <a:ext uri="{FF2B5EF4-FFF2-40B4-BE49-F238E27FC236}">
              <a16:creationId xmlns:a16="http://schemas.microsoft.com/office/drawing/2014/main" id="{00000000-0008-0000-0F00-000026010000}"/>
            </a:ext>
          </a:extLst>
        </xdr:cNvPr>
        <xdr:cNvSpPr txBox="1"/>
      </xdr:nvSpPr>
      <xdr:spPr>
        <a:xfrm>
          <a:off x="1816744" y="1404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00000000-0008-0000-0F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a:extLst>
            <a:ext uri="{FF2B5EF4-FFF2-40B4-BE49-F238E27FC236}">
              <a16:creationId xmlns:a16="http://schemas.microsoft.com/office/drawing/2014/main" id="{00000000-0008-0000-0F00-00003F010000}"/>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a:extLst>
            <a:ext uri="{FF2B5EF4-FFF2-40B4-BE49-F238E27FC236}">
              <a16:creationId xmlns:a16="http://schemas.microsoft.com/office/drawing/2014/main" id="{00000000-0008-0000-0F00-000041010000}"/>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a:extLst>
            <a:ext uri="{FF2B5EF4-FFF2-40B4-BE49-F238E27FC236}">
              <a16:creationId xmlns:a16="http://schemas.microsoft.com/office/drawing/2014/main" id="{00000000-0008-0000-0F00-000043010000}"/>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34" name="【福祉施設】&#10;一人当たり面積該当値テキスト">
          <a:extLst>
            <a:ext uri="{FF2B5EF4-FFF2-40B4-BE49-F238E27FC236}">
              <a16:creationId xmlns:a16="http://schemas.microsoft.com/office/drawing/2014/main" id="{00000000-0008-0000-0F00-00004E010000}"/>
            </a:ext>
          </a:extLst>
        </xdr:cNvPr>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958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0</xdr:rowOff>
    </xdr:from>
    <xdr:to>
      <xdr:col>55</xdr:col>
      <xdr:colOff>0</xdr:colOff>
      <xdr:row>84</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9639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84</xdr:row>
      <xdr:rowOff>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8750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107950</xdr:rowOff>
    </xdr:from>
    <xdr:to>
      <xdr:col>41</xdr:col>
      <xdr:colOff>101600</xdr:colOff>
      <xdr:row>84</xdr:row>
      <xdr:rowOff>38100</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7810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158750</xdr:rowOff>
    </xdr:from>
    <xdr:to>
      <xdr:col>45</xdr:col>
      <xdr:colOff>177800</xdr:colOff>
      <xdr:row>83</xdr:row>
      <xdr:rowOff>158750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861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a:extLst>
            <a:ext uri="{FF2B5EF4-FFF2-40B4-BE49-F238E27FC236}">
              <a16:creationId xmlns:a16="http://schemas.microsoft.com/office/drawing/2014/main" id="{00000000-0008-0000-0F00-000055010000}"/>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a:extLst>
            <a:ext uri="{FF2B5EF4-FFF2-40B4-BE49-F238E27FC236}">
              <a16:creationId xmlns:a16="http://schemas.microsoft.com/office/drawing/2014/main" id="{00000000-0008-0000-0F00-000056010000}"/>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43" name="n_3aveValue【福祉施設】&#10;一人当たり面積">
          <a:extLst>
            <a:ext uri="{FF2B5EF4-FFF2-40B4-BE49-F238E27FC236}">
              <a16:creationId xmlns:a16="http://schemas.microsoft.com/office/drawing/2014/main" id="{00000000-0008-0000-0F00-000057010000}"/>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41927</xdr:rowOff>
    </xdr:from>
    <xdr:ext cx="469744" cy="259045"/>
    <xdr:sp macro="" textlink="">
      <xdr:nvSpPr>
        <xdr:cNvPr id="344" name="n_1mainValue【福祉施設】&#10;一人当たり面積">
          <a:extLst>
            <a:ext uri="{FF2B5EF4-FFF2-40B4-BE49-F238E27FC236}">
              <a16:creationId xmlns:a16="http://schemas.microsoft.com/office/drawing/2014/main" id="{00000000-0008-0000-0F00-000058010000}"/>
            </a:ext>
          </a:extLst>
        </xdr:cNvPr>
        <xdr:cNvSpPr txBox="1"/>
      </xdr:nvSpPr>
      <xdr:spPr>
        <a:xfrm>
          <a:off x="9391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45" name="n_2mainValue【福祉施設】&#10;一人当たり面積">
          <a:extLst>
            <a:ext uri="{FF2B5EF4-FFF2-40B4-BE49-F238E27FC236}">
              <a16:creationId xmlns:a16="http://schemas.microsoft.com/office/drawing/2014/main" id="{00000000-0008-0000-0F00-000059010000}"/>
            </a:ext>
          </a:extLst>
        </xdr:cNvPr>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29227</xdr:rowOff>
    </xdr:from>
    <xdr:ext cx="469744" cy="259045"/>
    <xdr:sp macro="" textlink="">
      <xdr:nvSpPr>
        <xdr:cNvPr id="346" name="n_3mainValue【福祉施設】&#10;一人当たり面積">
          <a:extLst>
            <a:ext uri="{FF2B5EF4-FFF2-40B4-BE49-F238E27FC236}">
              <a16:creationId xmlns:a16="http://schemas.microsoft.com/office/drawing/2014/main" id="{00000000-0008-0000-0F00-00005A010000}"/>
            </a:ext>
          </a:extLst>
        </xdr:cNvPr>
        <xdr:cNvSpPr txBox="1"/>
      </xdr:nvSpPr>
      <xdr:spPr>
        <a:xfrm>
          <a:off x="7626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8272</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170180</xdr:rowOff>
    </xdr:from>
    <xdr:to>
      <xdr:col>20</xdr:col>
      <xdr:colOff>38100</xdr:colOff>
      <xdr:row>103</xdr:row>
      <xdr:rowOff>100330</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49530</xdr:rowOff>
    </xdr:from>
    <xdr:to>
      <xdr:col>24</xdr:col>
      <xdr:colOff>63500</xdr:colOff>
      <xdr:row>104</xdr:row>
      <xdr:rowOff>36195</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3797300" y="17708880"/>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82550</xdr:rowOff>
    </xdr:from>
    <xdr:to>
      <xdr:col>15</xdr:col>
      <xdr:colOff>101600</xdr:colOff>
      <xdr:row>103</xdr:row>
      <xdr:rowOff>12700</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133350</xdr:rowOff>
    </xdr:from>
    <xdr:to>
      <xdr:col>19</xdr:col>
      <xdr:colOff>177800</xdr:colOff>
      <xdr:row>103</xdr:row>
      <xdr:rowOff>49530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2908300" y="176212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74930</xdr:rowOff>
    </xdr:from>
    <xdr:to>
      <xdr:col>10</xdr:col>
      <xdr:colOff>165100</xdr:colOff>
      <xdr:row>103</xdr:row>
      <xdr:rowOff>5080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125730</xdr:rowOff>
    </xdr:from>
    <xdr:to>
      <xdr:col>15</xdr:col>
      <xdr:colOff>50800</xdr:colOff>
      <xdr:row>102</xdr:row>
      <xdr:rowOff>133350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2019300" y="17613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116857</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29227</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21607</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F00-0000A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F00-0000AA010000}"/>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F00-0000AC01000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F00-0000AE010000}"/>
            </a:ext>
          </a:extLst>
        </xdr:cNvPr>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128814</xdr:rowOff>
    </xdr:from>
    <xdr:to>
      <xdr:col>55</xdr:col>
      <xdr:colOff>50800</xdr:colOff>
      <xdr:row>107</xdr:row>
      <xdr:rowOff>58964</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0426700" y="18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107241</xdr:rowOff>
    </xdr:from>
    <xdr:ext cx="469744" cy="259045"/>
    <xdr:sp macro="" textlink="">
      <xdr:nvSpPr>
        <xdr:cNvPr id="441" name="【市民会館】&#10;一人当たり面積該当値テキスト">
          <a:extLst>
            <a:ext uri="{FF2B5EF4-FFF2-40B4-BE49-F238E27FC236}">
              <a16:creationId xmlns:a16="http://schemas.microsoft.com/office/drawing/2014/main" id="{00000000-0008-0000-0F00-0000B9010000}"/>
            </a:ext>
          </a:extLst>
        </xdr:cNvPr>
        <xdr:cNvSpPr txBox="1"/>
      </xdr:nvSpPr>
      <xdr:spPr>
        <a:xfrm>
          <a:off x="10515600" y="182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8164</xdr:rowOff>
    </xdr:from>
    <xdr:to>
      <xdr:col>55</xdr:col>
      <xdr:colOff>0</xdr:colOff>
      <xdr:row>107</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9639300" y="183533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8750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128814</xdr:rowOff>
    </xdr:from>
    <xdr:to>
      <xdr:col>41</xdr:col>
      <xdr:colOff>101600</xdr:colOff>
      <xdr:row>107</xdr:row>
      <xdr:rowOff>58964</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7810500" y="18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8164</xdr:rowOff>
    </xdr:from>
    <xdr:to>
      <xdr:col>45</xdr:col>
      <xdr:colOff>177800</xdr:colOff>
      <xdr:row>107</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7861300" y="18353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48" name="n_1aveValue【市民会館】&#10;一人当たり面積">
          <a:extLst>
            <a:ext uri="{FF2B5EF4-FFF2-40B4-BE49-F238E27FC236}">
              <a16:creationId xmlns:a16="http://schemas.microsoft.com/office/drawing/2014/main" id="{00000000-0008-0000-0F00-0000C0010000}"/>
            </a:ext>
          </a:extLst>
        </xdr:cNvPr>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49" name="n_2aveValue【市民会館】&#10;一人当たり面積">
          <a:extLst>
            <a:ext uri="{FF2B5EF4-FFF2-40B4-BE49-F238E27FC236}">
              <a16:creationId xmlns:a16="http://schemas.microsoft.com/office/drawing/2014/main" id="{00000000-0008-0000-0F00-0000C1010000}"/>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50" name="n_3aveValue【市民会館】&#10;一人当たり面積">
          <a:extLst>
            <a:ext uri="{FF2B5EF4-FFF2-40B4-BE49-F238E27FC236}">
              <a16:creationId xmlns:a16="http://schemas.microsoft.com/office/drawing/2014/main" id="{00000000-0008-0000-0F00-0000C2010000}"/>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51" name="n_1mainValue【市民会館】&#10;一人当たり面積">
          <a:extLst>
            <a:ext uri="{FF2B5EF4-FFF2-40B4-BE49-F238E27FC236}">
              <a16:creationId xmlns:a16="http://schemas.microsoft.com/office/drawing/2014/main" id="{00000000-0008-0000-0F00-0000C3010000}"/>
            </a:ext>
          </a:extLst>
        </xdr:cNvPr>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52" name="n_2mainValue【市民会館】&#10;一人当たり面積">
          <a:extLst>
            <a:ext uri="{FF2B5EF4-FFF2-40B4-BE49-F238E27FC236}">
              <a16:creationId xmlns:a16="http://schemas.microsoft.com/office/drawing/2014/main" id="{00000000-0008-0000-0F00-0000C4010000}"/>
            </a:ext>
          </a:extLst>
        </xdr:cNvPr>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50091</xdr:rowOff>
    </xdr:from>
    <xdr:ext cx="469744" cy="259045"/>
    <xdr:sp macro="" textlink="">
      <xdr:nvSpPr>
        <xdr:cNvPr id="453" name="n_3mainValue【市民会館】&#10;一人当たり面積">
          <a:extLst>
            <a:ext uri="{FF2B5EF4-FFF2-40B4-BE49-F238E27FC236}">
              <a16:creationId xmlns:a16="http://schemas.microsoft.com/office/drawing/2014/main" id="{00000000-0008-0000-0F00-0000C5010000}"/>
            </a:ext>
          </a:extLst>
        </xdr:cNvPr>
        <xdr:cNvSpPr txBox="1"/>
      </xdr:nvSpPr>
      <xdr:spPr>
        <a:xfrm>
          <a:off x="7626427" y="183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00000000-0008-0000-0F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00000000-0008-0000-0F00-0000DF010000}"/>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id="{00000000-0008-0000-0F00-0000E1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00000000-0008-0000-0F00-0000E3010000}"/>
            </a:ext>
          </a:extLst>
        </xdr:cNvPr>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109220</xdr:rowOff>
    </xdr:from>
    <xdr:to>
      <xdr:col>85</xdr:col>
      <xdr:colOff>177800</xdr:colOff>
      <xdr:row>40</xdr:row>
      <xdr:rowOff>39370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6268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87647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0000000-0008-0000-0F00-0000EE010000}"/>
            </a:ext>
          </a:extLst>
        </xdr:cNvPr>
        <xdr:cNvSpPr txBox="1"/>
      </xdr:nvSpPr>
      <xdr:spPr>
        <a:xfrm>
          <a:off x="163576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160020</xdr:rowOff>
    </xdr:from>
    <xdr:to>
      <xdr:col>85</xdr:col>
      <xdr:colOff>127000</xdr:colOff>
      <xdr:row>40</xdr:row>
      <xdr:rowOff>99060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5481300" y="684657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126365</xdr:rowOff>
    </xdr:from>
    <xdr:to>
      <xdr:col>76</xdr:col>
      <xdr:colOff>165100</xdr:colOff>
      <xdr:row>40</xdr:row>
      <xdr:rowOff>56515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4541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5715</xdr:rowOff>
    </xdr:from>
    <xdr:to>
      <xdr:col>81</xdr:col>
      <xdr:colOff>50800</xdr:colOff>
      <xdr:row>40</xdr:row>
      <xdr:rowOff>99060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4592300" y="686371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141605</xdr:rowOff>
    </xdr:from>
    <xdr:to>
      <xdr:col>72</xdr:col>
      <xdr:colOff>38100</xdr:colOff>
      <xdr:row>40</xdr:row>
      <xdr:rowOff>71755</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3652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5715</xdr:rowOff>
    </xdr:from>
    <xdr:to>
      <xdr:col>76</xdr:col>
      <xdr:colOff>114300</xdr:colOff>
      <xdr:row>40</xdr:row>
      <xdr:rowOff>20955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3703300" y="68637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00000000-0008-0000-0F00-0000F8010000}"/>
            </a:ext>
          </a:extLst>
        </xdr:cNvPr>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47642</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00000000-0008-0000-0F00-0000F9010000}"/>
            </a:ext>
          </a:extLst>
        </xdr:cNvPr>
        <xdr:cNvSpPr txBox="1"/>
      </xdr:nvSpPr>
      <xdr:spPr>
        <a:xfrm>
          <a:off x="14389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62882</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00000000-0008-0000-0F00-0000FA010000}"/>
            </a:ext>
          </a:extLst>
        </xdr:cNvPr>
        <xdr:cNvSpPr txBox="1"/>
      </xdr:nvSpPr>
      <xdr:spPr>
        <a:xfrm>
          <a:off x="13500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00000000-0008-0000-0F00-00001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00000000-0008-0000-0F00-000013020000}"/>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00000000-0008-0000-0F00-000015020000}"/>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id="{00000000-0008-0000-0F00-000017020000}"/>
            </a:ext>
          </a:extLst>
        </xdr:cNvPr>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37287</xdr:rowOff>
    </xdr:from>
    <xdr:to>
      <xdr:col>116</xdr:col>
      <xdr:colOff>114300</xdr:colOff>
      <xdr:row>40</xdr:row>
      <xdr:rowOff>138887</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2110700" y="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15714</xdr:rowOff>
    </xdr:from>
    <xdr:ext cx="534377" cy="259045"/>
    <xdr:sp macro="" textlink="">
      <xdr:nvSpPr>
        <xdr:cNvPr id="546" name="【一般廃棄物処理施設】&#10;一人当たり有形固定資産（償却資産）額該当値テキスト">
          <a:extLst>
            <a:ext uri="{FF2B5EF4-FFF2-40B4-BE49-F238E27FC236}">
              <a16:creationId xmlns:a16="http://schemas.microsoft.com/office/drawing/2014/main" id="{00000000-0008-0000-0F00-000022020000}"/>
            </a:ext>
          </a:extLst>
        </xdr:cNvPr>
        <xdr:cNvSpPr txBox="1"/>
      </xdr:nvSpPr>
      <xdr:spPr>
        <a:xfrm>
          <a:off x="22199600" y="68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10566</xdr:rowOff>
    </xdr:from>
    <xdr:to>
      <xdr:col>112</xdr:col>
      <xdr:colOff>38100</xdr:colOff>
      <xdr:row>40</xdr:row>
      <xdr:rowOff>112166</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21272500" y="68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61366</xdr:rowOff>
    </xdr:from>
    <xdr:to>
      <xdr:col>116</xdr:col>
      <xdr:colOff>63500</xdr:colOff>
      <xdr:row>40</xdr:row>
      <xdr:rowOff>88087</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1323300" y="6919366"/>
          <a:ext cx="8382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22111</xdr:rowOff>
    </xdr:from>
    <xdr:to>
      <xdr:col>107</xdr:col>
      <xdr:colOff>101600</xdr:colOff>
      <xdr:row>40</xdr:row>
      <xdr:rowOff>123711</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20383500" y="68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61366</xdr:rowOff>
    </xdr:from>
    <xdr:to>
      <xdr:col>111</xdr:col>
      <xdr:colOff>177800</xdr:colOff>
      <xdr:row>40</xdr:row>
      <xdr:rowOff>72911</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20434300" y="691936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28156</xdr:rowOff>
    </xdr:from>
    <xdr:to>
      <xdr:col>102</xdr:col>
      <xdr:colOff>165100</xdr:colOff>
      <xdr:row>40</xdr:row>
      <xdr:rowOff>129756</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9494500" y="68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72911</xdr:rowOff>
    </xdr:from>
    <xdr:to>
      <xdr:col>107</xdr:col>
      <xdr:colOff>50800</xdr:colOff>
      <xdr:row>40</xdr:row>
      <xdr:rowOff>78956</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9545300" y="6930911"/>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00000000-0008-0000-0F00-00002B020000}"/>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103293</xdr:rowOff>
    </xdr:from>
    <xdr:ext cx="534377" cy="259045"/>
    <xdr:sp macro="" textlink="">
      <xdr:nvSpPr>
        <xdr:cNvPr id="556" name="n_1mainValue【一般廃棄物処理施設】&#10;一人当たり有形固定資産（償却資産）額">
          <a:extLst>
            <a:ext uri="{FF2B5EF4-FFF2-40B4-BE49-F238E27FC236}">
              <a16:creationId xmlns:a16="http://schemas.microsoft.com/office/drawing/2014/main" id="{00000000-0008-0000-0F00-00002C020000}"/>
            </a:ext>
          </a:extLst>
        </xdr:cNvPr>
        <xdr:cNvSpPr txBox="1"/>
      </xdr:nvSpPr>
      <xdr:spPr>
        <a:xfrm>
          <a:off x="21043411" y="69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114838</xdr:rowOff>
    </xdr:from>
    <xdr:ext cx="534377" cy="259045"/>
    <xdr:sp macro="" textlink="">
      <xdr:nvSpPr>
        <xdr:cNvPr id="557" name="n_2mainValue【一般廃棄物処理施設】&#10;一人当たり有形固定資産（償却資産）額">
          <a:extLst>
            <a:ext uri="{FF2B5EF4-FFF2-40B4-BE49-F238E27FC236}">
              <a16:creationId xmlns:a16="http://schemas.microsoft.com/office/drawing/2014/main" id="{00000000-0008-0000-0F00-00002D020000}"/>
            </a:ext>
          </a:extLst>
        </xdr:cNvPr>
        <xdr:cNvSpPr txBox="1"/>
      </xdr:nvSpPr>
      <xdr:spPr>
        <a:xfrm>
          <a:off x="20167111" y="697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120883</xdr:rowOff>
    </xdr:from>
    <xdr:ext cx="534377" cy="259045"/>
    <xdr:sp macro="" textlink="">
      <xdr:nvSpPr>
        <xdr:cNvPr id="558" name="n_3mainValue【一般廃棄物処理施設】&#10;一人当たり有形固定資産（償却資産）額">
          <a:extLst>
            <a:ext uri="{FF2B5EF4-FFF2-40B4-BE49-F238E27FC236}">
              <a16:creationId xmlns:a16="http://schemas.microsoft.com/office/drawing/2014/main" id="{00000000-0008-0000-0F00-00002E020000}"/>
            </a:ext>
          </a:extLst>
        </xdr:cNvPr>
        <xdr:cNvSpPr txBox="1"/>
      </xdr:nvSpPr>
      <xdr:spPr>
        <a:xfrm>
          <a:off x="19278111" y="69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a:extLst>
            <a:ext uri="{FF2B5EF4-FFF2-40B4-BE49-F238E27FC236}">
              <a16:creationId xmlns:a16="http://schemas.microsoft.com/office/drawing/2014/main" id="{00000000-0008-0000-0F00-00004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a:extLst>
            <a:ext uri="{FF2B5EF4-FFF2-40B4-BE49-F238E27FC236}">
              <a16:creationId xmlns:a16="http://schemas.microsoft.com/office/drawing/2014/main" id="{00000000-0008-0000-0F00-000047020000}"/>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a:extLst>
            <a:ext uri="{FF2B5EF4-FFF2-40B4-BE49-F238E27FC236}">
              <a16:creationId xmlns:a16="http://schemas.microsoft.com/office/drawing/2014/main" id="{00000000-0008-0000-0F00-000049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87" name="【保健センター・保健所】&#10;有形固定資産減価償却率平均値テキスト">
          <a:extLst>
            <a:ext uri="{FF2B5EF4-FFF2-40B4-BE49-F238E27FC236}">
              <a16:creationId xmlns:a16="http://schemas.microsoft.com/office/drawing/2014/main" id="{00000000-0008-0000-0F00-00004B020000}"/>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116840</xdr:rowOff>
    </xdr:from>
    <xdr:to>
      <xdr:col>85</xdr:col>
      <xdr:colOff>177800</xdr:colOff>
      <xdr:row>55</xdr:row>
      <xdr:rowOff>46990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6268700" y="93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69867</xdr:rowOff>
    </xdr:from>
    <xdr:ext cx="405111" cy="259045"/>
    <xdr:sp macro="" textlink="">
      <xdr:nvSpPr>
        <xdr:cNvPr id="598" name="【保健センター・保健所】&#10;有形固定資産減価償却率該当値テキスト">
          <a:extLst>
            <a:ext uri="{FF2B5EF4-FFF2-40B4-BE49-F238E27FC236}">
              <a16:creationId xmlns:a16="http://schemas.microsoft.com/office/drawing/2014/main" id="{00000000-0008-0000-0F00-000056020000}"/>
            </a:ext>
          </a:extLst>
        </xdr:cNvPr>
        <xdr:cNvSpPr txBox="1"/>
      </xdr:nvSpPr>
      <xdr:spPr>
        <a:xfrm>
          <a:off x="16357600" y="9328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145415</xdr:rowOff>
    </xdr:from>
    <xdr:to>
      <xdr:col>81</xdr:col>
      <xdr:colOff>101600</xdr:colOff>
      <xdr:row>55</xdr:row>
      <xdr:rowOff>75565</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5430500" y="94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167640</xdr:rowOff>
    </xdr:from>
    <xdr:to>
      <xdr:col>85</xdr:col>
      <xdr:colOff>127000</xdr:colOff>
      <xdr:row>55</xdr:row>
      <xdr:rowOff>24765</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5481300" y="94259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25400</xdr:rowOff>
    </xdr:from>
    <xdr:to>
      <xdr:col>76</xdr:col>
      <xdr:colOff>165100</xdr:colOff>
      <xdr:row>55</xdr:row>
      <xdr:rowOff>127000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4541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24765</xdr:rowOff>
    </xdr:from>
    <xdr:to>
      <xdr:col>81</xdr:col>
      <xdr:colOff>50800</xdr:colOff>
      <xdr:row>55</xdr:row>
      <xdr:rowOff>76200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4592300" y="94545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76835</xdr:rowOff>
    </xdr:from>
    <xdr:to>
      <xdr:col>72</xdr:col>
      <xdr:colOff>38100</xdr:colOff>
      <xdr:row>56</xdr:row>
      <xdr:rowOff>6985</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3652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76200</xdr:rowOff>
    </xdr:from>
    <xdr:to>
      <xdr:col>76</xdr:col>
      <xdr:colOff>114300</xdr:colOff>
      <xdr:row>55</xdr:row>
      <xdr:rowOff>127635</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3703300" y="95059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605" name="n_1ave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606" name="n_2ave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607" name="n_3aveValue【保健センター・保健所】&#10;有形固定資産減価償却率">
          <a:extLst>
            <a:ext uri="{FF2B5EF4-FFF2-40B4-BE49-F238E27FC236}">
              <a16:creationId xmlns:a16="http://schemas.microsoft.com/office/drawing/2014/main" id="{00000000-0008-0000-0F00-00005F020000}"/>
            </a:ext>
          </a:extLst>
        </xdr:cNvPr>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92092</xdr:rowOff>
    </xdr:from>
    <xdr:ext cx="405111" cy="259045"/>
    <xdr:sp macro="" textlink="">
      <xdr:nvSpPr>
        <xdr:cNvPr id="608" name="n_1mainValue【保健センター・保健所】&#10;有形固定資産減価償却率">
          <a:extLst>
            <a:ext uri="{FF2B5EF4-FFF2-40B4-BE49-F238E27FC236}">
              <a16:creationId xmlns:a16="http://schemas.microsoft.com/office/drawing/2014/main" id="{00000000-0008-0000-0F00-000060020000}"/>
            </a:ext>
          </a:extLst>
        </xdr:cNvPr>
        <xdr:cNvSpPr txBox="1"/>
      </xdr:nvSpPr>
      <xdr:spPr>
        <a:xfrm>
          <a:off x="15266044" y="917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143527</xdr:rowOff>
    </xdr:from>
    <xdr:ext cx="405111" cy="259045"/>
    <xdr:sp macro="" textlink="">
      <xdr:nvSpPr>
        <xdr:cNvPr id="609" name="n_2mainValue【保健センター・保健所】&#10;有形固定資産減価償却率">
          <a:extLst>
            <a:ext uri="{FF2B5EF4-FFF2-40B4-BE49-F238E27FC236}">
              <a16:creationId xmlns:a16="http://schemas.microsoft.com/office/drawing/2014/main" id="{00000000-0008-0000-0F00-000061020000}"/>
            </a:ext>
          </a:extLst>
        </xdr:cNvPr>
        <xdr:cNvSpPr txBox="1"/>
      </xdr:nvSpPr>
      <xdr:spPr>
        <a:xfrm>
          <a:off x="1438974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23512</xdr:rowOff>
    </xdr:from>
    <xdr:ext cx="405111" cy="259045"/>
    <xdr:sp macro="" textlink="">
      <xdr:nvSpPr>
        <xdr:cNvPr id="610" name="n_3mainValue【保健センター・保健所】&#10;有形固定資産減価償却率">
          <a:extLst>
            <a:ext uri="{FF2B5EF4-FFF2-40B4-BE49-F238E27FC236}">
              <a16:creationId xmlns:a16="http://schemas.microsoft.com/office/drawing/2014/main" id="{00000000-0008-0000-0F00-000062020000}"/>
            </a:ext>
          </a:extLst>
        </xdr:cNvPr>
        <xdr:cNvSpPr txBox="1"/>
      </xdr:nvSpPr>
      <xdr:spPr>
        <a:xfrm>
          <a:off x="135007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a:extLst>
            <a:ext uri="{FF2B5EF4-FFF2-40B4-BE49-F238E27FC236}">
              <a16:creationId xmlns:a16="http://schemas.microsoft.com/office/drawing/2014/main" id="{00000000-0008-0000-0F00-00007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a:extLst>
            <a:ext uri="{FF2B5EF4-FFF2-40B4-BE49-F238E27FC236}">
              <a16:creationId xmlns:a16="http://schemas.microsoft.com/office/drawing/2014/main" id="{00000000-0008-0000-0F00-000079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a:extLst>
            <a:ext uri="{FF2B5EF4-FFF2-40B4-BE49-F238E27FC236}">
              <a16:creationId xmlns:a16="http://schemas.microsoft.com/office/drawing/2014/main" id="{00000000-0008-0000-0F00-00007B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a:extLst>
            <a:ext uri="{FF2B5EF4-FFF2-40B4-BE49-F238E27FC236}">
              <a16:creationId xmlns:a16="http://schemas.microsoft.com/office/drawing/2014/main" id="{00000000-0008-0000-0F00-00007D020000}"/>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id="{00000000-0008-0000-0F00-000088020000}"/>
            </a:ext>
          </a:extLst>
        </xdr:cNvPr>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34290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9545300" y="10812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56" name="n_2aveValue【保健センター・保健所】&#10;一人当たり面積">
          <a:extLst>
            <a:ext uri="{FF2B5EF4-FFF2-40B4-BE49-F238E27FC236}">
              <a16:creationId xmlns:a16="http://schemas.microsoft.com/office/drawing/2014/main" id="{00000000-0008-0000-0F00-000090020000}"/>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57" name="n_3aveValue【保健センター・保健所】&#10;一人当たり面積">
          <a:extLst>
            <a:ext uri="{FF2B5EF4-FFF2-40B4-BE49-F238E27FC236}">
              <a16:creationId xmlns:a16="http://schemas.microsoft.com/office/drawing/2014/main" id="{00000000-0008-0000-0F00-000091020000}"/>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58" name="n_1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59" name="n_2mainValue【保健センター・保健所】&#10;一人当たり面積">
          <a:extLst>
            <a:ext uri="{FF2B5EF4-FFF2-40B4-BE49-F238E27FC236}">
              <a16:creationId xmlns:a16="http://schemas.microsoft.com/office/drawing/2014/main" id="{00000000-0008-0000-0F00-000093020000}"/>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60" name="n_3mainValue【保健センター・保健所】&#10;一人当たり面積">
          <a:extLst>
            <a:ext uri="{FF2B5EF4-FFF2-40B4-BE49-F238E27FC236}">
              <a16:creationId xmlns:a16="http://schemas.microsoft.com/office/drawing/2014/main" id="{00000000-0008-0000-0F00-00009402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00000000-0008-0000-0F00-0000A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00000000-0008-0000-0F00-0000AC020000}"/>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00000000-0008-0000-0F00-0000AE020000}"/>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00000000-0008-0000-0F00-0000B0020000}"/>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6268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147338</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00000000-0008-0000-0F00-0000BB020000}"/>
            </a:ext>
          </a:extLst>
        </xdr:cNvPr>
        <xdr:cNvSpPr txBox="1"/>
      </xdr:nvSpPr>
      <xdr:spPr>
        <a:xfrm>
          <a:off x="16357600"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154178</xdr:rowOff>
    </xdr:from>
    <xdr:to>
      <xdr:col>81</xdr:col>
      <xdr:colOff>101600</xdr:colOff>
      <xdr:row>79</xdr:row>
      <xdr:rowOff>84328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5430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33528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5481300" y="13548361"/>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33528</xdr:rowOff>
    </xdr:from>
    <xdr:to>
      <xdr:col>81</xdr:col>
      <xdr:colOff>50800</xdr:colOff>
      <xdr:row>79</xdr:row>
      <xdr:rowOff>60961</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4592300" y="1357807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28448</xdr:rowOff>
    </xdr:from>
    <xdr:to>
      <xdr:col>72</xdr:col>
      <xdr:colOff>38100</xdr:colOff>
      <xdr:row>79</xdr:row>
      <xdr:rowOff>130048</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3652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60961</xdr:rowOff>
    </xdr:from>
    <xdr:to>
      <xdr:col>76</xdr:col>
      <xdr:colOff>114300</xdr:colOff>
      <xdr:row>79</xdr:row>
      <xdr:rowOff>79248</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3703300" y="1360551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06" name="n_1aveValue【消防施設】&#10;有形固定資産減価償却率">
          <a:extLst>
            <a:ext uri="{FF2B5EF4-FFF2-40B4-BE49-F238E27FC236}">
              <a16:creationId xmlns:a16="http://schemas.microsoft.com/office/drawing/2014/main" id="{00000000-0008-0000-0F00-0000C2020000}"/>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707" name="n_2aveValue【消防施設】&#10;有形固定資産減価償却率">
          <a:extLst>
            <a:ext uri="{FF2B5EF4-FFF2-40B4-BE49-F238E27FC236}">
              <a16:creationId xmlns:a16="http://schemas.microsoft.com/office/drawing/2014/main" id="{00000000-0008-0000-0F00-0000C3020000}"/>
            </a:ext>
          </a:extLst>
        </xdr:cNvPr>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89171</xdr:rowOff>
    </xdr:from>
    <xdr:ext cx="405111" cy="259045"/>
    <xdr:sp macro="" textlink="">
      <xdr:nvSpPr>
        <xdr:cNvPr id="708" name="n_3aveValue【消防施設】&#10;有形固定資産減価償却率">
          <a:extLst>
            <a:ext uri="{FF2B5EF4-FFF2-40B4-BE49-F238E27FC236}">
              <a16:creationId xmlns:a16="http://schemas.microsoft.com/office/drawing/2014/main" id="{00000000-0008-0000-0F00-0000C4020000}"/>
            </a:ext>
          </a:extLst>
        </xdr:cNvPr>
        <xdr:cNvSpPr txBox="1"/>
      </xdr:nvSpPr>
      <xdr:spPr>
        <a:xfrm>
          <a:off x="13500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100855</xdr:rowOff>
    </xdr:from>
    <xdr:ext cx="405111" cy="259045"/>
    <xdr:sp macro="" textlink="">
      <xdr:nvSpPr>
        <xdr:cNvPr id="709" name="n_1mainValue【消防施設】&#10;有形固定資産減価償却率">
          <a:extLst>
            <a:ext uri="{FF2B5EF4-FFF2-40B4-BE49-F238E27FC236}">
              <a16:creationId xmlns:a16="http://schemas.microsoft.com/office/drawing/2014/main" id="{00000000-0008-0000-0F00-0000C5020000}"/>
            </a:ext>
          </a:extLst>
        </xdr:cNvPr>
        <xdr:cNvSpPr txBox="1"/>
      </xdr:nvSpPr>
      <xdr:spPr>
        <a:xfrm>
          <a:off x="15266044"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710" name="n_2mainValue【消防施設】&#10;有形固定資産減価償却率">
          <a:extLst>
            <a:ext uri="{FF2B5EF4-FFF2-40B4-BE49-F238E27FC236}">
              <a16:creationId xmlns:a16="http://schemas.microsoft.com/office/drawing/2014/main" id="{00000000-0008-0000-0F00-0000C6020000}"/>
            </a:ext>
          </a:extLst>
        </xdr:cNvPr>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146575</xdr:rowOff>
    </xdr:from>
    <xdr:ext cx="405111" cy="259045"/>
    <xdr:sp macro="" textlink="">
      <xdr:nvSpPr>
        <xdr:cNvPr id="711" name="n_3mainValue【消防施設】&#10;有形固定資産減価償却率">
          <a:extLst>
            <a:ext uri="{FF2B5EF4-FFF2-40B4-BE49-F238E27FC236}">
              <a16:creationId xmlns:a16="http://schemas.microsoft.com/office/drawing/2014/main" id="{00000000-0008-0000-0F00-0000C7020000}"/>
            </a:ext>
          </a:extLst>
        </xdr:cNvPr>
        <xdr:cNvSpPr txBox="1"/>
      </xdr:nvSpPr>
      <xdr:spPr>
        <a:xfrm>
          <a:off x="13500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a:extLst>
            <a:ext uri="{FF2B5EF4-FFF2-40B4-BE49-F238E27FC236}">
              <a16:creationId xmlns:a16="http://schemas.microsoft.com/office/drawing/2014/main" id="{00000000-0008-0000-0F00-0000E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a:extLst>
            <a:ext uri="{FF2B5EF4-FFF2-40B4-BE49-F238E27FC236}">
              <a16:creationId xmlns:a16="http://schemas.microsoft.com/office/drawing/2014/main" id="{00000000-0008-0000-0F00-0000E2020000}"/>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a:extLst>
            <a:ext uri="{FF2B5EF4-FFF2-40B4-BE49-F238E27FC236}">
              <a16:creationId xmlns:a16="http://schemas.microsoft.com/office/drawing/2014/main" id="{00000000-0008-0000-0F00-0000E4020000}"/>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a:extLst>
            <a:ext uri="{FF2B5EF4-FFF2-40B4-BE49-F238E27FC236}">
              <a16:creationId xmlns:a16="http://schemas.microsoft.com/office/drawing/2014/main" id="{00000000-0008-0000-0F00-0000E6020000}"/>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46082</xdr:rowOff>
    </xdr:from>
    <xdr:to>
      <xdr:col>116</xdr:col>
      <xdr:colOff>114300</xdr:colOff>
      <xdr:row>86</xdr:row>
      <xdr:rowOff>147682</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22110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132459</xdr:rowOff>
    </xdr:from>
    <xdr:ext cx="469744" cy="259045"/>
    <xdr:sp macro="" textlink="">
      <xdr:nvSpPr>
        <xdr:cNvPr id="753" name="【消防施設】&#10;一人当たり面積該当値テキスト">
          <a:extLst>
            <a:ext uri="{FF2B5EF4-FFF2-40B4-BE49-F238E27FC236}">
              <a16:creationId xmlns:a16="http://schemas.microsoft.com/office/drawing/2014/main" id="{00000000-0008-0000-0F00-0000F1020000}"/>
            </a:ext>
          </a:extLst>
        </xdr:cNvPr>
        <xdr:cNvSpPr txBox="1"/>
      </xdr:nvSpPr>
      <xdr:spPr>
        <a:xfrm>
          <a:off x="221996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46082</xdr:rowOff>
    </xdr:from>
    <xdr:to>
      <xdr:col>112</xdr:col>
      <xdr:colOff>38100</xdr:colOff>
      <xdr:row>86</xdr:row>
      <xdr:rowOff>147682</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21272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96882</xdr:rowOff>
    </xdr:from>
    <xdr:to>
      <xdr:col>116</xdr:col>
      <xdr:colOff>63500</xdr:colOff>
      <xdr:row>86</xdr:row>
      <xdr:rowOff>96882</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21323300" y="14841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46082</xdr:rowOff>
    </xdr:from>
    <xdr:to>
      <xdr:col>107</xdr:col>
      <xdr:colOff>101600</xdr:colOff>
      <xdr:row>86</xdr:row>
      <xdr:rowOff>147682</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20383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96882</xdr:rowOff>
    </xdr:from>
    <xdr:to>
      <xdr:col>111</xdr:col>
      <xdr:colOff>177800</xdr:colOff>
      <xdr:row>86</xdr:row>
      <xdr:rowOff>96882</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20434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46082</xdr:rowOff>
    </xdr:from>
    <xdr:to>
      <xdr:col>102</xdr:col>
      <xdr:colOff>165100</xdr:colOff>
      <xdr:row>86</xdr:row>
      <xdr:rowOff>147682</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9494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96882</xdr:rowOff>
    </xdr:from>
    <xdr:to>
      <xdr:col>107</xdr:col>
      <xdr:colOff>50800</xdr:colOff>
      <xdr:row>86</xdr:row>
      <xdr:rowOff>96882</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9545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60" name="n_1aveValue【消防施設】&#10;一人当たり面積">
          <a:extLst>
            <a:ext uri="{FF2B5EF4-FFF2-40B4-BE49-F238E27FC236}">
              <a16:creationId xmlns:a16="http://schemas.microsoft.com/office/drawing/2014/main" id="{00000000-0008-0000-0F00-0000F8020000}"/>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61" name="n_2aveValue【消防施設】&#10;一人当たり面積">
          <a:extLst>
            <a:ext uri="{FF2B5EF4-FFF2-40B4-BE49-F238E27FC236}">
              <a16:creationId xmlns:a16="http://schemas.microsoft.com/office/drawing/2014/main" id="{00000000-0008-0000-0F00-0000F9020000}"/>
            </a:ext>
          </a:extLst>
        </xdr:cNvPr>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62" name="n_3aveValue【消防施設】&#10;一人当たり面積">
          <a:extLst>
            <a:ext uri="{FF2B5EF4-FFF2-40B4-BE49-F238E27FC236}">
              <a16:creationId xmlns:a16="http://schemas.microsoft.com/office/drawing/2014/main" id="{00000000-0008-0000-0F00-0000FA020000}"/>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138809</xdr:rowOff>
    </xdr:from>
    <xdr:ext cx="469744" cy="259045"/>
    <xdr:sp macro="" textlink="">
      <xdr:nvSpPr>
        <xdr:cNvPr id="763" name="n_1mainValue【消防施設】&#10;一人当たり面積">
          <a:extLst>
            <a:ext uri="{FF2B5EF4-FFF2-40B4-BE49-F238E27FC236}">
              <a16:creationId xmlns:a16="http://schemas.microsoft.com/office/drawing/2014/main" id="{00000000-0008-0000-0F00-0000FB020000}"/>
            </a:ext>
          </a:extLst>
        </xdr:cNvPr>
        <xdr:cNvSpPr txBox="1"/>
      </xdr:nvSpPr>
      <xdr:spPr>
        <a:xfrm>
          <a:off x="210757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138809</xdr:rowOff>
    </xdr:from>
    <xdr:ext cx="469744" cy="259045"/>
    <xdr:sp macro="" textlink="">
      <xdr:nvSpPr>
        <xdr:cNvPr id="764" name="n_2mainValue【消防施設】&#10;一人当たり面積">
          <a:extLst>
            <a:ext uri="{FF2B5EF4-FFF2-40B4-BE49-F238E27FC236}">
              <a16:creationId xmlns:a16="http://schemas.microsoft.com/office/drawing/2014/main" id="{00000000-0008-0000-0F00-0000FC020000}"/>
            </a:ext>
          </a:extLst>
        </xdr:cNvPr>
        <xdr:cNvSpPr txBox="1"/>
      </xdr:nvSpPr>
      <xdr:spPr>
        <a:xfrm>
          <a:off x="20199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138809</xdr:rowOff>
    </xdr:from>
    <xdr:ext cx="469744" cy="259045"/>
    <xdr:sp macro="" textlink="">
      <xdr:nvSpPr>
        <xdr:cNvPr id="765" name="n_3mainValue【消防施設】&#10;一人当たり面積">
          <a:extLst>
            <a:ext uri="{FF2B5EF4-FFF2-40B4-BE49-F238E27FC236}">
              <a16:creationId xmlns:a16="http://schemas.microsoft.com/office/drawing/2014/main" id="{00000000-0008-0000-0F00-0000FD020000}"/>
            </a:ext>
          </a:extLst>
        </xdr:cNvPr>
        <xdr:cNvSpPr txBox="1"/>
      </xdr:nvSpPr>
      <xdr:spPr>
        <a:xfrm>
          <a:off x="19310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a:extLst>
            <a:ext uri="{FF2B5EF4-FFF2-40B4-BE49-F238E27FC236}">
              <a16:creationId xmlns:a16="http://schemas.microsoft.com/office/drawing/2014/main" id="{00000000-0008-0000-0F00-00001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a:extLst>
            <a:ext uri="{FF2B5EF4-FFF2-40B4-BE49-F238E27FC236}">
              <a16:creationId xmlns:a16="http://schemas.microsoft.com/office/drawing/2014/main" id="{00000000-0008-0000-0F00-00001803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a:extLst>
            <a:ext uri="{FF2B5EF4-FFF2-40B4-BE49-F238E27FC236}">
              <a16:creationId xmlns:a16="http://schemas.microsoft.com/office/drawing/2014/main" id="{00000000-0008-0000-0F00-00001A030000}"/>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96" name="【庁舎】&#10;有形固定資産減価償却率平均値テキスト">
          <a:extLst>
            <a:ext uri="{FF2B5EF4-FFF2-40B4-BE49-F238E27FC236}">
              <a16:creationId xmlns:a16="http://schemas.microsoft.com/office/drawing/2014/main" id="{00000000-0008-0000-0F00-00001C030000}"/>
            </a:ext>
          </a:extLst>
        </xdr:cNvPr>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16268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155683</xdr:rowOff>
    </xdr:from>
    <xdr:ext cx="405111" cy="259045"/>
    <xdr:sp macro="" textlink="">
      <xdr:nvSpPr>
        <xdr:cNvPr id="807" name="【庁舎】&#10;有形固定資産減価償却率該当値テキスト">
          <a:extLst>
            <a:ext uri="{FF2B5EF4-FFF2-40B4-BE49-F238E27FC236}">
              <a16:creationId xmlns:a16="http://schemas.microsoft.com/office/drawing/2014/main" id="{00000000-0008-0000-0F00-000027030000}"/>
            </a:ext>
          </a:extLst>
        </xdr:cNvPr>
        <xdr:cNvSpPr txBox="1"/>
      </xdr:nvSpPr>
      <xdr:spPr>
        <a:xfrm>
          <a:off x="16357600"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15430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56606</xdr:rowOff>
    </xdr:from>
    <xdr:to>
      <xdr:col>85</xdr:col>
      <xdr:colOff>127000</xdr:colOff>
      <xdr:row>106</xdr:row>
      <xdr:rowOff>95794</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15481300" y="182303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84182</xdr:rowOff>
    </xdr:from>
    <xdr:to>
      <xdr:col>76</xdr:col>
      <xdr:colOff>165100</xdr:colOff>
      <xdr:row>107</xdr:row>
      <xdr:rowOff>14332</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14541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134982</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14592300" y="182694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97245</xdr:rowOff>
    </xdr:from>
    <xdr:to>
      <xdr:col>72</xdr:col>
      <xdr:colOff>38100</xdr:colOff>
      <xdr:row>107</xdr:row>
      <xdr:rowOff>27395</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1365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134982</xdr:rowOff>
    </xdr:from>
    <xdr:to>
      <xdr:col>76</xdr:col>
      <xdr:colOff>114300</xdr:colOff>
      <xdr:row>106</xdr:row>
      <xdr:rowOff>148045</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13703300" y="183086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814" name="n_1aveValue【庁舎】&#10;有形固定資産減価償却率">
          <a:extLst>
            <a:ext uri="{FF2B5EF4-FFF2-40B4-BE49-F238E27FC236}">
              <a16:creationId xmlns:a16="http://schemas.microsoft.com/office/drawing/2014/main" id="{00000000-0008-0000-0F00-00002E030000}"/>
            </a:ext>
          </a:extLst>
        </xdr:cNvPr>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15" name="n_2aveValue【庁舎】&#10;有形固定資産減価償却率">
          <a:extLst>
            <a:ext uri="{FF2B5EF4-FFF2-40B4-BE49-F238E27FC236}">
              <a16:creationId xmlns:a16="http://schemas.microsoft.com/office/drawing/2014/main" id="{00000000-0008-0000-0F00-00002F030000}"/>
            </a:ext>
          </a:extLst>
        </xdr:cNvPr>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16" name="n_3aveValue【庁舎】&#10;有形固定資産減価償却率">
          <a:extLst>
            <a:ext uri="{FF2B5EF4-FFF2-40B4-BE49-F238E27FC236}">
              <a16:creationId xmlns:a16="http://schemas.microsoft.com/office/drawing/2014/main" id="{00000000-0008-0000-0F00-000030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17" name="n_1mainValue【庁舎】&#10;有形固定資産減価償却率">
          <a:extLst>
            <a:ext uri="{FF2B5EF4-FFF2-40B4-BE49-F238E27FC236}">
              <a16:creationId xmlns:a16="http://schemas.microsoft.com/office/drawing/2014/main" id="{00000000-0008-0000-0F00-000031030000}"/>
            </a:ext>
          </a:extLst>
        </xdr:cNvPr>
        <xdr:cNvSpPr txBox="1"/>
      </xdr:nvSpPr>
      <xdr:spPr>
        <a:xfrm>
          <a:off x="15266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5459</xdr:rowOff>
    </xdr:from>
    <xdr:ext cx="405111" cy="259045"/>
    <xdr:sp macro="" textlink="">
      <xdr:nvSpPr>
        <xdr:cNvPr id="818" name="n_2mainValue【庁舎】&#10;有形固定資産減価償却率">
          <a:extLst>
            <a:ext uri="{FF2B5EF4-FFF2-40B4-BE49-F238E27FC236}">
              <a16:creationId xmlns:a16="http://schemas.microsoft.com/office/drawing/2014/main" id="{00000000-0008-0000-0F00-000032030000}"/>
            </a:ext>
          </a:extLst>
        </xdr:cNvPr>
        <xdr:cNvSpPr txBox="1"/>
      </xdr:nvSpPr>
      <xdr:spPr>
        <a:xfrm>
          <a:off x="14389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18522</xdr:rowOff>
    </xdr:from>
    <xdr:ext cx="405111" cy="259045"/>
    <xdr:sp macro="" textlink="">
      <xdr:nvSpPr>
        <xdr:cNvPr id="819" name="n_3mainValue【庁舎】&#10;有形固定資産減価償却率">
          <a:extLst>
            <a:ext uri="{FF2B5EF4-FFF2-40B4-BE49-F238E27FC236}">
              <a16:creationId xmlns:a16="http://schemas.microsoft.com/office/drawing/2014/main" id="{00000000-0008-0000-0F00-000033030000}"/>
            </a:ext>
          </a:extLst>
        </xdr:cNvPr>
        <xdr:cNvSpPr txBox="1"/>
      </xdr:nvSpPr>
      <xdr:spPr>
        <a:xfrm>
          <a:off x="13500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a16="http://schemas.microsoft.com/office/drawing/2014/main" id="{00000000-0008-0000-0F00-00004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a:extLst>
            <a:ext uri="{FF2B5EF4-FFF2-40B4-BE49-F238E27FC236}">
              <a16:creationId xmlns:a16="http://schemas.microsoft.com/office/drawing/2014/main" id="{00000000-0008-0000-0F00-00004E030000}"/>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a:extLst>
            <a:ext uri="{FF2B5EF4-FFF2-40B4-BE49-F238E27FC236}">
              <a16:creationId xmlns:a16="http://schemas.microsoft.com/office/drawing/2014/main" id="{00000000-0008-0000-0F00-000050030000}"/>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50" name="【庁舎】&#10;一人当たり面積平均値テキスト">
          <a:extLst>
            <a:ext uri="{FF2B5EF4-FFF2-40B4-BE49-F238E27FC236}">
              <a16:creationId xmlns:a16="http://schemas.microsoft.com/office/drawing/2014/main" id="{00000000-0008-0000-0F00-000052030000}"/>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a:extLst>
            <a:ext uri="{FF2B5EF4-FFF2-40B4-BE49-F238E27FC236}">
              <a16:creationId xmlns:a16="http://schemas.microsoft.com/office/drawing/2014/main" id="{00000000-0008-0000-0F00-000054030000}"/>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a:extLst>
            <a:ext uri="{FF2B5EF4-FFF2-40B4-BE49-F238E27FC236}">
              <a16:creationId xmlns:a16="http://schemas.microsoft.com/office/drawing/2014/main" id="{00000000-0008-0000-0F00-000055030000}"/>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a:extLst>
            <a:ext uri="{FF2B5EF4-FFF2-40B4-BE49-F238E27FC236}">
              <a16:creationId xmlns:a16="http://schemas.microsoft.com/office/drawing/2014/main" id="{00000000-0008-0000-0F00-000056030000}"/>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860" name="楕円 859">
          <a:extLst>
            <a:ext uri="{FF2B5EF4-FFF2-40B4-BE49-F238E27FC236}">
              <a16:creationId xmlns:a16="http://schemas.microsoft.com/office/drawing/2014/main" id="{00000000-0008-0000-0F00-00005C030000}"/>
            </a:ext>
          </a:extLst>
        </xdr:cNvPr>
        <xdr:cNvSpPr/>
      </xdr:nvSpPr>
      <xdr:spPr>
        <a:xfrm>
          <a:off x="22110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62791</xdr:rowOff>
    </xdr:from>
    <xdr:ext cx="469744" cy="259045"/>
    <xdr:sp macro="" textlink="">
      <xdr:nvSpPr>
        <xdr:cNvPr id="861" name="【庁舎】&#10;一人当たり面積該当値テキスト">
          <a:extLst>
            <a:ext uri="{FF2B5EF4-FFF2-40B4-BE49-F238E27FC236}">
              <a16:creationId xmlns:a16="http://schemas.microsoft.com/office/drawing/2014/main" id="{00000000-0008-0000-0F00-00005D030000}"/>
            </a:ext>
          </a:extLst>
        </xdr:cNvPr>
        <xdr:cNvSpPr txBox="1"/>
      </xdr:nvSpPr>
      <xdr:spPr>
        <a:xfrm>
          <a:off x="22199600" y="184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2127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27214</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21323300" y="1854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864" name="楕円 863">
          <a:extLst>
            <a:ext uri="{FF2B5EF4-FFF2-40B4-BE49-F238E27FC236}">
              <a16:creationId xmlns:a16="http://schemas.microsoft.com/office/drawing/2014/main" id="{00000000-0008-0000-0F00-000060030000}"/>
            </a:ext>
          </a:extLst>
        </xdr:cNvPr>
        <xdr:cNvSpPr/>
      </xdr:nvSpPr>
      <xdr:spPr>
        <a:xfrm>
          <a:off x="2038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27214</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20434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9494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27214</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9545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68" name="n_1aveValue【庁舎】&#10;一人当たり面積">
          <a:extLst>
            <a:ext uri="{FF2B5EF4-FFF2-40B4-BE49-F238E27FC236}">
              <a16:creationId xmlns:a16="http://schemas.microsoft.com/office/drawing/2014/main" id="{00000000-0008-0000-0F00-000064030000}"/>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69" name="n_2aveValue【庁舎】&#10;一人当たり面積">
          <a:extLst>
            <a:ext uri="{FF2B5EF4-FFF2-40B4-BE49-F238E27FC236}">
              <a16:creationId xmlns:a16="http://schemas.microsoft.com/office/drawing/2014/main" id="{00000000-0008-0000-0F00-000065030000}"/>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70" name="n_3aveValue【庁舎】&#10;一人当たり面積">
          <a:extLst>
            <a:ext uri="{FF2B5EF4-FFF2-40B4-BE49-F238E27FC236}">
              <a16:creationId xmlns:a16="http://schemas.microsoft.com/office/drawing/2014/main" id="{00000000-0008-0000-0F00-000066030000}"/>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871" name="n_1mainValue【庁舎】&#10;一人当たり面積">
          <a:extLst>
            <a:ext uri="{FF2B5EF4-FFF2-40B4-BE49-F238E27FC236}">
              <a16:creationId xmlns:a16="http://schemas.microsoft.com/office/drawing/2014/main" id="{00000000-0008-0000-0F00-000067030000}"/>
            </a:ext>
          </a:extLst>
        </xdr:cNvPr>
        <xdr:cNvSpPr txBox="1"/>
      </xdr:nvSpPr>
      <xdr:spPr>
        <a:xfrm>
          <a:off x="21075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872" name="n_2mainValue【庁舎】&#10;一人当たり面積">
          <a:extLst>
            <a:ext uri="{FF2B5EF4-FFF2-40B4-BE49-F238E27FC236}">
              <a16:creationId xmlns:a16="http://schemas.microsoft.com/office/drawing/2014/main" id="{00000000-0008-0000-0F00-000068030000}"/>
            </a:ext>
          </a:extLst>
        </xdr:cNvPr>
        <xdr:cNvSpPr txBox="1"/>
      </xdr:nvSpPr>
      <xdr:spPr>
        <a:xfrm>
          <a:off x="20199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873" name="n_3mainValue【庁舎】&#10;一人当たり面積">
          <a:extLst>
            <a:ext uri="{FF2B5EF4-FFF2-40B4-BE49-F238E27FC236}">
              <a16:creationId xmlns:a16="http://schemas.microsoft.com/office/drawing/2014/main" id="{00000000-0008-0000-0F00-000069030000}"/>
            </a:ext>
          </a:extLst>
        </xdr:cNvPr>
        <xdr:cNvSpPr txBox="1"/>
      </xdr:nvSpPr>
      <xdr:spPr>
        <a:xfrm>
          <a:off x="19310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00000000-0008-0000-0F00-00006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00000000-0008-0000-0F00-00006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保健センター・保健所の有形固定資産減価償却率が類似団体内平均と比較しても</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ポイント程度高い値であり、老朽化していることが読み取れる。</a:t>
          </a:r>
        </a:p>
        <a:p>
          <a:r>
            <a:rPr kumimoji="1" lang="ja-JP" altLang="en-US" sz="1300">
              <a:latin typeface="ＭＳ Ｐゴシック" panose="020B0600070205080204" pitchFamily="50" charset="-128"/>
              <a:ea typeface="ＭＳ Ｐゴシック" panose="020B0600070205080204" pitchFamily="50" charset="-128"/>
            </a:rPr>
            <a:t>同施設については、今後も計画的な改修等を行いつつ、適切な維持管理を行う必要があると考えらえる。</a:t>
          </a:r>
        </a:p>
        <a:p>
          <a:r>
            <a:rPr kumimoji="1" lang="ja-JP" altLang="en-US" sz="1300">
              <a:latin typeface="ＭＳ Ｐゴシック" panose="020B0600070205080204" pitchFamily="50" charset="-128"/>
              <a:ea typeface="ＭＳ Ｐゴシック" panose="020B0600070205080204" pitchFamily="50" charset="-128"/>
            </a:rPr>
            <a:t>また、市民会館、保健センター・保健所、消防施設及び庁舎の一人当たりの面積が類似団体内平均をいずれも大きく下回ることから、今後の人口動向を見ながら、利便性に配慮した施設・環境づくりを検討する必要が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248,488
241,751
27.46
75,259,779
70,497,770
4,157,854
44,000,155
58,401,633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年度単年度において、税収入や地方消費税交付金の増収に伴い上昇し、３か年平均を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ポイント引き上げる形となった。引き続き、税収入の収納率向上等による歳入の確保に努めるほか、事業効果・成果を検証し、事業の見直しを行う中で財政基盤の強化を図っていく。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78740</xdr:rowOff>
    </xdr:from>
    <xdr:to>
      <xdr:col>23</xdr:col>
      <xdr:colOff>133350</xdr:colOff>
      <xdr:row>40</xdr:row>
      <xdr:rowOff>102870</xdr:rowOff>
    </xdr:to>
    <xdr:cxnSp macro="">
      <xdr:nvCxnSpPr>
        <xdr:cNvPr id="67" name="直線コネクタ 66"/>
        <xdr:cNvCxnSpPr/>
      </xdr:nvCxnSpPr>
      <xdr:spPr>
        <a:xfrm flipV="1">
          <a:off x="4114800" y="693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102870</xdr:rowOff>
    </xdr:from>
    <xdr:to>
      <xdr:col>19</xdr:col>
      <xdr:colOff>133350</xdr:colOff>
      <xdr:row>40</xdr:row>
      <xdr:rowOff>127000</xdr:rowOff>
    </xdr:to>
    <xdr:cxnSp macro="">
      <xdr:nvCxnSpPr>
        <xdr:cNvPr id="70" name="直線コネクタ 69"/>
        <xdr:cNvCxnSpPr/>
      </xdr:nvCxnSpPr>
      <xdr:spPr>
        <a:xfrm flipV="1">
          <a:off x="3225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3" name="直線コネクタ 72"/>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151130</xdr:rowOff>
    </xdr:to>
    <xdr:cxnSp macro="">
      <xdr:nvCxnSpPr>
        <xdr:cNvPr id="76" name="直線コネクタ 75"/>
        <xdr:cNvCxnSpPr/>
      </xdr:nvCxnSpPr>
      <xdr:spPr>
        <a:xfrm flipV="1">
          <a:off x="1447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6" name="楕円 85"/>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7"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52070</xdr:rowOff>
    </xdr:from>
    <xdr:to>
      <xdr:col>19</xdr:col>
      <xdr:colOff>184150</xdr:colOff>
      <xdr:row>40</xdr:row>
      <xdr:rowOff>153670</xdr:rowOff>
    </xdr:to>
    <xdr:sp macro="" textlink="">
      <xdr:nvSpPr>
        <xdr:cNvPr id="88" name="楕円 87"/>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163847</xdr:rowOff>
    </xdr:from>
    <xdr:ext cx="736600" cy="259045"/>
    <xdr:sp macro="" textlink="">
      <xdr:nvSpPr>
        <xdr:cNvPr id="89" name="テキスト ボックス 88"/>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2" name="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児童クラブ管理運営委託料の増、障害福祉費自立支援給付費の増による物件費、扶助費の増等を主な原因として、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今後も各方面で経常的な経費の増が見込まれる中、広く事業の見直しを行い、弾力性のある財政構造の構築を図っていく。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65</xdr:row>
      <xdr:rowOff>123698</xdr:rowOff>
    </xdr:to>
    <xdr:cxnSp macro="">
      <xdr:nvCxnSpPr>
        <xdr:cNvPr id="128" name="直線コネクタ 127"/>
        <xdr:cNvCxnSpPr/>
      </xdr:nvCxnSpPr>
      <xdr:spPr>
        <a:xfrm>
          <a:off x="4114800" y="1111351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65</xdr:row>
      <xdr:rowOff>99568</xdr:rowOff>
    </xdr:to>
    <xdr:cxnSp macro="">
      <xdr:nvCxnSpPr>
        <xdr:cNvPr id="131" name="直線コネクタ 130"/>
        <xdr:cNvCxnSpPr/>
      </xdr:nvCxnSpPr>
      <xdr:spPr>
        <a:xfrm flipV="1">
          <a:off x="3225800" y="1111351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3" name="テキスト ボックス 132"/>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65</xdr:row>
      <xdr:rowOff>99568</xdr:rowOff>
    </xdr:to>
    <xdr:cxnSp macro="">
      <xdr:nvCxnSpPr>
        <xdr:cNvPr id="134" name="直線コネクタ 133"/>
        <xdr:cNvCxnSpPr/>
      </xdr:nvCxnSpPr>
      <xdr:spPr>
        <a:xfrm>
          <a:off x="2336800" y="1095425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64</xdr:row>
      <xdr:rowOff>44196</xdr:rowOff>
    </xdr:to>
    <xdr:cxnSp macro="">
      <xdr:nvCxnSpPr>
        <xdr:cNvPr id="137" name="直線コネクタ 136"/>
        <xdr:cNvCxnSpPr/>
      </xdr:nvCxnSpPr>
      <xdr:spPr>
        <a:xfrm flipV="1">
          <a:off x="1447800" y="109542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7" name="楕円 146"/>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44975</xdr:rowOff>
    </xdr:from>
    <xdr:ext cx="762000" cy="259045"/>
    <xdr:sp macro="" textlink="">
      <xdr:nvSpPr>
        <xdr:cNvPr id="148" name="財政構造の弾力性該当値テキスト"/>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49" name="楕円 148"/>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50" name="テキスト ボックス 149"/>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1" name="楕円 150"/>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2" name="テキスト ボックス 151"/>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102108</xdr:rowOff>
    </xdr:from>
    <xdr:to>
      <xdr:col>11</xdr:col>
      <xdr:colOff>82550</xdr:colOff>
      <xdr:row>64</xdr:row>
      <xdr:rowOff>32258</xdr:rowOff>
    </xdr:to>
    <xdr:sp macro="" textlink="">
      <xdr:nvSpPr>
        <xdr:cNvPr id="153" name="楕円 152"/>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42435</xdr:rowOff>
    </xdr:from>
    <xdr:ext cx="762000" cy="259045"/>
    <xdr:sp macro="" textlink="">
      <xdr:nvSpPr>
        <xdr:cNvPr id="154" name="テキスト ボックス 153"/>
        <xdr:cNvSpPr txBox="1"/>
      </xdr:nvSpPr>
      <xdr:spPr>
        <a:xfrm>
          <a:off x="1955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5" name="楕円 154"/>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56" name="テキスト ボックス 155"/>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類似団体と比べ低くなっているのは、業務の民間委託や指定管理者制度の導入等を用いた経費抑制のほか、各事務事業の進捗管理を四半期ごとに行う事務効率化によるものである。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162486</xdr:rowOff>
    </xdr:from>
    <xdr:to>
      <xdr:col>23</xdr:col>
      <xdr:colOff>133350</xdr:colOff>
      <xdr:row>80</xdr:row>
      <xdr:rowOff>61376</xdr:rowOff>
    </xdr:to>
    <xdr:cxnSp macro="">
      <xdr:nvCxnSpPr>
        <xdr:cNvPr id="193" name="直線コネクタ 192"/>
        <xdr:cNvCxnSpPr/>
      </xdr:nvCxnSpPr>
      <xdr:spPr>
        <a:xfrm>
          <a:off x="4114800" y="13707036"/>
          <a:ext cx="8382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162486</xdr:rowOff>
    </xdr:from>
    <xdr:to>
      <xdr:col>19</xdr:col>
      <xdr:colOff>133350</xdr:colOff>
      <xdr:row>80</xdr:row>
      <xdr:rowOff>27594</xdr:rowOff>
    </xdr:to>
    <xdr:cxnSp macro="">
      <xdr:nvCxnSpPr>
        <xdr:cNvPr id="196" name="直線コネクタ 195"/>
        <xdr:cNvCxnSpPr/>
      </xdr:nvCxnSpPr>
      <xdr:spPr>
        <a:xfrm flipV="1">
          <a:off x="3225800" y="13707036"/>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27594</xdr:rowOff>
    </xdr:from>
    <xdr:to>
      <xdr:col>15</xdr:col>
      <xdr:colOff>82550</xdr:colOff>
      <xdr:row>80</xdr:row>
      <xdr:rowOff>100467</xdr:rowOff>
    </xdr:to>
    <xdr:cxnSp macro="">
      <xdr:nvCxnSpPr>
        <xdr:cNvPr id="199" name="直線コネクタ 198"/>
        <xdr:cNvCxnSpPr/>
      </xdr:nvCxnSpPr>
      <xdr:spPr>
        <a:xfrm flipV="1">
          <a:off x="2336800" y="13743594"/>
          <a:ext cx="889000" cy="7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39728</xdr:rowOff>
    </xdr:from>
    <xdr:to>
      <xdr:col>11</xdr:col>
      <xdr:colOff>31750</xdr:colOff>
      <xdr:row>80</xdr:row>
      <xdr:rowOff>100467</xdr:rowOff>
    </xdr:to>
    <xdr:cxnSp macro="">
      <xdr:nvCxnSpPr>
        <xdr:cNvPr id="202" name="直線コネクタ 201"/>
        <xdr:cNvCxnSpPr/>
      </xdr:nvCxnSpPr>
      <xdr:spPr>
        <a:xfrm>
          <a:off x="1447800" y="13755728"/>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10576</xdr:rowOff>
    </xdr:from>
    <xdr:to>
      <xdr:col>23</xdr:col>
      <xdr:colOff>184150</xdr:colOff>
      <xdr:row>80</xdr:row>
      <xdr:rowOff>112176</xdr:rowOff>
    </xdr:to>
    <xdr:sp macro="" textlink="">
      <xdr:nvSpPr>
        <xdr:cNvPr id="212" name="楕円 211"/>
        <xdr:cNvSpPr/>
      </xdr:nvSpPr>
      <xdr:spPr>
        <a:xfrm>
          <a:off x="4902200" y="137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103303</xdr:rowOff>
    </xdr:from>
    <xdr:ext cx="762000" cy="259045"/>
    <xdr:sp macro="" textlink="">
      <xdr:nvSpPr>
        <xdr:cNvPr id="213" name="人件費・物件費等の状況該当値テキスト"/>
        <xdr:cNvSpPr txBox="1"/>
      </xdr:nvSpPr>
      <xdr:spPr>
        <a:xfrm>
          <a:off x="5041900" y="1364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111686</xdr:rowOff>
    </xdr:from>
    <xdr:to>
      <xdr:col>19</xdr:col>
      <xdr:colOff>184150</xdr:colOff>
      <xdr:row>80</xdr:row>
      <xdr:rowOff>41836</xdr:rowOff>
    </xdr:to>
    <xdr:sp macro="" textlink="">
      <xdr:nvSpPr>
        <xdr:cNvPr id="214" name="楕円 213"/>
        <xdr:cNvSpPr/>
      </xdr:nvSpPr>
      <xdr:spPr>
        <a:xfrm>
          <a:off x="4064000" y="136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52013</xdr:rowOff>
    </xdr:from>
    <xdr:ext cx="736600" cy="259045"/>
    <xdr:sp macro="" textlink="">
      <xdr:nvSpPr>
        <xdr:cNvPr id="215" name="テキスト ボックス 214"/>
        <xdr:cNvSpPr txBox="1"/>
      </xdr:nvSpPr>
      <xdr:spPr>
        <a:xfrm>
          <a:off x="3733800" y="1342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148244</xdr:rowOff>
    </xdr:from>
    <xdr:to>
      <xdr:col>15</xdr:col>
      <xdr:colOff>133350</xdr:colOff>
      <xdr:row>80</xdr:row>
      <xdr:rowOff>78394</xdr:rowOff>
    </xdr:to>
    <xdr:sp macro="" textlink="">
      <xdr:nvSpPr>
        <xdr:cNvPr id="216" name="楕円 215"/>
        <xdr:cNvSpPr/>
      </xdr:nvSpPr>
      <xdr:spPr>
        <a:xfrm>
          <a:off x="3175000" y="136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88571</xdr:rowOff>
    </xdr:from>
    <xdr:ext cx="762000" cy="259045"/>
    <xdr:sp macro="" textlink="">
      <xdr:nvSpPr>
        <xdr:cNvPr id="217" name="テキスト ボックス 216"/>
        <xdr:cNvSpPr txBox="1"/>
      </xdr:nvSpPr>
      <xdr:spPr>
        <a:xfrm>
          <a:off x="2844800" y="1346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49667</xdr:rowOff>
    </xdr:from>
    <xdr:to>
      <xdr:col>11</xdr:col>
      <xdr:colOff>82550</xdr:colOff>
      <xdr:row>80</xdr:row>
      <xdr:rowOff>151267</xdr:rowOff>
    </xdr:to>
    <xdr:sp macro="" textlink="">
      <xdr:nvSpPr>
        <xdr:cNvPr id="218" name="楕円 217"/>
        <xdr:cNvSpPr/>
      </xdr:nvSpPr>
      <xdr:spPr>
        <a:xfrm>
          <a:off x="2286000" y="137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161444</xdr:rowOff>
    </xdr:from>
    <xdr:ext cx="762000" cy="259045"/>
    <xdr:sp macro="" textlink="">
      <xdr:nvSpPr>
        <xdr:cNvPr id="219" name="テキスト ボックス 218"/>
        <xdr:cNvSpPr txBox="1"/>
      </xdr:nvSpPr>
      <xdr:spPr>
        <a:xfrm>
          <a:off x="1955800" y="1353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160378</xdr:rowOff>
    </xdr:from>
    <xdr:to>
      <xdr:col>7</xdr:col>
      <xdr:colOff>31750</xdr:colOff>
      <xdr:row>80</xdr:row>
      <xdr:rowOff>90528</xdr:rowOff>
    </xdr:to>
    <xdr:sp macro="" textlink="">
      <xdr:nvSpPr>
        <xdr:cNvPr id="220" name="楕円 219"/>
        <xdr:cNvSpPr/>
      </xdr:nvSpPr>
      <xdr:spPr>
        <a:xfrm>
          <a:off x="1397000" y="137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100705</xdr:rowOff>
    </xdr:from>
    <xdr:ext cx="762000" cy="259045"/>
    <xdr:sp macro="" textlink="">
      <xdr:nvSpPr>
        <xdr:cNvPr id="221" name="テキスト ボックス 220"/>
        <xdr:cNvSpPr txBox="1"/>
      </xdr:nvSpPr>
      <xdr:spPr>
        <a:xfrm>
          <a:off x="1066800" y="134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国で行った人事院勧告に基づく給与改定に準じて当市においても給与改定を実施し、今後も近隣市町村の動向を踏まえながら、より一層の給料の適正化に努める。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21166</xdr:rowOff>
    </xdr:to>
    <xdr:cxnSp macro="">
      <xdr:nvCxnSpPr>
        <xdr:cNvPr id="255" name="直線コネクタ 254"/>
        <xdr:cNvCxnSpPr/>
      </xdr:nvCxnSpPr>
      <xdr:spPr>
        <a:xfrm>
          <a:off x="16179800" y="1474575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1059</xdr:rowOff>
    </xdr:to>
    <xdr:cxnSp macro="">
      <xdr:nvCxnSpPr>
        <xdr:cNvPr id="258" name="直線コネクタ 257"/>
        <xdr:cNvCxnSpPr/>
      </xdr:nvCxnSpPr>
      <xdr:spPr>
        <a:xfrm>
          <a:off x="15290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41275</xdr:rowOff>
    </xdr:to>
    <xdr:cxnSp macro="">
      <xdr:nvCxnSpPr>
        <xdr:cNvPr id="261" name="直線コネクタ 260"/>
        <xdr:cNvCxnSpPr/>
      </xdr:nvCxnSpPr>
      <xdr:spPr>
        <a:xfrm flipV="1">
          <a:off x="14401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61384</xdr:rowOff>
    </xdr:to>
    <xdr:cxnSp macro="">
      <xdr:nvCxnSpPr>
        <xdr:cNvPr id="264" name="直線コネクタ 263"/>
        <xdr:cNvCxnSpPr/>
      </xdr:nvCxnSpPr>
      <xdr:spPr>
        <a:xfrm flipV="1">
          <a:off x="13512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4" name="楕円 273"/>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5"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6" name="楕円 275"/>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7" name="テキスト ボックス 276"/>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0" name="楕円 279"/>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1" name="テキスト ボックス 280"/>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2" name="楕円 281"/>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3" name="テキスト ボックス 282"/>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行財政改革において、職員数の抑制に努めてきたため、毎年、全国平均や類似団体を大きく下回っており、今後も、より適正な定数管理に努める。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127000</xdr:rowOff>
    </xdr:from>
    <xdr:to>
      <xdr:col>81</xdr:col>
      <xdr:colOff>44450</xdr:colOff>
      <xdr:row>59</xdr:row>
      <xdr:rowOff>24493</xdr:rowOff>
    </xdr:to>
    <xdr:cxnSp macro="">
      <xdr:nvCxnSpPr>
        <xdr:cNvPr id="320" name="直線コネクタ 319"/>
        <xdr:cNvCxnSpPr/>
      </xdr:nvCxnSpPr>
      <xdr:spPr>
        <a:xfrm>
          <a:off x="16179800" y="100711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75293</xdr:rowOff>
    </xdr:from>
    <xdr:to>
      <xdr:col>77</xdr:col>
      <xdr:colOff>44450</xdr:colOff>
      <xdr:row>58</xdr:row>
      <xdr:rowOff>127000</xdr:rowOff>
    </xdr:to>
    <xdr:cxnSp macro="">
      <xdr:nvCxnSpPr>
        <xdr:cNvPr id="323" name="直線コネクタ 322"/>
        <xdr:cNvCxnSpPr/>
      </xdr:nvCxnSpPr>
      <xdr:spPr>
        <a:xfrm>
          <a:off x="15290800" y="100193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47716</xdr:rowOff>
    </xdr:from>
    <xdr:to>
      <xdr:col>72</xdr:col>
      <xdr:colOff>203200</xdr:colOff>
      <xdr:row>58</xdr:row>
      <xdr:rowOff>75293</xdr:rowOff>
    </xdr:to>
    <xdr:cxnSp macro="">
      <xdr:nvCxnSpPr>
        <xdr:cNvPr id="326" name="直線コネクタ 325"/>
        <xdr:cNvCxnSpPr/>
      </xdr:nvCxnSpPr>
      <xdr:spPr>
        <a:xfrm>
          <a:off x="14401800" y="999181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47716</xdr:rowOff>
    </xdr:from>
    <xdr:to>
      <xdr:col>68</xdr:col>
      <xdr:colOff>152400</xdr:colOff>
      <xdr:row>59</xdr:row>
      <xdr:rowOff>169273</xdr:rowOff>
    </xdr:to>
    <xdr:cxnSp macro="">
      <xdr:nvCxnSpPr>
        <xdr:cNvPr id="329" name="直線コネクタ 328"/>
        <xdr:cNvCxnSpPr/>
      </xdr:nvCxnSpPr>
      <xdr:spPr>
        <a:xfrm flipV="1">
          <a:off x="13512800" y="999181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145143</xdr:rowOff>
    </xdr:from>
    <xdr:to>
      <xdr:col>81</xdr:col>
      <xdr:colOff>95250</xdr:colOff>
      <xdr:row>59</xdr:row>
      <xdr:rowOff>75293</xdr:rowOff>
    </xdr:to>
    <xdr:sp macro="" textlink="">
      <xdr:nvSpPr>
        <xdr:cNvPr id="339" name="楕円 338"/>
        <xdr:cNvSpPr/>
      </xdr:nvSpPr>
      <xdr:spPr>
        <a:xfrm>
          <a:off x="169672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66420</xdr:rowOff>
    </xdr:from>
    <xdr:ext cx="762000" cy="259045"/>
    <xdr:sp macro="" textlink="">
      <xdr:nvSpPr>
        <xdr:cNvPr id="340" name="定員管理の状況該当値テキスト"/>
        <xdr:cNvSpPr txBox="1"/>
      </xdr:nvSpPr>
      <xdr:spPr>
        <a:xfrm>
          <a:off x="17106900" y="1001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76200</xdr:rowOff>
    </xdr:from>
    <xdr:to>
      <xdr:col>77</xdr:col>
      <xdr:colOff>95250</xdr:colOff>
      <xdr:row>59</xdr:row>
      <xdr:rowOff>6350</xdr:rowOff>
    </xdr:to>
    <xdr:sp macro="" textlink="">
      <xdr:nvSpPr>
        <xdr:cNvPr id="341" name="楕円 340"/>
        <xdr:cNvSpPr/>
      </xdr:nvSpPr>
      <xdr:spPr>
        <a:xfrm>
          <a:off x="1612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16527</xdr:rowOff>
    </xdr:from>
    <xdr:ext cx="736600" cy="259045"/>
    <xdr:sp macro="" textlink="">
      <xdr:nvSpPr>
        <xdr:cNvPr id="342" name="テキスト ボックス 341"/>
        <xdr:cNvSpPr txBox="1"/>
      </xdr:nvSpPr>
      <xdr:spPr>
        <a:xfrm>
          <a:off x="15798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24493</xdr:rowOff>
    </xdr:from>
    <xdr:to>
      <xdr:col>73</xdr:col>
      <xdr:colOff>44450</xdr:colOff>
      <xdr:row>58</xdr:row>
      <xdr:rowOff>126093</xdr:rowOff>
    </xdr:to>
    <xdr:sp macro="" textlink="">
      <xdr:nvSpPr>
        <xdr:cNvPr id="343" name="楕円 342"/>
        <xdr:cNvSpPr/>
      </xdr:nvSpPr>
      <xdr:spPr>
        <a:xfrm>
          <a:off x="15240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136270</xdr:rowOff>
    </xdr:from>
    <xdr:ext cx="762000" cy="259045"/>
    <xdr:sp macro="" textlink="">
      <xdr:nvSpPr>
        <xdr:cNvPr id="344" name="テキスト ボックス 343"/>
        <xdr:cNvSpPr txBox="1"/>
      </xdr:nvSpPr>
      <xdr:spPr>
        <a:xfrm>
          <a:off x="14909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168366</xdr:rowOff>
    </xdr:from>
    <xdr:to>
      <xdr:col>68</xdr:col>
      <xdr:colOff>203200</xdr:colOff>
      <xdr:row>58</xdr:row>
      <xdr:rowOff>98516</xdr:rowOff>
    </xdr:to>
    <xdr:sp macro="" textlink="">
      <xdr:nvSpPr>
        <xdr:cNvPr id="345" name="楕円 344"/>
        <xdr:cNvSpPr/>
      </xdr:nvSpPr>
      <xdr:spPr>
        <a:xfrm>
          <a:off x="143510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108693</xdr:rowOff>
    </xdr:from>
    <xdr:ext cx="762000" cy="259045"/>
    <xdr:sp macro="" textlink="">
      <xdr:nvSpPr>
        <xdr:cNvPr id="346" name="テキスト ボックス 345"/>
        <xdr:cNvSpPr txBox="1"/>
      </xdr:nvSpPr>
      <xdr:spPr>
        <a:xfrm>
          <a:off x="14020800" y="97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47" name="楕円 346"/>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48" name="テキスト ボックス 347"/>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年度単年度においては、平成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年度単年度と比べて、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公債費に準ずる債務負担行為に係るものが</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したことなどにより分子</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の値</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増となり</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微増（約</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年度単年度と同等の値で</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ったため、３か年平均では横ばいとなっている。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62654</xdr:rowOff>
    </xdr:to>
    <xdr:cxnSp macro="">
      <xdr:nvCxnSpPr>
        <xdr:cNvPr id="381" name="直線コネクタ 380"/>
        <xdr:cNvCxnSpPr/>
      </xdr:nvCxnSpPr>
      <xdr:spPr>
        <a:xfrm>
          <a:off x="16179800" y="6920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62654</xdr:rowOff>
    </xdr:to>
    <xdr:cxnSp macro="">
      <xdr:nvCxnSpPr>
        <xdr:cNvPr id="384" name="直線コネクタ 383"/>
        <xdr:cNvCxnSpPr/>
      </xdr:nvCxnSpPr>
      <xdr:spPr>
        <a:xfrm>
          <a:off x="15290800" y="689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38523</xdr:rowOff>
    </xdr:to>
    <xdr:cxnSp macro="">
      <xdr:nvCxnSpPr>
        <xdr:cNvPr id="387" name="直線コネクタ 386"/>
        <xdr:cNvCxnSpPr/>
      </xdr:nvCxnSpPr>
      <xdr:spPr>
        <a:xfrm>
          <a:off x="14401800" y="689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70696</xdr:rowOff>
    </xdr:to>
    <xdr:cxnSp macro="">
      <xdr:nvCxnSpPr>
        <xdr:cNvPr id="390" name="直線コネクタ 389"/>
        <xdr:cNvCxnSpPr/>
      </xdr:nvCxnSpPr>
      <xdr:spPr>
        <a:xfrm flipV="1">
          <a:off x="13512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0" name="楕円 399"/>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155381</xdr:rowOff>
    </xdr:from>
    <xdr:ext cx="762000" cy="259045"/>
    <xdr:sp macro="" textlink="">
      <xdr:nvSpPr>
        <xdr:cNvPr id="401" name="公債費負担の状況該当値テキスト"/>
        <xdr:cNvSpPr txBox="1"/>
      </xdr:nvSpPr>
      <xdr:spPr>
        <a:xfrm>
          <a:off x="17106900" y="684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2" name="楕円 401"/>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3" name="テキスト ボックス 402"/>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4" name="楕円 403"/>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5" name="テキスト ボックス 404"/>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6" name="楕円 405"/>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7" name="テキスト ボックス 406"/>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8" name="楕円 407"/>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9" name="テキスト ボックス 408"/>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下水道事業債の償還が進み、公害防止事業債の交付税算入額が減少したことなどにより、分子から控除する充当可能財源が大きく減となり、結果として分子が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1,277,431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分母については標準財政規模が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666,010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た結果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7902</xdr:rowOff>
    </xdr:from>
    <xdr:to>
      <xdr:col>81</xdr:col>
      <xdr:colOff>44450</xdr:colOff>
      <xdr:row>14</xdr:row>
      <xdr:rowOff>52141</xdr:rowOff>
    </xdr:to>
    <xdr:cxnSp macro="">
      <xdr:nvCxnSpPr>
        <xdr:cNvPr id="443" name="直線コネクタ 442"/>
        <xdr:cNvCxnSpPr/>
      </xdr:nvCxnSpPr>
      <xdr:spPr>
        <a:xfrm>
          <a:off x="16179800" y="2408202"/>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4" name="将来負担の状況平均値テキスト"/>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7902</xdr:rowOff>
    </xdr:from>
    <xdr:to>
      <xdr:col>77</xdr:col>
      <xdr:colOff>44450</xdr:colOff>
      <xdr:row>14</xdr:row>
      <xdr:rowOff>120509</xdr:rowOff>
    </xdr:to>
    <xdr:cxnSp macro="">
      <xdr:nvCxnSpPr>
        <xdr:cNvPr id="446" name="直線コネクタ 445"/>
        <xdr:cNvCxnSpPr/>
      </xdr:nvCxnSpPr>
      <xdr:spPr>
        <a:xfrm flipV="1">
          <a:off x="15290800" y="240820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65210</xdr:rowOff>
    </xdr:from>
    <xdr:ext cx="736600" cy="259045"/>
    <xdr:sp macro="" textlink="">
      <xdr:nvSpPr>
        <xdr:cNvPr id="448" name="テキスト ボックス 447"/>
        <xdr:cNvSpPr txBox="1"/>
      </xdr:nvSpPr>
      <xdr:spPr>
        <a:xfrm>
          <a:off x="15798800" y="280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120509</xdr:rowOff>
    </xdr:from>
    <xdr:to>
      <xdr:col>72</xdr:col>
      <xdr:colOff>203200</xdr:colOff>
      <xdr:row>15</xdr:row>
      <xdr:rowOff>44238</xdr:rowOff>
    </xdr:to>
    <xdr:cxnSp macro="">
      <xdr:nvCxnSpPr>
        <xdr:cNvPr id="449" name="直線コネクタ 448"/>
        <xdr:cNvCxnSpPr/>
      </xdr:nvCxnSpPr>
      <xdr:spPr>
        <a:xfrm flipV="1">
          <a:off x="14401800" y="2520809"/>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78616</xdr:rowOff>
    </xdr:from>
    <xdr:ext cx="762000" cy="259045"/>
    <xdr:sp macro="" textlink="">
      <xdr:nvSpPr>
        <xdr:cNvPr id="451" name="テキスト ボックス 450"/>
        <xdr:cNvSpPr txBox="1"/>
      </xdr:nvSpPr>
      <xdr:spPr>
        <a:xfrm>
          <a:off x="14909800" y="282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44238</xdr:rowOff>
    </xdr:from>
    <xdr:to>
      <xdr:col>68</xdr:col>
      <xdr:colOff>152400</xdr:colOff>
      <xdr:row>15</xdr:row>
      <xdr:rowOff>134056</xdr:rowOff>
    </xdr:to>
    <xdr:cxnSp macro="">
      <xdr:nvCxnSpPr>
        <xdr:cNvPr id="452" name="直線コネクタ 451"/>
        <xdr:cNvCxnSpPr/>
      </xdr:nvCxnSpPr>
      <xdr:spPr>
        <a:xfrm flipV="1">
          <a:off x="13512800" y="2615988"/>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164411</xdr:rowOff>
    </xdr:from>
    <xdr:ext cx="762000" cy="259045"/>
    <xdr:sp macro="" textlink="">
      <xdr:nvSpPr>
        <xdr:cNvPr id="454" name="テキスト ボックス 453"/>
        <xdr:cNvSpPr txBox="1"/>
      </xdr:nvSpPr>
      <xdr:spPr>
        <a:xfrm>
          <a:off x="14020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96184</xdr:rowOff>
    </xdr:from>
    <xdr:ext cx="762000" cy="259045"/>
    <xdr:sp macro="" textlink="">
      <xdr:nvSpPr>
        <xdr:cNvPr id="456" name="テキスト ボックス 455"/>
        <xdr:cNvSpPr txBox="1"/>
      </xdr:nvSpPr>
      <xdr:spPr>
        <a:xfrm>
          <a:off x="13131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1341</xdr:rowOff>
    </xdr:from>
    <xdr:to>
      <xdr:col>81</xdr:col>
      <xdr:colOff>95250</xdr:colOff>
      <xdr:row>14</xdr:row>
      <xdr:rowOff>102941</xdr:rowOff>
    </xdr:to>
    <xdr:sp macro="" textlink="">
      <xdr:nvSpPr>
        <xdr:cNvPr id="462" name="楕円 461"/>
        <xdr:cNvSpPr/>
      </xdr:nvSpPr>
      <xdr:spPr>
        <a:xfrm>
          <a:off x="16967200" y="24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94068</xdr:rowOff>
    </xdr:from>
    <xdr:ext cx="762000" cy="259045"/>
    <xdr:sp macro="" textlink="">
      <xdr:nvSpPr>
        <xdr:cNvPr id="463" name="将来負担の状況該当値テキスト"/>
        <xdr:cNvSpPr txBox="1"/>
      </xdr:nvSpPr>
      <xdr:spPr>
        <a:xfrm>
          <a:off x="17106900" y="232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128552</xdr:rowOff>
    </xdr:from>
    <xdr:to>
      <xdr:col>77</xdr:col>
      <xdr:colOff>95250</xdr:colOff>
      <xdr:row>14</xdr:row>
      <xdr:rowOff>58702</xdr:rowOff>
    </xdr:to>
    <xdr:sp macro="" textlink="">
      <xdr:nvSpPr>
        <xdr:cNvPr id="464" name="楕円 463"/>
        <xdr:cNvSpPr/>
      </xdr:nvSpPr>
      <xdr:spPr>
        <a:xfrm>
          <a:off x="16129000" y="23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68879</xdr:rowOff>
    </xdr:from>
    <xdr:ext cx="736600" cy="259045"/>
    <xdr:sp macro="" textlink="">
      <xdr:nvSpPr>
        <xdr:cNvPr id="465" name="テキスト ボックス 464"/>
        <xdr:cNvSpPr txBox="1"/>
      </xdr:nvSpPr>
      <xdr:spPr>
        <a:xfrm>
          <a:off x="15798800" y="212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69709</xdr:rowOff>
    </xdr:from>
    <xdr:to>
      <xdr:col>73</xdr:col>
      <xdr:colOff>44450</xdr:colOff>
      <xdr:row>14</xdr:row>
      <xdr:rowOff>171309</xdr:rowOff>
    </xdr:to>
    <xdr:sp macro="" textlink="">
      <xdr:nvSpPr>
        <xdr:cNvPr id="466" name="楕円 465"/>
        <xdr:cNvSpPr/>
      </xdr:nvSpPr>
      <xdr:spPr>
        <a:xfrm>
          <a:off x="15240000" y="24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10036</xdr:rowOff>
    </xdr:from>
    <xdr:ext cx="762000" cy="259045"/>
    <xdr:sp macro="" textlink="">
      <xdr:nvSpPr>
        <xdr:cNvPr id="467" name="テキスト ボックス 466"/>
        <xdr:cNvSpPr txBox="1"/>
      </xdr:nvSpPr>
      <xdr:spPr>
        <a:xfrm>
          <a:off x="14909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68" name="楕円 467"/>
        <xdr:cNvSpPr/>
      </xdr:nvSpPr>
      <xdr:spPr>
        <a:xfrm>
          <a:off x="14351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69" name="テキスト ボックス 468"/>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83256</xdr:rowOff>
    </xdr:from>
    <xdr:to>
      <xdr:col>64</xdr:col>
      <xdr:colOff>152400</xdr:colOff>
      <xdr:row>16</xdr:row>
      <xdr:rowOff>13406</xdr:rowOff>
    </xdr:to>
    <xdr:sp macro="" textlink="">
      <xdr:nvSpPr>
        <xdr:cNvPr id="470" name="楕円 469"/>
        <xdr:cNvSpPr/>
      </xdr:nvSpPr>
      <xdr:spPr>
        <a:xfrm>
          <a:off x="13462000" y="26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23583</xdr:rowOff>
    </xdr:from>
    <xdr:ext cx="762000" cy="259045"/>
    <xdr:sp macro="" textlink="">
      <xdr:nvSpPr>
        <xdr:cNvPr id="471" name="テキスト ボックス 470"/>
        <xdr:cNvSpPr txBox="1"/>
      </xdr:nvSpPr>
      <xdr:spPr>
        <a:xfrm>
          <a:off x="13131800" y="242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248,488
241,751
27.46
75,259,779
70,497,770
4,157,854
44,000,155
58,401,633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職員数の抑制により、人件費に係る経常収支比率は類似団体を下回っている。また、人件費及び人件費に準ずる費用の一人当たりの決算額では、賃金（物件費）が類似団体平均を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上回っているが、人件費分としては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下回っている。これは、臨時職員等の多様な任用制度を積極的に活用し、職員数を抑制していることによるものである。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xdr:rowOff>
    </xdr:from>
    <xdr:to>
      <xdr:col>24</xdr:col>
      <xdr:colOff>25400</xdr:colOff>
      <xdr:row>33</xdr:row>
      <xdr:rowOff>88900</xdr:rowOff>
    </xdr:to>
    <xdr:cxnSp macro="">
      <xdr:nvCxnSpPr>
        <xdr:cNvPr id="70" name="直線コネクタ 69"/>
        <xdr:cNvCxnSpPr/>
      </xdr:nvCxnSpPr>
      <xdr:spPr>
        <a:xfrm>
          <a:off x="3987800" y="5670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12700</xdr:rowOff>
    </xdr:from>
    <xdr:to>
      <xdr:col>19</xdr:col>
      <xdr:colOff>187325</xdr:colOff>
      <xdr:row>33</xdr:row>
      <xdr:rowOff>69850</xdr:rowOff>
    </xdr:to>
    <xdr:cxnSp macro="">
      <xdr:nvCxnSpPr>
        <xdr:cNvPr id="73" name="直線コネクタ 72"/>
        <xdr:cNvCxnSpPr/>
      </xdr:nvCxnSpPr>
      <xdr:spPr>
        <a:xfrm flipV="1">
          <a:off x="3098800" y="567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35</xdr:row>
      <xdr:rowOff>69850</xdr:rowOff>
    </xdr:to>
    <xdr:cxnSp macro="">
      <xdr:nvCxnSpPr>
        <xdr:cNvPr id="76" name="直線コネクタ 75"/>
        <xdr:cNvCxnSpPr/>
      </xdr:nvCxnSpPr>
      <xdr:spPr>
        <a:xfrm flipV="1">
          <a:off x="2209800" y="57277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117475</xdr:rowOff>
    </xdr:to>
    <xdr:cxnSp macro="">
      <xdr:nvCxnSpPr>
        <xdr:cNvPr id="79" name="直線コネクタ 78"/>
        <xdr:cNvCxnSpPr/>
      </xdr:nvCxnSpPr>
      <xdr:spPr>
        <a:xfrm flipV="1">
          <a:off x="1320800" y="6070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38100</xdr:rowOff>
    </xdr:from>
    <xdr:to>
      <xdr:col>24</xdr:col>
      <xdr:colOff>76200</xdr:colOff>
      <xdr:row>33</xdr:row>
      <xdr:rowOff>139700</xdr:rowOff>
    </xdr:to>
    <xdr:sp macro="" textlink="">
      <xdr:nvSpPr>
        <xdr:cNvPr id="89" name="楕円 88"/>
        <xdr:cNvSpPr/>
      </xdr:nvSpPr>
      <xdr:spPr>
        <a:xfrm>
          <a:off x="47752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118127</xdr:rowOff>
    </xdr:from>
    <xdr:ext cx="762000" cy="259045"/>
    <xdr:sp macro="" textlink="">
      <xdr:nvSpPr>
        <xdr:cNvPr id="90" name="人件費該当値テキスト"/>
        <xdr:cNvSpPr txBox="1"/>
      </xdr:nvSpPr>
      <xdr:spPr>
        <a:xfrm>
          <a:off x="4914900" y="56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133350</xdr:rowOff>
    </xdr:from>
    <xdr:to>
      <xdr:col>20</xdr:col>
      <xdr:colOff>38100</xdr:colOff>
      <xdr:row>33</xdr:row>
      <xdr:rowOff>63500</xdr:rowOff>
    </xdr:to>
    <xdr:sp macro="" textlink="">
      <xdr:nvSpPr>
        <xdr:cNvPr id="91" name="楕円 90"/>
        <xdr:cNvSpPr/>
      </xdr:nvSpPr>
      <xdr:spPr>
        <a:xfrm>
          <a:off x="39370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73677</xdr:rowOff>
    </xdr:from>
    <xdr:ext cx="736600" cy="259045"/>
    <xdr:sp macro="" textlink="">
      <xdr:nvSpPr>
        <xdr:cNvPr id="92" name="テキスト ボックス 91"/>
        <xdr:cNvSpPr txBox="1"/>
      </xdr:nvSpPr>
      <xdr:spPr>
        <a:xfrm>
          <a:off x="3606800" y="538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93" name="楕円 92"/>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4" name="テキスト ボックス 93"/>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5" name="楕円 94"/>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6" name="テキスト ボックス 95"/>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66675</xdr:rowOff>
    </xdr:from>
    <xdr:to>
      <xdr:col>6</xdr:col>
      <xdr:colOff>171450</xdr:colOff>
      <xdr:row>35</xdr:row>
      <xdr:rowOff>168275</xdr:rowOff>
    </xdr:to>
    <xdr:sp macro="" textlink="">
      <xdr:nvSpPr>
        <xdr:cNvPr id="97" name="楕円 96"/>
        <xdr:cNvSpPr/>
      </xdr:nvSpPr>
      <xdr:spPr>
        <a:xfrm>
          <a:off x="12700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7002</xdr:rowOff>
    </xdr:from>
    <xdr:ext cx="762000" cy="259045"/>
    <xdr:sp macro="" textlink="">
      <xdr:nvSpPr>
        <xdr:cNvPr id="98" name="テキスト ボックス 97"/>
        <xdr:cNvSpPr txBox="1"/>
      </xdr:nvSpPr>
      <xdr:spPr>
        <a:xfrm>
          <a:off x="939800"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かかる経常収支比率は、類似団体平均、埼玉県平均を上回っている。これは、本市においては正規職員数を抑制し、臨時職員等の多様な任用制度を積極的に活用していることで、人件費から賃金（物件費）へ移行していることが要因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118836</xdr:rowOff>
    </xdr:from>
    <xdr:to>
      <xdr:col>82</xdr:col>
      <xdr:colOff>107950</xdr:colOff>
      <xdr:row>20</xdr:row>
      <xdr:rowOff>165100</xdr:rowOff>
    </xdr:to>
    <xdr:cxnSp macro="">
      <xdr:nvCxnSpPr>
        <xdr:cNvPr id="133" name="直線コネクタ 132"/>
        <xdr:cNvCxnSpPr/>
      </xdr:nvCxnSpPr>
      <xdr:spPr>
        <a:xfrm>
          <a:off x="15671800" y="3376386"/>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118836</xdr:rowOff>
    </xdr:from>
    <xdr:to>
      <xdr:col>78</xdr:col>
      <xdr:colOff>69850</xdr:colOff>
      <xdr:row>21</xdr:row>
      <xdr:rowOff>4536</xdr:rowOff>
    </xdr:to>
    <xdr:cxnSp macro="">
      <xdr:nvCxnSpPr>
        <xdr:cNvPr id="136" name="直線コネクタ 135"/>
        <xdr:cNvCxnSpPr/>
      </xdr:nvCxnSpPr>
      <xdr:spPr>
        <a:xfrm flipV="1">
          <a:off x="14782800" y="33763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97064</xdr:rowOff>
    </xdr:from>
    <xdr:to>
      <xdr:col>73</xdr:col>
      <xdr:colOff>180975</xdr:colOff>
      <xdr:row>21</xdr:row>
      <xdr:rowOff>4536</xdr:rowOff>
    </xdr:to>
    <xdr:cxnSp macro="">
      <xdr:nvCxnSpPr>
        <xdr:cNvPr id="139" name="直線コネクタ 138"/>
        <xdr:cNvCxnSpPr/>
      </xdr:nvCxnSpPr>
      <xdr:spPr>
        <a:xfrm>
          <a:off x="13893800" y="3354614"/>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64407</xdr:rowOff>
    </xdr:from>
    <xdr:to>
      <xdr:col>69</xdr:col>
      <xdr:colOff>92075</xdr:colOff>
      <xdr:row>19</xdr:row>
      <xdr:rowOff>97064</xdr:rowOff>
    </xdr:to>
    <xdr:cxnSp macro="">
      <xdr:nvCxnSpPr>
        <xdr:cNvPr id="142" name="直線コネクタ 141"/>
        <xdr:cNvCxnSpPr/>
      </xdr:nvCxnSpPr>
      <xdr:spPr>
        <a:xfrm>
          <a:off x="13004800" y="3321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52" name="楕円 151"/>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53" name="物件費該当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68036</xdr:rowOff>
    </xdr:from>
    <xdr:to>
      <xdr:col>78</xdr:col>
      <xdr:colOff>120650</xdr:colOff>
      <xdr:row>19</xdr:row>
      <xdr:rowOff>169636</xdr:rowOff>
    </xdr:to>
    <xdr:sp macro="" textlink="">
      <xdr:nvSpPr>
        <xdr:cNvPr id="154" name="楕円 153"/>
        <xdr:cNvSpPr/>
      </xdr:nvSpPr>
      <xdr:spPr>
        <a:xfrm>
          <a:off x="15621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154413</xdr:rowOff>
    </xdr:from>
    <xdr:ext cx="736600" cy="259045"/>
    <xdr:sp macro="" textlink="">
      <xdr:nvSpPr>
        <xdr:cNvPr id="155" name="テキスト ボックス 154"/>
        <xdr:cNvSpPr txBox="1"/>
      </xdr:nvSpPr>
      <xdr:spPr>
        <a:xfrm>
          <a:off x="15290800" y="341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125186</xdr:rowOff>
    </xdr:from>
    <xdr:to>
      <xdr:col>74</xdr:col>
      <xdr:colOff>31750</xdr:colOff>
      <xdr:row>21</xdr:row>
      <xdr:rowOff>55336</xdr:rowOff>
    </xdr:to>
    <xdr:sp macro="" textlink="">
      <xdr:nvSpPr>
        <xdr:cNvPr id="156" name="楕円 155"/>
        <xdr:cNvSpPr/>
      </xdr:nvSpPr>
      <xdr:spPr>
        <a:xfrm>
          <a:off x="14732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40113</xdr:rowOff>
    </xdr:from>
    <xdr:ext cx="762000" cy="259045"/>
    <xdr:sp macro="" textlink="">
      <xdr:nvSpPr>
        <xdr:cNvPr id="157" name="テキスト ボックス 156"/>
        <xdr:cNvSpPr txBox="1"/>
      </xdr:nvSpPr>
      <xdr:spPr>
        <a:xfrm>
          <a:off x="14401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46264</xdr:rowOff>
    </xdr:from>
    <xdr:to>
      <xdr:col>69</xdr:col>
      <xdr:colOff>142875</xdr:colOff>
      <xdr:row>19</xdr:row>
      <xdr:rowOff>147864</xdr:rowOff>
    </xdr:to>
    <xdr:sp macro="" textlink="">
      <xdr:nvSpPr>
        <xdr:cNvPr id="158" name="楕円 157"/>
        <xdr:cNvSpPr/>
      </xdr:nvSpPr>
      <xdr:spPr>
        <a:xfrm>
          <a:off x="13843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132641</xdr:rowOff>
    </xdr:from>
    <xdr:ext cx="762000" cy="259045"/>
    <xdr:sp macro="" textlink="">
      <xdr:nvSpPr>
        <xdr:cNvPr id="159" name="テキスト ボックス 158"/>
        <xdr:cNvSpPr txBox="1"/>
      </xdr:nvSpPr>
      <xdr:spPr>
        <a:xfrm>
          <a:off x="13512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13607</xdr:rowOff>
    </xdr:from>
    <xdr:to>
      <xdr:col>65</xdr:col>
      <xdr:colOff>53975</xdr:colOff>
      <xdr:row>19</xdr:row>
      <xdr:rowOff>115207</xdr:rowOff>
    </xdr:to>
    <xdr:sp macro="" textlink="">
      <xdr:nvSpPr>
        <xdr:cNvPr id="160" name="楕円 159"/>
        <xdr:cNvSpPr/>
      </xdr:nvSpPr>
      <xdr:spPr>
        <a:xfrm>
          <a:off x="12954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99984</xdr:rowOff>
    </xdr:from>
    <xdr:ext cx="762000" cy="259045"/>
    <xdr:sp macro="" textlink="">
      <xdr:nvSpPr>
        <xdr:cNvPr id="161" name="テキスト ボックス 160"/>
        <xdr:cNvSpPr txBox="1"/>
      </xdr:nvSpPr>
      <xdr:spPr>
        <a:xfrm>
          <a:off x="12623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扶助費に係る経常収支比率は、類似団体平均及び埼玉県平均を下回る水準を維持している。これは、本市の高齢化比率（老年人口割合）が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月現在）と、埼玉県内の市町村と比較して低いことが一因である。今後も生活保護費や自立支援給付費などの増加が見込まれるが、適正な扶助費の支給に努めていく。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31750</xdr:rowOff>
    </xdr:to>
    <xdr:cxnSp macro="">
      <xdr:nvCxnSpPr>
        <xdr:cNvPr id="194" name="直線コネクタ 193"/>
        <xdr:cNvCxnSpPr/>
      </xdr:nvCxnSpPr>
      <xdr:spPr>
        <a:xfrm>
          <a:off x="3987800" y="944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5"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19050</xdr:rowOff>
    </xdr:to>
    <xdr:cxnSp macro="">
      <xdr:nvCxnSpPr>
        <xdr:cNvPr id="197" name="直線コネクタ 196"/>
        <xdr:cNvCxnSpPr/>
      </xdr:nvCxnSpPr>
      <xdr:spPr>
        <a:xfrm>
          <a:off x="3098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19050</xdr:rowOff>
    </xdr:to>
    <xdr:cxnSp macro="">
      <xdr:nvCxnSpPr>
        <xdr:cNvPr id="200" name="直線コネクタ 199"/>
        <xdr:cNvCxnSpPr/>
      </xdr:nvCxnSpPr>
      <xdr:spPr>
        <a:xfrm>
          <a:off x="2209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101600</xdr:rowOff>
    </xdr:to>
    <xdr:cxnSp macro="">
      <xdr:nvCxnSpPr>
        <xdr:cNvPr id="203" name="直線コネクタ 202"/>
        <xdr:cNvCxnSpPr/>
      </xdr:nvCxnSpPr>
      <xdr:spPr>
        <a:xfrm>
          <a:off x="1320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13" name="楕円 21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5" name="楕円 214"/>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6" name="テキスト ボックス 215"/>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17" name="楕円 216"/>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18" name="テキスト ボックス 217"/>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9" name="楕円 218"/>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20" name="テキスト ボックス 219"/>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21" name="楕円 220"/>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22" name="テキスト ボックス 221"/>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かかる経常収支比率は類似団体平均、埼玉県平均より低くなっている。しかし、国民健康保険事業及び公共下水道事業など公営企業会計への繰出金が多額になっており、今後は、使用料、保険料等の適正化を図り、繰出金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102507</xdr:rowOff>
    </xdr:from>
    <xdr:to>
      <xdr:col>82</xdr:col>
      <xdr:colOff>107950</xdr:colOff>
      <xdr:row>53</xdr:row>
      <xdr:rowOff>156935</xdr:rowOff>
    </xdr:to>
    <xdr:cxnSp macro="">
      <xdr:nvCxnSpPr>
        <xdr:cNvPr id="257" name="直線コネクタ 256"/>
        <xdr:cNvCxnSpPr/>
      </xdr:nvCxnSpPr>
      <xdr:spPr>
        <a:xfrm>
          <a:off x="15671800" y="9189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102507</xdr:rowOff>
    </xdr:from>
    <xdr:to>
      <xdr:col>78</xdr:col>
      <xdr:colOff>69850</xdr:colOff>
      <xdr:row>53</xdr:row>
      <xdr:rowOff>156935</xdr:rowOff>
    </xdr:to>
    <xdr:cxnSp macro="">
      <xdr:nvCxnSpPr>
        <xdr:cNvPr id="260" name="直線コネクタ 259"/>
        <xdr:cNvCxnSpPr/>
      </xdr:nvCxnSpPr>
      <xdr:spPr>
        <a:xfrm flipV="1">
          <a:off x="14782800" y="9189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91622</xdr:rowOff>
    </xdr:from>
    <xdr:to>
      <xdr:col>73</xdr:col>
      <xdr:colOff>180975</xdr:colOff>
      <xdr:row>53</xdr:row>
      <xdr:rowOff>156935</xdr:rowOff>
    </xdr:to>
    <xdr:cxnSp macro="">
      <xdr:nvCxnSpPr>
        <xdr:cNvPr id="263" name="直線コネクタ 262"/>
        <xdr:cNvCxnSpPr/>
      </xdr:nvCxnSpPr>
      <xdr:spPr>
        <a:xfrm>
          <a:off x="13893800" y="9178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58965</xdr:rowOff>
    </xdr:from>
    <xdr:to>
      <xdr:col>69</xdr:col>
      <xdr:colOff>92075</xdr:colOff>
      <xdr:row>53</xdr:row>
      <xdr:rowOff>91622</xdr:rowOff>
    </xdr:to>
    <xdr:cxnSp macro="">
      <xdr:nvCxnSpPr>
        <xdr:cNvPr id="266" name="直線コネクタ 265"/>
        <xdr:cNvCxnSpPr/>
      </xdr:nvCxnSpPr>
      <xdr:spPr>
        <a:xfrm>
          <a:off x="13004800" y="9145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106135</xdr:rowOff>
    </xdr:from>
    <xdr:to>
      <xdr:col>82</xdr:col>
      <xdr:colOff>158750</xdr:colOff>
      <xdr:row>54</xdr:row>
      <xdr:rowOff>36285</xdr:rowOff>
    </xdr:to>
    <xdr:sp macro="" textlink="">
      <xdr:nvSpPr>
        <xdr:cNvPr id="276" name="楕円 275"/>
        <xdr:cNvSpPr/>
      </xdr:nvSpPr>
      <xdr:spPr>
        <a:xfrm>
          <a:off x="16459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14712</xdr:rowOff>
    </xdr:from>
    <xdr:ext cx="762000" cy="259045"/>
    <xdr:sp macro="" textlink="">
      <xdr:nvSpPr>
        <xdr:cNvPr id="277" name="その他該当値テキスト"/>
        <xdr:cNvSpPr txBox="1"/>
      </xdr:nvSpPr>
      <xdr:spPr>
        <a:xfrm>
          <a:off x="16598900" y="91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8" name="楕円 277"/>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9" name="テキスト ボックス 278"/>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106135</xdr:rowOff>
    </xdr:from>
    <xdr:to>
      <xdr:col>74</xdr:col>
      <xdr:colOff>31750</xdr:colOff>
      <xdr:row>54</xdr:row>
      <xdr:rowOff>36285</xdr:rowOff>
    </xdr:to>
    <xdr:sp macro="" textlink="">
      <xdr:nvSpPr>
        <xdr:cNvPr id="280" name="楕円 279"/>
        <xdr:cNvSpPr/>
      </xdr:nvSpPr>
      <xdr:spPr>
        <a:xfrm>
          <a:off x="14732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46462</xdr:rowOff>
    </xdr:from>
    <xdr:ext cx="762000" cy="259045"/>
    <xdr:sp macro="" textlink="">
      <xdr:nvSpPr>
        <xdr:cNvPr id="281" name="テキスト ボックス 280"/>
        <xdr:cNvSpPr txBox="1"/>
      </xdr:nvSpPr>
      <xdr:spPr>
        <a:xfrm>
          <a:off x="14401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40822</xdr:rowOff>
    </xdr:from>
    <xdr:to>
      <xdr:col>69</xdr:col>
      <xdr:colOff>142875</xdr:colOff>
      <xdr:row>53</xdr:row>
      <xdr:rowOff>142422</xdr:rowOff>
    </xdr:to>
    <xdr:sp macro="" textlink="">
      <xdr:nvSpPr>
        <xdr:cNvPr id="282" name="楕円 281"/>
        <xdr:cNvSpPr/>
      </xdr:nvSpPr>
      <xdr:spPr>
        <a:xfrm>
          <a:off x="13843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152599</xdr:rowOff>
    </xdr:from>
    <xdr:ext cx="762000" cy="259045"/>
    <xdr:sp macro="" textlink="">
      <xdr:nvSpPr>
        <xdr:cNvPr id="283" name="テキスト ボックス 282"/>
        <xdr:cNvSpPr txBox="1"/>
      </xdr:nvSpPr>
      <xdr:spPr>
        <a:xfrm>
          <a:off x="13512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8165</xdr:rowOff>
    </xdr:from>
    <xdr:to>
      <xdr:col>65</xdr:col>
      <xdr:colOff>53975</xdr:colOff>
      <xdr:row>53</xdr:row>
      <xdr:rowOff>109765</xdr:rowOff>
    </xdr:to>
    <xdr:sp macro="" textlink="">
      <xdr:nvSpPr>
        <xdr:cNvPr id="284" name="楕円 283"/>
        <xdr:cNvSpPr/>
      </xdr:nvSpPr>
      <xdr:spPr>
        <a:xfrm>
          <a:off x="12954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119942</xdr:rowOff>
    </xdr:from>
    <xdr:ext cx="762000" cy="259045"/>
    <xdr:sp macro="" textlink="">
      <xdr:nvSpPr>
        <xdr:cNvPr id="285" name="テキスト ボックス 284"/>
        <xdr:cNvSpPr txBox="1"/>
      </xdr:nvSpPr>
      <xdr:spPr>
        <a:xfrm>
          <a:off x="12623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にかかる経常収支比率は類似団体平均、埼玉県平均をそれぞれ大きく上回っている。これは、ゴミ処理業務を一部事務組合（東埼玉資源環境組合）で行っていることから、組合に対する負担金を支出していることによるものである。ま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消防が一部事務組合へ移行したことにより補助費等に係る経常収支比率が上昇している。市の出資する法人等各種団体への補助金については、補助目的や補助内容を精査するほか、補助対象経費及び補助率を明確化するなどし、適正な補助事業を進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97282</xdr:rowOff>
    </xdr:from>
    <xdr:to>
      <xdr:col>82</xdr:col>
      <xdr:colOff>107950</xdr:colOff>
      <xdr:row>41</xdr:row>
      <xdr:rowOff>97282</xdr:rowOff>
    </xdr:to>
    <xdr:cxnSp macro="">
      <xdr:nvCxnSpPr>
        <xdr:cNvPr id="316" name="直線コネクタ 315"/>
        <xdr:cNvCxnSpPr/>
      </xdr:nvCxnSpPr>
      <xdr:spPr>
        <a:xfrm>
          <a:off x="15671800" y="7126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42418</xdr:rowOff>
    </xdr:from>
    <xdr:to>
      <xdr:col>78</xdr:col>
      <xdr:colOff>69850</xdr:colOff>
      <xdr:row>41</xdr:row>
      <xdr:rowOff>97282</xdr:rowOff>
    </xdr:to>
    <xdr:cxnSp macro="">
      <xdr:nvCxnSpPr>
        <xdr:cNvPr id="319" name="直線コネクタ 318"/>
        <xdr:cNvCxnSpPr/>
      </xdr:nvCxnSpPr>
      <xdr:spPr>
        <a:xfrm>
          <a:off x="14782800" y="7071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41</xdr:row>
      <xdr:rowOff>42418</xdr:rowOff>
    </xdr:to>
    <xdr:cxnSp macro="">
      <xdr:nvCxnSpPr>
        <xdr:cNvPr id="322" name="直線コネクタ 321"/>
        <xdr:cNvCxnSpPr/>
      </xdr:nvCxnSpPr>
      <xdr:spPr>
        <a:xfrm>
          <a:off x="13893800" y="6605524"/>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108712</xdr:rowOff>
    </xdr:to>
    <xdr:cxnSp macro="">
      <xdr:nvCxnSpPr>
        <xdr:cNvPr id="325" name="直線コネクタ 324"/>
        <xdr:cNvCxnSpPr/>
      </xdr:nvCxnSpPr>
      <xdr:spPr>
        <a:xfrm flipV="1">
          <a:off x="13004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46482</xdr:rowOff>
    </xdr:from>
    <xdr:to>
      <xdr:col>82</xdr:col>
      <xdr:colOff>158750</xdr:colOff>
      <xdr:row>41</xdr:row>
      <xdr:rowOff>148082</xdr:rowOff>
    </xdr:to>
    <xdr:sp macro="" textlink="">
      <xdr:nvSpPr>
        <xdr:cNvPr id="335" name="楕円 334"/>
        <xdr:cNvSpPr/>
      </xdr:nvSpPr>
      <xdr:spPr>
        <a:xfrm>
          <a:off x="164592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126509</xdr:rowOff>
    </xdr:from>
    <xdr:ext cx="762000" cy="259045"/>
    <xdr:sp macro="" textlink="">
      <xdr:nvSpPr>
        <xdr:cNvPr id="336" name="補助費等該当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46482</xdr:rowOff>
    </xdr:from>
    <xdr:to>
      <xdr:col>78</xdr:col>
      <xdr:colOff>120650</xdr:colOff>
      <xdr:row>41</xdr:row>
      <xdr:rowOff>148082</xdr:rowOff>
    </xdr:to>
    <xdr:sp macro="" textlink="">
      <xdr:nvSpPr>
        <xdr:cNvPr id="337" name="楕円 336"/>
        <xdr:cNvSpPr/>
      </xdr:nvSpPr>
      <xdr:spPr>
        <a:xfrm>
          <a:off x="156210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132859</xdr:rowOff>
    </xdr:from>
    <xdr:ext cx="736600" cy="259045"/>
    <xdr:sp macro="" textlink="">
      <xdr:nvSpPr>
        <xdr:cNvPr id="338" name="テキスト ボックス 337"/>
        <xdr:cNvSpPr txBox="1"/>
      </xdr:nvSpPr>
      <xdr:spPr>
        <a:xfrm>
          <a:off x="15290800" y="716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163068</xdr:rowOff>
    </xdr:from>
    <xdr:to>
      <xdr:col>74</xdr:col>
      <xdr:colOff>31750</xdr:colOff>
      <xdr:row>41</xdr:row>
      <xdr:rowOff>93218</xdr:rowOff>
    </xdr:to>
    <xdr:sp macro="" textlink="">
      <xdr:nvSpPr>
        <xdr:cNvPr id="339" name="楕円 338"/>
        <xdr:cNvSpPr/>
      </xdr:nvSpPr>
      <xdr:spPr>
        <a:xfrm>
          <a:off x="1473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77995</xdr:rowOff>
    </xdr:from>
    <xdr:ext cx="762000" cy="259045"/>
    <xdr:sp macro="" textlink="">
      <xdr:nvSpPr>
        <xdr:cNvPr id="340" name="テキスト ボックス 339"/>
        <xdr:cNvSpPr txBox="1"/>
      </xdr:nvSpPr>
      <xdr:spPr>
        <a:xfrm>
          <a:off x="14401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41" name="楕円 340"/>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42" name="テキスト ボックス 341"/>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57912</xdr:rowOff>
    </xdr:from>
    <xdr:to>
      <xdr:col>65</xdr:col>
      <xdr:colOff>53975</xdr:colOff>
      <xdr:row>38</xdr:row>
      <xdr:rowOff>159512</xdr:rowOff>
    </xdr:to>
    <xdr:sp macro="" textlink="">
      <xdr:nvSpPr>
        <xdr:cNvPr id="343" name="楕円 342"/>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144289</xdr:rowOff>
    </xdr:from>
    <xdr:ext cx="762000" cy="259045"/>
    <xdr:sp macro="" textlink="">
      <xdr:nvSpPr>
        <xdr:cNvPr id="344" name="テキスト ボックス 343"/>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公債費に係る経常収支比率が類似団体平均、埼玉県平均より低くなっており、また、人口一人当たりの決算額も類似団体平均を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下回っている。今後も起債の借入れをできる限り抑制しながら実質公債費比率の上昇を抑えるように努める。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121557</xdr:rowOff>
    </xdr:from>
    <xdr:to>
      <xdr:col>24</xdr:col>
      <xdr:colOff>25400</xdr:colOff>
      <xdr:row>76</xdr:row>
      <xdr:rowOff>143329</xdr:rowOff>
    </xdr:to>
    <xdr:cxnSp macro="">
      <xdr:nvCxnSpPr>
        <xdr:cNvPr id="379" name="直線コネクタ 378"/>
        <xdr:cNvCxnSpPr/>
      </xdr:nvCxnSpPr>
      <xdr:spPr>
        <a:xfrm flipV="1">
          <a:off x="3987800" y="131517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143329</xdr:rowOff>
    </xdr:from>
    <xdr:to>
      <xdr:col>19</xdr:col>
      <xdr:colOff>187325</xdr:colOff>
      <xdr:row>76</xdr:row>
      <xdr:rowOff>154214</xdr:rowOff>
    </xdr:to>
    <xdr:cxnSp macro="">
      <xdr:nvCxnSpPr>
        <xdr:cNvPr id="382" name="直線コネクタ 381"/>
        <xdr:cNvCxnSpPr/>
      </xdr:nvCxnSpPr>
      <xdr:spPr>
        <a:xfrm flipV="1">
          <a:off x="3098800" y="13173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56243</xdr:rowOff>
    </xdr:from>
    <xdr:to>
      <xdr:col>15</xdr:col>
      <xdr:colOff>98425</xdr:colOff>
      <xdr:row>76</xdr:row>
      <xdr:rowOff>154214</xdr:rowOff>
    </xdr:to>
    <xdr:cxnSp macro="">
      <xdr:nvCxnSpPr>
        <xdr:cNvPr id="385" name="直線コネクタ 384"/>
        <xdr:cNvCxnSpPr/>
      </xdr:nvCxnSpPr>
      <xdr:spPr>
        <a:xfrm>
          <a:off x="2209800" y="13086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56243</xdr:rowOff>
    </xdr:from>
    <xdr:to>
      <xdr:col>11</xdr:col>
      <xdr:colOff>9525</xdr:colOff>
      <xdr:row>77</xdr:row>
      <xdr:rowOff>15421</xdr:rowOff>
    </xdr:to>
    <xdr:cxnSp macro="">
      <xdr:nvCxnSpPr>
        <xdr:cNvPr id="388" name="直線コネクタ 387"/>
        <xdr:cNvCxnSpPr/>
      </xdr:nvCxnSpPr>
      <xdr:spPr>
        <a:xfrm flipV="1">
          <a:off x="1320800" y="130864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70757</xdr:rowOff>
    </xdr:from>
    <xdr:to>
      <xdr:col>24</xdr:col>
      <xdr:colOff>76200</xdr:colOff>
      <xdr:row>77</xdr:row>
      <xdr:rowOff>907</xdr:rowOff>
    </xdr:to>
    <xdr:sp macro="" textlink="">
      <xdr:nvSpPr>
        <xdr:cNvPr id="398" name="楕円 397"/>
        <xdr:cNvSpPr/>
      </xdr:nvSpPr>
      <xdr:spPr>
        <a:xfrm>
          <a:off x="47752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87284</xdr:rowOff>
    </xdr:from>
    <xdr:ext cx="762000" cy="259045"/>
    <xdr:sp macro="" textlink="">
      <xdr:nvSpPr>
        <xdr:cNvPr id="399" name="公債費該当値テキスト"/>
        <xdr:cNvSpPr txBox="1"/>
      </xdr:nvSpPr>
      <xdr:spPr>
        <a:xfrm>
          <a:off x="49149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92529</xdr:rowOff>
    </xdr:from>
    <xdr:to>
      <xdr:col>20</xdr:col>
      <xdr:colOff>38100</xdr:colOff>
      <xdr:row>77</xdr:row>
      <xdr:rowOff>22679</xdr:rowOff>
    </xdr:to>
    <xdr:sp macro="" textlink="">
      <xdr:nvSpPr>
        <xdr:cNvPr id="400" name="楕円 399"/>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32855</xdr:rowOff>
    </xdr:from>
    <xdr:ext cx="736600" cy="259045"/>
    <xdr:sp macro="" textlink="">
      <xdr:nvSpPr>
        <xdr:cNvPr id="401" name="テキスト ボックス 400"/>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103414</xdr:rowOff>
    </xdr:from>
    <xdr:to>
      <xdr:col>15</xdr:col>
      <xdr:colOff>149225</xdr:colOff>
      <xdr:row>77</xdr:row>
      <xdr:rowOff>33564</xdr:rowOff>
    </xdr:to>
    <xdr:sp macro="" textlink="">
      <xdr:nvSpPr>
        <xdr:cNvPr id="402" name="楕円 401"/>
        <xdr:cNvSpPr/>
      </xdr:nvSpPr>
      <xdr:spPr>
        <a:xfrm>
          <a:off x="3048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43742</xdr:rowOff>
    </xdr:from>
    <xdr:ext cx="762000" cy="259045"/>
    <xdr:sp macro="" textlink="">
      <xdr:nvSpPr>
        <xdr:cNvPr id="403" name="テキスト ボックス 402"/>
        <xdr:cNvSpPr txBox="1"/>
      </xdr:nvSpPr>
      <xdr:spPr>
        <a:xfrm>
          <a:off x="2717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5443</xdr:rowOff>
    </xdr:from>
    <xdr:to>
      <xdr:col>11</xdr:col>
      <xdr:colOff>60325</xdr:colOff>
      <xdr:row>76</xdr:row>
      <xdr:rowOff>107043</xdr:rowOff>
    </xdr:to>
    <xdr:sp macro="" textlink="">
      <xdr:nvSpPr>
        <xdr:cNvPr id="404" name="楕円 403"/>
        <xdr:cNvSpPr/>
      </xdr:nvSpPr>
      <xdr:spPr>
        <a:xfrm>
          <a:off x="2159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117220</xdr:rowOff>
    </xdr:from>
    <xdr:ext cx="762000" cy="259045"/>
    <xdr:sp macro="" textlink="">
      <xdr:nvSpPr>
        <xdr:cNvPr id="405" name="テキスト ボックス 404"/>
        <xdr:cNvSpPr txBox="1"/>
      </xdr:nvSpPr>
      <xdr:spPr>
        <a:xfrm>
          <a:off x="1828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136071</xdr:rowOff>
    </xdr:from>
    <xdr:to>
      <xdr:col>6</xdr:col>
      <xdr:colOff>171450</xdr:colOff>
      <xdr:row>77</xdr:row>
      <xdr:rowOff>66221</xdr:rowOff>
    </xdr:to>
    <xdr:sp macro="" textlink="">
      <xdr:nvSpPr>
        <xdr:cNvPr id="406" name="楕円 405"/>
        <xdr:cNvSpPr/>
      </xdr:nvSpPr>
      <xdr:spPr>
        <a:xfrm>
          <a:off x="1270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76399</xdr:rowOff>
    </xdr:from>
    <xdr:ext cx="762000" cy="259045"/>
    <xdr:sp macro="" textlink="">
      <xdr:nvSpPr>
        <xdr:cNvPr id="407" name="テキスト ボックス 406"/>
        <xdr:cNvSpPr txBox="1"/>
      </xdr:nvSpPr>
      <xdr:spPr>
        <a:xfrm>
          <a:off x="939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公債費以外に係る経常収支比率は、昨年度と比較し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高くなった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年度より消防が一部事務組合へ移行したことにより、埼玉県平均及び類似団体平均を上回っているのが現状である。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今後も事務事業の見直しによる経費の削減や、公営企業会計における使用料等の適正化による繰出金の抑制など、普通会計の負担額を減らしていくよう努める。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65278</xdr:rowOff>
    </xdr:to>
    <xdr:cxnSp macro="">
      <xdr:nvCxnSpPr>
        <xdr:cNvPr id="438" name="直線コネクタ 437"/>
        <xdr:cNvCxnSpPr/>
      </xdr:nvCxnSpPr>
      <xdr:spPr>
        <a:xfrm>
          <a:off x="15671800" y="1345438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28702</xdr:rowOff>
    </xdr:to>
    <xdr:cxnSp macro="">
      <xdr:nvCxnSpPr>
        <xdr:cNvPr id="441" name="直線コネクタ 440"/>
        <xdr:cNvCxnSpPr/>
      </xdr:nvCxnSpPr>
      <xdr:spPr>
        <a:xfrm flipV="1">
          <a:off x="14782800" y="134543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79</xdr:row>
      <xdr:rowOff>28702</xdr:rowOff>
    </xdr:to>
    <xdr:cxnSp macro="">
      <xdr:nvCxnSpPr>
        <xdr:cNvPr id="444" name="直線コネクタ 443"/>
        <xdr:cNvCxnSpPr/>
      </xdr:nvCxnSpPr>
      <xdr:spPr>
        <a:xfrm>
          <a:off x="13893800" y="1334008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77</xdr:row>
      <xdr:rowOff>143002</xdr:rowOff>
    </xdr:to>
    <xdr:cxnSp macro="">
      <xdr:nvCxnSpPr>
        <xdr:cNvPr id="447" name="直線コネクタ 446"/>
        <xdr:cNvCxnSpPr/>
      </xdr:nvCxnSpPr>
      <xdr:spPr>
        <a:xfrm flipV="1">
          <a:off x="13004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14478</xdr:rowOff>
    </xdr:from>
    <xdr:to>
      <xdr:col>82</xdr:col>
      <xdr:colOff>158750</xdr:colOff>
      <xdr:row>79</xdr:row>
      <xdr:rowOff>116078</xdr:rowOff>
    </xdr:to>
    <xdr:sp macro="" textlink="">
      <xdr:nvSpPr>
        <xdr:cNvPr id="457" name="楕円 456"/>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158005</xdr:rowOff>
    </xdr:from>
    <xdr:ext cx="762000" cy="259045"/>
    <xdr:sp macro="" textlink="">
      <xdr:nvSpPr>
        <xdr:cNvPr id="458" name="公債費以外該当値テキスト"/>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9" name="楕円 458"/>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60" name="テキスト ボックス 459"/>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61" name="楕円 460"/>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62" name="テキスト ボックス 461"/>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63" name="楕円 462"/>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64" name="テキスト ボックス 463"/>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5" name="楕円 464"/>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6" name="テキスト ボックス 465"/>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60162</xdr:rowOff>
    </xdr:from>
    <xdr:to>
      <xdr:col>29</xdr:col>
      <xdr:colOff>127000</xdr:colOff>
      <xdr:row>19</xdr:row>
      <xdr:rowOff>37857</xdr:rowOff>
    </xdr:to>
    <xdr:cxnSp macro="">
      <xdr:nvCxnSpPr>
        <xdr:cNvPr id="47" name="直線コネクタ 46"/>
        <xdr:cNvCxnSpPr/>
      </xdr:nvCxnSpPr>
      <xdr:spPr bwMode="auto">
        <a:xfrm flipV="1">
          <a:off x="5651500" y="1993737"/>
          <a:ext cx="0" cy="1349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9934</xdr:rowOff>
    </xdr:from>
    <xdr:ext cx="762000" cy="259045"/>
    <xdr:sp macro="" textlink="">
      <xdr:nvSpPr>
        <xdr:cNvPr id="48" name="人口1人当たり決算額の推移最小値テキスト130"/>
        <xdr:cNvSpPr txBox="1"/>
      </xdr:nvSpPr>
      <xdr:spPr>
        <a:xfrm>
          <a:off x="5740400" y="331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37857</xdr:rowOff>
    </xdr:from>
    <xdr:to>
      <xdr:col>30</xdr:col>
      <xdr:colOff>25400</xdr:colOff>
      <xdr:row>19</xdr:row>
      <xdr:rowOff>37857</xdr:rowOff>
    </xdr:to>
    <xdr:cxnSp macro="">
      <xdr:nvCxnSpPr>
        <xdr:cNvPr id="49" name="直線コネクタ 48"/>
        <xdr:cNvCxnSpPr/>
      </xdr:nvCxnSpPr>
      <xdr:spPr bwMode="auto">
        <a:xfrm>
          <a:off x="5562600" y="3343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146539</xdr:rowOff>
    </xdr:from>
    <xdr:ext cx="762000" cy="259045"/>
    <xdr:sp macro="" textlink="">
      <xdr:nvSpPr>
        <xdr:cNvPr id="50" name="人口1人当たり決算額の推移最大値テキスト130"/>
        <xdr:cNvSpPr txBox="1"/>
      </xdr:nvSpPr>
      <xdr:spPr>
        <a:xfrm>
          <a:off x="5740400" y="173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60162</xdr:rowOff>
    </xdr:from>
    <xdr:to>
      <xdr:col>30</xdr:col>
      <xdr:colOff>25400</xdr:colOff>
      <xdr:row>11</xdr:row>
      <xdr:rowOff>60162</xdr:rowOff>
    </xdr:to>
    <xdr:cxnSp macro="">
      <xdr:nvCxnSpPr>
        <xdr:cNvPr id="51" name="直線コネクタ 50"/>
        <xdr:cNvCxnSpPr/>
      </xdr:nvCxnSpPr>
      <xdr:spPr bwMode="auto">
        <a:xfrm>
          <a:off x="5562600" y="199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124692</xdr:rowOff>
    </xdr:from>
    <xdr:to>
      <xdr:col>29</xdr:col>
      <xdr:colOff>127000</xdr:colOff>
      <xdr:row>19</xdr:row>
      <xdr:rowOff>4253</xdr:rowOff>
    </xdr:to>
    <xdr:cxnSp macro="">
      <xdr:nvCxnSpPr>
        <xdr:cNvPr id="52" name="直線コネクタ 51"/>
        <xdr:cNvCxnSpPr/>
      </xdr:nvCxnSpPr>
      <xdr:spPr bwMode="auto">
        <a:xfrm flipV="1">
          <a:off x="5003800" y="3258417"/>
          <a:ext cx="647700" cy="5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24321</xdr:rowOff>
    </xdr:from>
    <xdr:ext cx="762000" cy="259045"/>
    <xdr:sp macro="" textlink="">
      <xdr:nvSpPr>
        <xdr:cNvPr id="53" name="人口1人当たり決算額の推移平均値テキスト130"/>
        <xdr:cNvSpPr txBox="1"/>
      </xdr:nvSpPr>
      <xdr:spPr>
        <a:xfrm>
          <a:off x="5740400" y="264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7794</xdr:rowOff>
    </xdr:from>
    <xdr:to>
      <xdr:col>29</xdr:col>
      <xdr:colOff>177800</xdr:colOff>
      <xdr:row>16</xdr:row>
      <xdr:rowOff>109394</xdr:rowOff>
    </xdr:to>
    <xdr:sp macro="" textlink="">
      <xdr:nvSpPr>
        <xdr:cNvPr id="54" name="フローチャート: 判断 53"/>
        <xdr:cNvSpPr/>
      </xdr:nvSpPr>
      <xdr:spPr bwMode="auto">
        <a:xfrm>
          <a:off x="5600700" y="279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4253</xdr:rowOff>
    </xdr:from>
    <xdr:to>
      <xdr:col>26</xdr:col>
      <xdr:colOff>50800</xdr:colOff>
      <xdr:row>19</xdr:row>
      <xdr:rowOff>15356</xdr:rowOff>
    </xdr:to>
    <xdr:cxnSp macro="">
      <xdr:nvCxnSpPr>
        <xdr:cNvPr id="55" name="直線コネクタ 54"/>
        <xdr:cNvCxnSpPr/>
      </xdr:nvCxnSpPr>
      <xdr:spPr bwMode="auto">
        <a:xfrm flipV="1">
          <a:off x="4305300" y="3309428"/>
          <a:ext cx="698500" cy="1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31275</xdr:rowOff>
    </xdr:from>
    <xdr:to>
      <xdr:col>26</xdr:col>
      <xdr:colOff>101600</xdr:colOff>
      <xdr:row>16</xdr:row>
      <xdr:rowOff>132875</xdr:rowOff>
    </xdr:to>
    <xdr:sp macro="" textlink="">
      <xdr:nvSpPr>
        <xdr:cNvPr id="56" name="フローチャート: 判断 55"/>
        <xdr:cNvSpPr/>
      </xdr:nvSpPr>
      <xdr:spPr bwMode="auto">
        <a:xfrm>
          <a:off x="49530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143052</xdr:rowOff>
    </xdr:from>
    <xdr:ext cx="736600" cy="259045"/>
    <xdr:sp macro="" textlink="">
      <xdr:nvSpPr>
        <xdr:cNvPr id="57" name="テキスト ボックス 56"/>
        <xdr:cNvSpPr txBox="1"/>
      </xdr:nvSpPr>
      <xdr:spPr>
        <a:xfrm>
          <a:off x="4622800" y="259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15356</xdr:rowOff>
    </xdr:from>
    <xdr:to>
      <xdr:col>22</xdr:col>
      <xdr:colOff>114300</xdr:colOff>
      <xdr:row>19</xdr:row>
      <xdr:rowOff>44062</xdr:rowOff>
    </xdr:to>
    <xdr:cxnSp macro="">
      <xdr:nvCxnSpPr>
        <xdr:cNvPr id="58" name="直線コネクタ 57"/>
        <xdr:cNvCxnSpPr/>
      </xdr:nvCxnSpPr>
      <xdr:spPr bwMode="auto">
        <a:xfrm flipV="1">
          <a:off x="3606800" y="3320531"/>
          <a:ext cx="6985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60111</xdr:rowOff>
    </xdr:from>
    <xdr:to>
      <xdr:col>22</xdr:col>
      <xdr:colOff>165100</xdr:colOff>
      <xdr:row>16</xdr:row>
      <xdr:rowOff>161711</xdr:rowOff>
    </xdr:to>
    <xdr:sp macro="" textlink="">
      <xdr:nvSpPr>
        <xdr:cNvPr id="59" name="フローチャート: 判断 58"/>
        <xdr:cNvSpPr/>
      </xdr:nvSpPr>
      <xdr:spPr bwMode="auto">
        <a:xfrm>
          <a:off x="42545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438</xdr:rowOff>
    </xdr:from>
    <xdr:ext cx="762000" cy="259045"/>
    <xdr:sp macro="" textlink="">
      <xdr:nvSpPr>
        <xdr:cNvPr id="60" name="テキスト ボックス 59"/>
        <xdr:cNvSpPr txBox="1"/>
      </xdr:nvSpPr>
      <xdr:spPr>
        <a:xfrm>
          <a:off x="3924300" y="26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44062</xdr:rowOff>
    </xdr:from>
    <xdr:to>
      <xdr:col>18</xdr:col>
      <xdr:colOff>177800</xdr:colOff>
      <xdr:row>19</xdr:row>
      <xdr:rowOff>77601</xdr:rowOff>
    </xdr:to>
    <xdr:cxnSp macro="">
      <xdr:nvCxnSpPr>
        <xdr:cNvPr id="61" name="直線コネクタ 60"/>
        <xdr:cNvCxnSpPr/>
      </xdr:nvCxnSpPr>
      <xdr:spPr bwMode="auto">
        <a:xfrm flipV="1">
          <a:off x="2908300" y="3349237"/>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39994</xdr:rowOff>
    </xdr:from>
    <xdr:to>
      <xdr:col>19</xdr:col>
      <xdr:colOff>38100</xdr:colOff>
      <xdr:row>16</xdr:row>
      <xdr:rowOff>141594</xdr:rowOff>
    </xdr:to>
    <xdr:sp macro="" textlink="">
      <xdr:nvSpPr>
        <xdr:cNvPr id="62" name="フローチャート: 判断 61"/>
        <xdr:cNvSpPr/>
      </xdr:nvSpPr>
      <xdr:spPr bwMode="auto">
        <a:xfrm>
          <a:off x="3556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151771</xdr:rowOff>
    </xdr:from>
    <xdr:ext cx="762000" cy="259045"/>
    <xdr:sp macro="" textlink="">
      <xdr:nvSpPr>
        <xdr:cNvPr id="63" name="テキスト ボックス 62"/>
        <xdr:cNvSpPr txBox="1"/>
      </xdr:nvSpPr>
      <xdr:spPr>
        <a:xfrm>
          <a:off x="3225800" y="259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81763</xdr:rowOff>
    </xdr:from>
    <xdr:to>
      <xdr:col>15</xdr:col>
      <xdr:colOff>101600</xdr:colOff>
      <xdr:row>17</xdr:row>
      <xdr:rowOff>11913</xdr:rowOff>
    </xdr:to>
    <xdr:sp macro="" textlink="">
      <xdr:nvSpPr>
        <xdr:cNvPr id="64" name="フローチャート: 判断 63"/>
        <xdr:cNvSpPr/>
      </xdr:nvSpPr>
      <xdr:spPr bwMode="auto">
        <a:xfrm>
          <a:off x="2857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22090</xdr:rowOff>
    </xdr:from>
    <xdr:ext cx="762000" cy="259045"/>
    <xdr:sp macro="" textlink="">
      <xdr:nvSpPr>
        <xdr:cNvPr id="65" name="テキスト ボックス 64"/>
        <xdr:cNvSpPr txBox="1"/>
      </xdr:nvSpPr>
      <xdr:spPr>
        <a:xfrm>
          <a:off x="2527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73892</xdr:rowOff>
    </xdr:from>
    <xdr:to>
      <xdr:col>29</xdr:col>
      <xdr:colOff>177800</xdr:colOff>
      <xdr:row>19</xdr:row>
      <xdr:rowOff>4042</xdr:rowOff>
    </xdr:to>
    <xdr:sp macro="" textlink="">
      <xdr:nvSpPr>
        <xdr:cNvPr id="71" name="楕円 70"/>
        <xdr:cNvSpPr/>
      </xdr:nvSpPr>
      <xdr:spPr bwMode="auto">
        <a:xfrm>
          <a:off x="5600700" y="320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153919</xdr:rowOff>
    </xdr:from>
    <xdr:ext cx="762000" cy="259045"/>
    <xdr:sp macro="" textlink="">
      <xdr:nvSpPr>
        <xdr:cNvPr id="72" name="人口1人当たり決算額の推移該当値テキスト130"/>
        <xdr:cNvSpPr txBox="1"/>
      </xdr:nvSpPr>
      <xdr:spPr>
        <a:xfrm>
          <a:off x="5740400" y="31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124903</xdr:rowOff>
    </xdr:from>
    <xdr:to>
      <xdr:col>26</xdr:col>
      <xdr:colOff>101600</xdr:colOff>
      <xdr:row>19</xdr:row>
      <xdr:rowOff>55053</xdr:rowOff>
    </xdr:to>
    <xdr:sp macro="" textlink="">
      <xdr:nvSpPr>
        <xdr:cNvPr id="73" name="楕円 72"/>
        <xdr:cNvSpPr/>
      </xdr:nvSpPr>
      <xdr:spPr bwMode="auto">
        <a:xfrm>
          <a:off x="4953000" y="325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39830</xdr:rowOff>
    </xdr:from>
    <xdr:ext cx="736600" cy="259045"/>
    <xdr:sp macro="" textlink="">
      <xdr:nvSpPr>
        <xdr:cNvPr id="74" name="テキスト ボックス 73"/>
        <xdr:cNvSpPr txBox="1"/>
      </xdr:nvSpPr>
      <xdr:spPr>
        <a:xfrm>
          <a:off x="4622800" y="334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136006</xdr:rowOff>
    </xdr:from>
    <xdr:to>
      <xdr:col>22</xdr:col>
      <xdr:colOff>165100</xdr:colOff>
      <xdr:row>19</xdr:row>
      <xdr:rowOff>66156</xdr:rowOff>
    </xdr:to>
    <xdr:sp macro="" textlink="">
      <xdr:nvSpPr>
        <xdr:cNvPr id="75" name="楕円 74"/>
        <xdr:cNvSpPr/>
      </xdr:nvSpPr>
      <xdr:spPr bwMode="auto">
        <a:xfrm>
          <a:off x="4254500" y="326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50933</xdr:rowOff>
    </xdr:from>
    <xdr:ext cx="762000" cy="259045"/>
    <xdr:sp macro="" textlink="">
      <xdr:nvSpPr>
        <xdr:cNvPr id="76" name="テキスト ボックス 75"/>
        <xdr:cNvSpPr txBox="1"/>
      </xdr:nvSpPr>
      <xdr:spPr>
        <a:xfrm>
          <a:off x="3924300" y="335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164712</xdr:rowOff>
    </xdr:from>
    <xdr:to>
      <xdr:col>19</xdr:col>
      <xdr:colOff>38100</xdr:colOff>
      <xdr:row>19</xdr:row>
      <xdr:rowOff>94862</xdr:rowOff>
    </xdr:to>
    <xdr:sp macro="" textlink="">
      <xdr:nvSpPr>
        <xdr:cNvPr id="77" name="楕円 76"/>
        <xdr:cNvSpPr/>
      </xdr:nvSpPr>
      <xdr:spPr bwMode="auto">
        <a:xfrm>
          <a:off x="3556000" y="329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79639</xdr:rowOff>
    </xdr:from>
    <xdr:ext cx="762000" cy="259045"/>
    <xdr:sp macro="" textlink="">
      <xdr:nvSpPr>
        <xdr:cNvPr id="78" name="テキスト ボックス 77"/>
        <xdr:cNvSpPr txBox="1"/>
      </xdr:nvSpPr>
      <xdr:spPr>
        <a:xfrm>
          <a:off x="3225800" y="338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26801</xdr:rowOff>
    </xdr:from>
    <xdr:to>
      <xdr:col>15</xdr:col>
      <xdr:colOff>101600</xdr:colOff>
      <xdr:row>19</xdr:row>
      <xdr:rowOff>128401</xdr:rowOff>
    </xdr:to>
    <xdr:sp macro="" textlink="">
      <xdr:nvSpPr>
        <xdr:cNvPr id="79" name="楕円 78"/>
        <xdr:cNvSpPr/>
      </xdr:nvSpPr>
      <xdr:spPr bwMode="auto">
        <a:xfrm>
          <a:off x="2857500" y="333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113178</xdr:rowOff>
    </xdr:from>
    <xdr:ext cx="762000" cy="259045"/>
    <xdr:sp macro="" textlink="">
      <xdr:nvSpPr>
        <xdr:cNvPr id="80" name="テキスト ボックス 79"/>
        <xdr:cNvSpPr txBox="1"/>
      </xdr:nvSpPr>
      <xdr:spPr>
        <a:xfrm>
          <a:off x="2527300" y="341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8" name="直線コネクタ 107"/>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9"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10" name="直線コネクタ 109"/>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11"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2" name="直線コネクタ 111"/>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313080</xdr:rowOff>
    </xdr:from>
    <xdr:to>
      <xdr:col>29</xdr:col>
      <xdr:colOff>127000</xdr:colOff>
      <xdr:row>35</xdr:row>
      <xdr:rowOff>319139</xdr:rowOff>
    </xdr:to>
    <xdr:cxnSp macro="">
      <xdr:nvCxnSpPr>
        <xdr:cNvPr id="113" name="直線コネクタ 112"/>
        <xdr:cNvCxnSpPr/>
      </xdr:nvCxnSpPr>
      <xdr:spPr bwMode="auto">
        <a:xfrm flipV="1">
          <a:off x="5003800" y="6923430"/>
          <a:ext cx="647700" cy="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4" name="人口1人当たり決算額の推移平均値テキスト445"/>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5" name="フローチャート: 判断 114"/>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319139</xdr:rowOff>
    </xdr:from>
    <xdr:to>
      <xdr:col>26</xdr:col>
      <xdr:colOff>50800</xdr:colOff>
      <xdr:row>35</xdr:row>
      <xdr:rowOff>324815</xdr:rowOff>
    </xdr:to>
    <xdr:cxnSp macro="">
      <xdr:nvCxnSpPr>
        <xdr:cNvPr id="116" name="直線コネクタ 115"/>
        <xdr:cNvCxnSpPr/>
      </xdr:nvCxnSpPr>
      <xdr:spPr bwMode="auto">
        <a:xfrm flipV="1">
          <a:off x="4305300" y="6929489"/>
          <a:ext cx="698500" cy="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7" name="フローチャート: 判断 116"/>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8" name="テキスト ボックス 117"/>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319786</xdr:rowOff>
    </xdr:from>
    <xdr:to>
      <xdr:col>22</xdr:col>
      <xdr:colOff>114300</xdr:colOff>
      <xdr:row>35</xdr:row>
      <xdr:rowOff>324815</xdr:rowOff>
    </xdr:to>
    <xdr:cxnSp macro="">
      <xdr:nvCxnSpPr>
        <xdr:cNvPr id="119" name="直線コネクタ 118"/>
        <xdr:cNvCxnSpPr/>
      </xdr:nvCxnSpPr>
      <xdr:spPr bwMode="auto">
        <a:xfrm>
          <a:off x="3606800" y="6930136"/>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20" name="フローチャート: 判断 119"/>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21" name="テキスト ボックス 120"/>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319786</xdr:rowOff>
    </xdr:from>
    <xdr:to>
      <xdr:col>18</xdr:col>
      <xdr:colOff>177800</xdr:colOff>
      <xdr:row>36</xdr:row>
      <xdr:rowOff>33427</xdr:rowOff>
    </xdr:to>
    <xdr:cxnSp macro="">
      <xdr:nvCxnSpPr>
        <xdr:cNvPr id="122" name="直線コネクタ 121"/>
        <xdr:cNvCxnSpPr/>
      </xdr:nvCxnSpPr>
      <xdr:spPr bwMode="auto">
        <a:xfrm flipV="1">
          <a:off x="2908300" y="6930136"/>
          <a:ext cx="698500" cy="5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3" name="フローチャート: 判断 122"/>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4" name="テキスト ボックス 123"/>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5" name="フローチャート: 判断 124"/>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6" name="テキスト ボックス 125"/>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262280</xdr:rowOff>
    </xdr:from>
    <xdr:to>
      <xdr:col>29</xdr:col>
      <xdr:colOff>177800</xdr:colOff>
      <xdr:row>36</xdr:row>
      <xdr:rowOff>20980</xdr:rowOff>
    </xdr:to>
    <xdr:sp macro="" textlink="">
      <xdr:nvSpPr>
        <xdr:cNvPr id="132" name="楕円 131"/>
        <xdr:cNvSpPr/>
      </xdr:nvSpPr>
      <xdr:spPr bwMode="auto">
        <a:xfrm>
          <a:off x="5600700" y="687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234357</xdr:rowOff>
    </xdr:from>
    <xdr:ext cx="762000" cy="259045"/>
    <xdr:sp macro="" textlink="">
      <xdr:nvSpPr>
        <xdr:cNvPr id="133" name="人口1人当たり決算額の推移該当値テキスト445"/>
        <xdr:cNvSpPr txBox="1"/>
      </xdr:nvSpPr>
      <xdr:spPr>
        <a:xfrm>
          <a:off x="5740400" y="68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268339</xdr:rowOff>
    </xdr:from>
    <xdr:to>
      <xdr:col>26</xdr:col>
      <xdr:colOff>101600</xdr:colOff>
      <xdr:row>36</xdr:row>
      <xdr:rowOff>27039</xdr:rowOff>
    </xdr:to>
    <xdr:sp macro="" textlink="">
      <xdr:nvSpPr>
        <xdr:cNvPr id="134" name="楕円 133"/>
        <xdr:cNvSpPr/>
      </xdr:nvSpPr>
      <xdr:spPr bwMode="auto">
        <a:xfrm>
          <a:off x="4953000" y="687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11816</xdr:rowOff>
    </xdr:from>
    <xdr:ext cx="736600" cy="259045"/>
    <xdr:sp macro="" textlink="">
      <xdr:nvSpPr>
        <xdr:cNvPr id="135" name="テキスト ボックス 134"/>
        <xdr:cNvSpPr txBox="1"/>
      </xdr:nvSpPr>
      <xdr:spPr>
        <a:xfrm>
          <a:off x="4622800" y="696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274015</xdr:rowOff>
    </xdr:from>
    <xdr:to>
      <xdr:col>22</xdr:col>
      <xdr:colOff>165100</xdr:colOff>
      <xdr:row>36</xdr:row>
      <xdr:rowOff>32715</xdr:rowOff>
    </xdr:to>
    <xdr:sp macro="" textlink="">
      <xdr:nvSpPr>
        <xdr:cNvPr id="136" name="楕円 135"/>
        <xdr:cNvSpPr/>
      </xdr:nvSpPr>
      <xdr:spPr bwMode="auto">
        <a:xfrm>
          <a:off x="4254500" y="688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17492</xdr:rowOff>
    </xdr:from>
    <xdr:ext cx="762000" cy="259045"/>
    <xdr:sp macro="" textlink="">
      <xdr:nvSpPr>
        <xdr:cNvPr id="137" name="テキスト ボックス 136"/>
        <xdr:cNvSpPr txBox="1"/>
      </xdr:nvSpPr>
      <xdr:spPr>
        <a:xfrm>
          <a:off x="3924300" y="697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268986</xdr:rowOff>
    </xdr:from>
    <xdr:to>
      <xdr:col>19</xdr:col>
      <xdr:colOff>38100</xdr:colOff>
      <xdr:row>36</xdr:row>
      <xdr:rowOff>27686</xdr:rowOff>
    </xdr:to>
    <xdr:sp macro="" textlink="">
      <xdr:nvSpPr>
        <xdr:cNvPr id="138" name="楕円 137"/>
        <xdr:cNvSpPr/>
      </xdr:nvSpPr>
      <xdr:spPr bwMode="auto">
        <a:xfrm>
          <a:off x="3556000" y="687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12463</xdr:rowOff>
    </xdr:from>
    <xdr:ext cx="762000" cy="259045"/>
    <xdr:sp macro="" textlink="">
      <xdr:nvSpPr>
        <xdr:cNvPr id="139" name="テキスト ボックス 138"/>
        <xdr:cNvSpPr txBox="1"/>
      </xdr:nvSpPr>
      <xdr:spPr>
        <a:xfrm>
          <a:off x="3225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325527</xdr:rowOff>
    </xdr:from>
    <xdr:to>
      <xdr:col>15</xdr:col>
      <xdr:colOff>101600</xdr:colOff>
      <xdr:row>36</xdr:row>
      <xdr:rowOff>84227</xdr:rowOff>
    </xdr:to>
    <xdr:sp macro="" textlink="">
      <xdr:nvSpPr>
        <xdr:cNvPr id="140" name="楕円 139"/>
        <xdr:cNvSpPr/>
      </xdr:nvSpPr>
      <xdr:spPr bwMode="auto">
        <a:xfrm>
          <a:off x="2857500" y="693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69004</xdr:rowOff>
    </xdr:from>
    <xdr:ext cx="762000" cy="259045"/>
    <xdr:sp macro="" textlink="">
      <xdr:nvSpPr>
        <xdr:cNvPr id="141" name="テキスト ボックス 140"/>
        <xdr:cNvSpPr txBox="1"/>
      </xdr:nvSpPr>
      <xdr:spPr>
        <a:xfrm>
          <a:off x="2527300" y="702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248,488
241,751
27.46
75,259,779
70,497,770
4,157,854
44,000,155
58,401,633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140862</xdr:rowOff>
    </xdr:from>
    <xdr:to>
      <xdr:col>24</xdr:col>
      <xdr:colOff>62865</xdr:colOff>
      <xdr:row>37</xdr:row>
      <xdr:rowOff>96628</xdr:rowOff>
    </xdr:to>
    <xdr:cxnSp macro="">
      <xdr:nvCxnSpPr>
        <xdr:cNvPr id="56" name="直線コネクタ 55"/>
        <xdr:cNvCxnSpPr/>
      </xdr:nvCxnSpPr>
      <xdr:spPr>
        <a:xfrm flipV="1">
          <a:off x="4633595" y="5455812"/>
          <a:ext cx="1270" cy="9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100455</xdr:rowOff>
    </xdr:from>
    <xdr:ext cx="534377" cy="259045"/>
    <xdr:sp macro="" textlink="">
      <xdr:nvSpPr>
        <xdr:cNvPr id="57" name="人件費最小値テキスト"/>
        <xdr:cNvSpPr txBox="1"/>
      </xdr:nvSpPr>
      <xdr:spPr>
        <a:xfrm>
          <a:off x="4686300" y="644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96628</xdr:rowOff>
    </xdr:from>
    <xdr:to>
      <xdr:col>24</xdr:col>
      <xdr:colOff>152400</xdr:colOff>
      <xdr:row>37</xdr:row>
      <xdr:rowOff>96628</xdr:rowOff>
    </xdr:to>
    <xdr:cxnSp macro="">
      <xdr:nvCxnSpPr>
        <xdr:cNvPr id="58" name="直線コネクタ 57"/>
        <xdr:cNvCxnSpPr/>
      </xdr:nvCxnSpPr>
      <xdr:spPr>
        <a:xfrm>
          <a:off x="4546600" y="644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87539</xdr:rowOff>
    </xdr:from>
    <xdr:ext cx="534377" cy="259045"/>
    <xdr:sp macro="" textlink="">
      <xdr:nvSpPr>
        <xdr:cNvPr id="59" name="人件費最大値テキスト"/>
        <xdr:cNvSpPr txBox="1"/>
      </xdr:nvSpPr>
      <xdr:spPr>
        <a:xfrm>
          <a:off x="4686300" y="52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140862</xdr:rowOff>
    </xdr:from>
    <xdr:to>
      <xdr:col>24</xdr:col>
      <xdr:colOff>152400</xdr:colOff>
      <xdr:row>31</xdr:row>
      <xdr:rowOff>140862</xdr:rowOff>
    </xdr:to>
    <xdr:cxnSp macro="">
      <xdr:nvCxnSpPr>
        <xdr:cNvPr id="60" name="直線コネクタ 59"/>
        <xdr:cNvCxnSpPr/>
      </xdr:nvCxnSpPr>
      <xdr:spPr>
        <a:xfrm>
          <a:off x="4546600" y="545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96628</xdr:rowOff>
    </xdr:from>
    <xdr:to>
      <xdr:col>24</xdr:col>
      <xdr:colOff>63500</xdr:colOff>
      <xdr:row>37</xdr:row>
      <xdr:rowOff>121641</xdr:rowOff>
    </xdr:to>
    <xdr:cxnSp macro="">
      <xdr:nvCxnSpPr>
        <xdr:cNvPr id="61" name="直線コネクタ 60"/>
        <xdr:cNvCxnSpPr/>
      </xdr:nvCxnSpPr>
      <xdr:spPr>
        <a:xfrm flipV="1">
          <a:off x="3797300" y="6440278"/>
          <a:ext cx="8382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7288</xdr:rowOff>
    </xdr:from>
    <xdr:ext cx="534377" cy="259045"/>
    <xdr:sp macro="" textlink="">
      <xdr:nvSpPr>
        <xdr:cNvPr id="62" name="人件費平均値テキスト"/>
        <xdr:cNvSpPr txBox="1"/>
      </xdr:nvSpPr>
      <xdr:spPr>
        <a:xfrm>
          <a:off x="4686300" y="583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155861</xdr:rowOff>
    </xdr:from>
    <xdr:to>
      <xdr:col>24</xdr:col>
      <xdr:colOff>114300</xdr:colOff>
      <xdr:row>35</xdr:row>
      <xdr:rowOff>86011</xdr:rowOff>
    </xdr:to>
    <xdr:sp macro="" textlink="">
      <xdr:nvSpPr>
        <xdr:cNvPr id="63" name="フローチャート: 判断 62"/>
        <xdr:cNvSpPr/>
      </xdr:nvSpPr>
      <xdr:spPr>
        <a:xfrm>
          <a:off x="4584700" y="598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121641</xdr:rowOff>
    </xdr:from>
    <xdr:to>
      <xdr:col>19</xdr:col>
      <xdr:colOff>177800</xdr:colOff>
      <xdr:row>37</xdr:row>
      <xdr:rowOff>122117</xdr:rowOff>
    </xdr:to>
    <xdr:cxnSp macro="">
      <xdr:nvCxnSpPr>
        <xdr:cNvPr id="64" name="直線コネクタ 63"/>
        <xdr:cNvCxnSpPr/>
      </xdr:nvCxnSpPr>
      <xdr:spPr>
        <a:xfrm flipV="1">
          <a:off x="2908300" y="6465291"/>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163576</xdr:rowOff>
    </xdr:from>
    <xdr:to>
      <xdr:col>20</xdr:col>
      <xdr:colOff>38100</xdr:colOff>
      <xdr:row>35</xdr:row>
      <xdr:rowOff>93726</xdr:rowOff>
    </xdr:to>
    <xdr:sp macro="" textlink="">
      <xdr:nvSpPr>
        <xdr:cNvPr id="65" name="フローチャート: 判断 64"/>
        <xdr:cNvSpPr/>
      </xdr:nvSpPr>
      <xdr:spPr>
        <a:xfrm>
          <a:off x="3746500" y="59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110253</xdr:rowOff>
    </xdr:from>
    <xdr:ext cx="534377" cy="259045"/>
    <xdr:sp macro="" textlink="">
      <xdr:nvSpPr>
        <xdr:cNvPr id="66" name="テキスト ボックス 65"/>
        <xdr:cNvSpPr txBox="1"/>
      </xdr:nvSpPr>
      <xdr:spPr>
        <a:xfrm>
          <a:off x="3530111" y="57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140824</xdr:rowOff>
    </xdr:from>
    <xdr:to>
      <xdr:col>15</xdr:col>
      <xdr:colOff>50800</xdr:colOff>
      <xdr:row>37</xdr:row>
      <xdr:rowOff>122117</xdr:rowOff>
    </xdr:to>
    <xdr:cxnSp macro="">
      <xdr:nvCxnSpPr>
        <xdr:cNvPr id="67" name="直線コネクタ 66"/>
        <xdr:cNvCxnSpPr/>
      </xdr:nvCxnSpPr>
      <xdr:spPr>
        <a:xfrm>
          <a:off x="2019300" y="6313024"/>
          <a:ext cx="889000" cy="1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168605</xdr:rowOff>
    </xdr:from>
    <xdr:to>
      <xdr:col>15</xdr:col>
      <xdr:colOff>101600</xdr:colOff>
      <xdr:row>35</xdr:row>
      <xdr:rowOff>98755</xdr:rowOff>
    </xdr:to>
    <xdr:sp macro="" textlink="">
      <xdr:nvSpPr>
        <xdr:cNvPr id="68" name="フローチャート: 判断 67"/>
        <xdr:cNvSpPr/>
      </xdr:nvSpPr>
      <xdr:spPr>
        <a:xfrm>
          <a:off x="2857500" y="599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115282</xdr:rowOff>
    </xdr:from>
    <xdr:ext cx="534377" cy="259045"/>
    <xdr:sp macro="" textlink="">
      <xdr:nvSpPr>
        <xdr:cNvPr id="69" name="テキスト ボックス 68"/>
        <xdr:cNvSpPr txBox="1"/>
      </xdr:nvSpPr>
      <xdr:spPr>
        <a:xfrm>
          <a:off x="2641111" y="57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140824</xdr:rowOff>
    </xdr:from>
    <xdr:to>
      <xdr:col>10</xdr:col>
      <xdr:colOff>114300</xdr:colOff>
      <xdr:row>36</xdr:row>
      <xdr:rowOff>153550</xdr:rowOff>
    </xdr:to>
    <xdr:cxnSp macro="">
      <xdr:nvCxnSpPr>
        <xdr:cNvPr id="70" name="直線コネクタ 69"/>
        <xdr:cNvCxnSpPr/>
      </xdr:nvCxnSpPr>
      <xdr:spPr>
        <a:xfrm flipV="1">
          <a:off x="1130300" y="6313024"/>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137820</xdr:rowOff>
    </xdr:from>
    <xdr:to>
      <xdr:col>10</xdr:col>
      <xdr:colOff>165100</xdr:colOff>
      <xdr:row>35</xdr:row>
      <xdr:rowOff>67970</xdr:rowOff>
    </xdr:to>
    <xdr:sp macro="" textlink="">
      <xdr:nvSpPr>
        <xdr:cNvPr id="71" name="フローチャート: 判断 70"/>
        <xdr:cNvSpPr/>
      </xdr:nvSpPr>
      <xdr:spPr>
        <a:xfrm>
          <a:off x="1968500" y="59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84497</xdr:rowOff>
    </xdr:from>
    <xdr:ext cx="534377" cy="259045"/>
    <xdr:sp macro="" textlink="">
      <xdr:nvSpPr>
        <xdr:cNvPr id="72" name="テキスト ボックス 71"/>
        <xdr:cNvSpPr txBox="1"/>
      </xdr:nvSpPr>
      <xdr:spPr>
        <a:xfrm>
          <a:off x="1752111" y="57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151384</xdr:rowOff>
    </xdr:from>
    <xdr:to>
      <xdr:col>6</xdr:col>
      <xdr:colOff>38100</xdr:colOff>
      <xdr:row>35</xdr:row>
      <xdr:rowOff>81534</xdr:rowOff>
    </xdr:to>
    <xdr:sp macro="" textlink="">
      <xdr:nvSpPr>
        <xdr:cNvPr id="73" name="フローチャート: 判断 72"/>
        <xdr:cNvSpPr/>
      </xdr:nvSpPr>
      <xdr:spPr>
        <a:xfrm>
          <a:off x="1079500" y="598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98061</xdr:rowOff>
    </xdr:from>
    <xdr:ext cx="534377" cy="259045"/>
    <xdr:sp macro="" textlink="">
      <xdr:nvSpPr>
        <xdr:cNvPr id="74" name="テキスト ボックス 73"/>
        <xdr:cNvSpPr txBox="1"/>
      </xdr:nvSpPr>
      <xdr:spPr>
        <a:xfrm>
          <a:off x="863111" y="575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45828</xdr:rowOff>
    </xdr:from>
    <xdr:to>
      <xdr:col>24</xdr:col>
      <xdr:colOff>114300</xdr:colOff>
      <xdr:row>37</xdr:row>
      <xdr:rowOff>147428</xdr:rowOff>
    </xdr:to>
    <xdr:sp macro="" textlink="">
      <xdr:nvSpPr>
        <xdr:cNvPr id="80" name="楕円 79"/>
        <xdr:cNvSpPr/>
      </xdr:nvSpPr>
      <xdr:spPr>
        <a:xfrm>
          <a:off x="4584700" y="63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132205</xdr:rowOff>
    </xdr:from>
    <xdr:ext cx="534377" cy="259045"/>
    <xdr:sp macro="" textlink="">
      <xdr:nvSpPr>
        <xdr:cNvPr id="81" name="人件費該当値テキスト"/>
        <xdr:cNvSpPr txBox="1"/>
      </xdr:nvSpPr>
      <xdr:spPr>
        <a:xfrm>
          <a:off x="4686300" y="63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70841</xdr:rowOff>
    </xdr:from>
    <xdr:to>
      <xdr:col>20</xdr:col>
      <xdr:colOff>38100</xdr:colOff>
      <xdr:row>38</xdr:row>
      <xdr:rowOff>991</xdr:rowOff>
    </xdr:to>
    <xdr:sp macro="" textlink="">
      <xdr:nvSpPr>
        <xdr:cNvPr id="82" name="楕円 81"/>
        <xdr:cNvSpPr/>
      </xdr:nvSpPr>
      <xdr:spPr>
        <a:xfrm>
          <a:off x="3746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163568</xdr:rowOff>
    </xdr:from>
    <xdr:ext cx="534377" cy="259045"/>
    <xdr:sp macro="" textlink="">
      <xdr:nvSpPr>
        <xdr:cNvPr id="83" name="テキスト ボックス 82"/>
        <xdr:cNvSpPr txBox="1"/>
      </xdr:nvSpPr>
      <xdr:spPr>
        <a:xfrm>
          <a:off x="3530111" y="65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71317</xdr:rowOff>
    </xdr:from>
    <xdr:to>
      <xdr:col>15</xdr:col>
      <xdr:colOff>101600</xdr:colOff>
      <xdr:row>38</xdr:row>
      <xdr:rowOff>1467</xdr:rowOff>
    </xdr:to>
    <xdr:sp macro="" textlink="">
      <xdr:nvSpPr>
        <xdr:cNvPr id="84" name="楕円 83"/>
        <xdr:cNvSpPr/>
      </xdr:nvSpPr>
      <xdr:spPr>
        <a:xfrm>
          <a:off x="2857500" y="64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164044</xdr:rowOff>
    </xdr:from>
    <xdr:ext cx="534377" cy="259045"/>
    <xdr:sp macro="" textlink="">
      <xdr:nvSpPr>
        <xdr:cNvPr id="85" name="テキスト ボックス 84"/>
        <xdr:cNvSpPr txBox="1"/>
      </xdr:nvSpPr>
      <xdr:spPr>
        <a:xfrm>
          <a:off x="2641111" y="65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90024</xdr:rowOff>
    </xdr:from>
    <xdr:to>
      <xdr:col>10</xdr:col>
      <xdr:colOff>165100</xdr:colOff>
      <xdr:row>37</xdr:row>
      <xdr:rowOff>20174</xdr:rowOff>
    </xdr:to>
    <xdr:sp macro="" textlink="">
      <xdr:nvSpPr>
        <xdr:cNvPr id="86" name="楕円 85"/>
        <xdr:cNvSpPr/>
      </xdr:nvSpPr>
      <xdr:spPr>
        <a:xfrm>
          <a:off x="1968500" y="62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11301</xdr:rowOff>
    </xdr:from>
    <xdr:ext cx="534377" cy="259045"/>
    <xdr:sp macro="" textlink="">
      <xdr:nvSpPr>
        <xdr:cNvPr id="87" name="テキスト ボックス 86"/>
        <xdr:cNvSpPr txBox="1"/>
      </xdr:nvSpPr>
      <xdr:spPr>
        <a:xfrm>
          <a:off x="1752111" y="63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102750</xdr:rowOff>
    </xdr:from>
    <xdr:to>
      <xdr:col>6</xdr:col>
      <xdr:colOff>38100</xdr:colOff>
      <xdr:row>37</xdr:row>
      <xdr:rowOff>32900</xdr:rowOff>
    </xdr:to>
    <xdr:sp macro="" textlink="">
      <xdr:nvSpPr>
        <xdr:cNvPr id="88" name="楕円 87"/>
        <xdr:cNvSpPr/>
      </xdr:nvSpPr>
      <xdr:spPr>
        <a:xfrm>
          <a:off x="1079500" y="62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24027</xdr:rowOff>
    </xdr:from>
    <xdr:ext cx="534377" cy="259045"/>
    <xdr:sp macro="" textlink="">
      <xdr:nvSpPr>
        <xdr:cNvPr id="89" name="テキスト ボックス 88"/>
        <xdr:cNvSpPr txBox="1"/>
      </xdr:nvSpPr>
      <xdr:spPr>
        <a:xfrm>
          <a:off x="863111" y="63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4" name="直線コネクタ 113"/>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5"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6" name="直線コネクタ 115"/>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7"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8" name="直線コネクタ 117"/>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30010</xdr:rowOff>
    </xdr:from>
    <xdr:to>
      <xdr:col>24</xdr:col>
      <xdr:colOff>63500</xdr:colOff>
      <xdr:row>55</xdr:row>
      <xdr:rowOff>144196</xdr:rowOff>
    </xdr:to>
    <xdr:cxnSp macro="">
      <xdr:nvCxnSpPr>
        <xdr:cNvPr id="119" name="直線コネクタ 118"/>
        <xdr:cNvCxnSpPr/>
      </xdr:nvCxnSpPr>
      <xdr:spPr>
        <a:xfrm flipV="1">
          <a:off x="3797300" y="9459760"/>
          <a:ext cx="838200" cy="1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20" name="物件費平均値テキスト"/>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21" name="フローチャート: 判断 120"/>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40831</xdr:rowOff>
    </xdr:from>
    <xdr:to>
      <xdr:col>19</xdr:col>
      <xdr:colOff>177800</xdr:colOff>
      <xdr:row>55</xdr:row>
      <xdr:rowOff>144196</xdr:rowOff>
    </xdr:to>
    <xdr:cxnSp macro="">
      <xdr:nvCxnSpPr>
        <xdr:cNvPr id="122" name="直線コネクタ 121"/>
        <xdr:cNvCxnSpPr/>
      </xdr:nvCxnSpPr>
      <xdr:spPr>
        <a:xfrm>
          <a:off x="2908300" y="9470581"/>
          <a:ext cx="889000" cy="10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3" name="フローチャート: 判断 122"/>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4" name="テキスト ボックス 123"/>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40831</xdr:rowOff>
    </xdr:from>
    <xdr:to>
      <xdr:col>15</xdr:col>
      <xdr:colOff>50800</xdr:colOff>
      <xdr:row>55</xdr:row>
      <xdr:rowOff>161112</xdr:rowOff>
    </xdr:to>
    <xdr:cxnSp macro="">
      <xdr:nvCxnSpPr>
        <xdr:cNvPr id="125" name="直線コネクタ 124"/>
        <xdr:cNvCxnSpPr/>
      </xdr:nvCxnSpPr>
      <xdr:spPr>
        <a:xfrm flipV="1">
          <a:off x="2019300" y="9470581"/>
          <a:ext cx="889000" cy="1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6" name="フローチャート: 判断 125"/>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7" name="テキスト ボックス 126"/>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161112</xdr:rowOff>
    </xdr:from>
    <xdr:to>
      <xdr:col>10</xdr:col>
      <xdr:colOff>114300</xdr:colOff>
      <xdr:row>56</xdr:row>
      <xdr:rowOff>83121</xdr:rowOff>
    </xdr:to>
    <xdr:cxnSp macro="">
      <xdr:nvCxnSpPr>
        <xdr:cNvPr id="128" name="直線コネクタ 127"/>
        <xdr:cNvCxnSpPr/>
      </xdr:nvCxnSpPr>
      <xdr:spPr>
        <a:xfrm flipV="1">
          <a:off x="1130300" y="9590862"/>
          <a:ext cx="889000" cy="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9" name="フローチャート: 判断 128"/>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30" name="テキスト ボックス 129"/>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31" name="フローチャート: 判断 130"/>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2" name="テキスト ボックス 131"/>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150660</xdr:rowOff>
    </xdr:from>
    <xdr:to>
      <xdr:col>24</xdr:col>
      <xdr:colOff>114300</xdr:colOff>
      <xdr:row>55</xdr:row>
      <xdr:rowOff>80810</xdr:rowOff>
    </xdr:to>
    <xdr:sp macro="" textlink="">
      <xdr:nvSpPr>
        <xdr:cNvPr id="138" name="楕円 137"/>
        <xdr:cNvSpPr/>
      </xdr:nvSpPr>
      <xdr:spPr>
        <a:xfrm>
          <a:off x="4584700" y="94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129087</xdr:rowOff>
    </xdr:from>
    <xdr:ext cx="534377" cy="259045"/>
    <xdr:sp macro="" textlink="">
      <xdr:nvSpPr>
        <xdr:cNvPr id="139" name="物件費該当値テキスト"/>
        <xdr:cNvSpPr txBox="1"/>
      </xdr:nvSpPr>
      <xdr:spPr>
        <a:xfrm>
          <a:off x="4686300" y="93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93396</xdr:rowOff>
    </xdr:from>
    <xdr:to>
      <xdr:col>20</xdr:col>
      <xdr:colOff>38100</xdr:colOff>
      <xdr:row>56</xdr:row>
      <xdr:rowOff>23546</xdr:rowOff>
    </xdr:to>
    <xdr:sp macro="" textlink="">
      <xdr:nvSpPr>
        <xdr:cNvPr id="140" name="楕円 139"/>
        <xdr:cNvSpPr/>
      </xdr:nvSpPr>
      <xdr:spPr>
        <a:xfrm>
          <a:off x="3746500" y="95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14673</xdr:rowOff>
    </xdr:from>
    <xdr:ext cx="534377" cy="259045"/>
    <xdr:sp macro="" textlink="">
      <xdr:nvSpPr>
        <xdr:cNvPr id="141" name="テキスト ボックス 140"/>
        <xdr:cNvSpPr txBox="1"/>
      </xdr:nvSpPr>
      <xdr:spPr>
        <a:xfrm>
          <a:off x="3530111" y="961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161481</xdr:rowOff>
    </xdr:from>
    <xdr:to>
      <xdr:col>15</xdr:col>
      <xdr:colOff>101600</xdr:colOff>
      <xdr:row>55</xdr:row>
      <xdr:rowOff>91631</xdr:rowOff>
    </xdr:to>
    <xdr:sp macro="" textlink="">
      <xdr:nvSpPr>
        <xdr:cNvPr id="142" name="楕円 141"/>
        <xdr:cNvSpPr/>
      </xdr:nvSpPr>
      <xdr:spPr>
        <a:xfrm>
          <a:off x="2857500" y="94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108158</xdr:rowOff>
    </xdr:from>
    <xdr:ext cx="534377" cy="259045"/>
    <xdr:sp macro="" textlink="">
      <xdr:nvSpPr>
        <xdr:cNvPr id="143" name="テキスト ボックス 142"/>
        <xdr:cNvSpPr txBox="1"/>
      </xdr:nvSpPr>
      <xdr:spPr>
        <a:xfrm>
          <a:off x="2641111" y="919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110312</xdr:rowOff>
    </xdr:from>
    <xdr:to>
      <xdr:col>10</xdr:col>
      <xdr:colOff>165100</xdr:colOff>
      <xdr:row>56</xdr:row>
      <xdr:rowOff>40462</xdr:rowOff>
    </xdr:to>
    <xdr:sp macro="" textlink="">
      <xdr:nvSpPr>
        <xdr:cNvPr id="144" name="楕円 143"/>
        <xdr:cNvSpPr/>
      </xdr:nvSpPr>
      <xdr:spPr>
        <a:xfrm>
          <a:off x="1968500" y="95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31589</xdr:rowOff>
    </xdr:from>
    <xdr:ext cx="534377" cy="259045"/>
    <xdr:sp macro="" textlink="">
      <xdr:nvSpPr>
        <xdr:cNvPr id="145" name="テキスト ボックス 144"/>
        <xdr:cNvSpPr txBox="1"/>
      </xdr:nvSpPr>
      <xdr:spPr>
        <a:xfrm>
          <a:off x="1752111" y="96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32321</xdr:rowOff>
    </xdr:from>
    <xdr:to>
      <xdr:col>6</xdr:col>
      <xdr:colOff>38100</xdr:colOff>
      <xdr:row>56</xdr:row>
      <xdr:rowOff>133921</xdr:rowOff>
    </xdr:to>
    <xdr:sp macro="" textlink="">
      <xdr:nvSpPr>
        <xdr:cNvPr id="146" name="楕円 145"/>
        <xdr:cNvSpPr/>
      </xdr:nvSpPr>
      <xdr:spPr>
        <a:xfrm>
          <a:off x="1079500" y="96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125048</xdr:rowOff>
    </xdr:from>
    <xdr:ext cx="534377" cy="259045"/>
    <xdr:sp macro="" textlink="">
      <xdr:nvSpPr>
        <xdr:cNvPr id="147" name="テキスト ボックス 146"/>
        <xdr:cNvSpPr txBox="1"/>
      </xdr:nvSpPr>
      <xdr:spPr>
        <a:xfrm>
          <a:off x="863111" y="97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7" name="直線コネクタ 166"/>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8"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9" name="直線コネクタ 168"/>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70"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71" name="直線コネクタ 170"/>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156502</xdr:rowOff>
    </xdr:from>
    <xdr:to>
      <xdr:col>24</xdr:col>
      <xdr:colOff>63500</xdr:colOff>
      <xdr:row>77</xdr:row>
      <xdr:rowOff>161761</xdr:rowOff>
    </xdr:to>
    <xdr:cxnSp macro="">
      <xdr:nvCxnSpPr>
        <xdr:cNvPr id="172" name="直線コネクタ 171"/>
        <xdr:cNvCxnSpPr/>
      </xdr:nvCxnSpPr>
      <xdr:spPr>
        <a:xfrm>
          <a:off x="3797300" y="13358152"/>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3" name="維持補修費平均値テキスト"/>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4" name="フローチャート: 判断 173"/>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156502</xdr:rowOff>
    </xdr:from>
    <xdr:to>
      <xdr:col>19</xdr:col>
      <xdr:colOff>177800</xdr:colOff>
      <xdr:row>77</xdr:row>
      <xdr:rowOff>163703</xdr:rowOff>
    </xdr:to>
    <xdr:cxnSp macro="">
      <xdr:nvCxnSpPr>
        <xdr:cNvPr id="175" name="直線コネクタ 174"/>
        <xdr:cNvCxnSpPr/>
      </xdr:nvCxnSpPr>
      <xdr:spPr>
        <a:xfrm flipV="1">
          <a:off x="2908300" y="1335815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6" name="フローチャート: 判断 175"/>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7" name="テキスト ボックス 176"/>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156274</xdr:rowOff>
    </xdr:from>
    <xdr:to>
      <xdr:col>15</xdr:col>
      <xdr:colOff>50800</xdr:colOff>
      <xdr:row>77</xdr:row>
      <xdr:rowOff>163703</xdr:rowOff>
    </xdr:to>
    <xdr:cxnSp macro="">
      <xdr:nvCxnSpPr>
        <xdr:cNvPr id="178" name="直線コネクタ 177"/>
        <xdr:cNvCxnSpPr/>
      </xdr:nvCxnSpPr>
      <xdr:spPr>
        <a:xfrm>
          <a:off x="2019300" y="1335792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9" name="フローチャート: 判断 178"/>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80" name="テキスト ボックス 179"/>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155360</xdr:rowOff>
    </xdr:from>
    <xdr:to>
      <xdr:col>10</xdr:col>
      <xdr:colOff>114300</xdr:colOff>
      <xdr:row>77</xdr:row>
      <xdr:rowOff>156274</xdr:rowOff>
    </xdr:to>
    <xdr:cxnSp macro="">
      <xdr:nvCxnSpPr>
        <xdr:cNvPr id="181" name="直線コネクタ 180"/>
        <xdr:cNvCxnSpPr/>
      </xdr:nvCxnSpPr>
      <xdr:spPr>
        <a:xfrm>
          <a:off x="1130300" y="1335701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2" name="フローチャート: 判断 181"/>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3" name="テキスト ボックス 182"/>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4" name="フローチャート: 判断 183"/>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5" name="テキスト ボックス 184"/>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110961</xdr:rowOff>
    </xdr:from>
    <xdr:to>
      <xdr:col>24</xdr:col>
      <xdr:colOff>114300</xdr:colOff>
      <xdr:row>78</xdr:row>
      <xdr:rowOff>41111</xdr:rowOff>
    </xdr:to>
    <xdr:sp macro="" textlink="">
      <xdr:nvSpPr>
        <xdr:cNvPr id="191" name="楕円 190"/>
        <xdr:cNvSpPr/>
      </xdr:nvSpPr>
      <xdr:spPr>
        <a:xfrm>
          <a:off x="4584700" y="133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25888</xdr:rowOff>
    </xdr:from>
    <xdr:ext cx="378565" cy="259045"/>
    <xdr:sp macro="" textlink="">
      <xdr:nvSpPr>
        <xdr:cNvPr id="192" name="維持補修費該当値テキスト"/>
        <xdr:cNvSpPr txBox="1"/>
      </xdr:nvSpPr>
      <xdr:spPr>
        <a:xfrm>
          <a:off x="4686300" y="13227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105702</xdr:rowOff>
    </xdr:from>
    <xdr:to>
      <xdr:col>20</xdr:col>
      <xdr:colOff>38100</xdr:colOff>
      <xdr:row>78</xdr:row>
      <xdr:rowOff>35852</xdr:rowOff>
    </xdr:to>
    <xdr:sp macro="" textlink="">
      <xdr:nvSpPr>
        <xdr:cNvPr id="193" name="楕円 192"/>
        <xdr:cNvSpPr/>
      </xdr:nvSpPr>
      <xdr:spPr>
        <a:xfrm>
          <a:off x="3746500" y="133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26979</xdr:rowOff>
    </xdr:from>
    <xdr:ext cx="378565" cy="259045"/>
    <xdr:sp macro="" textlink="">
      <xdr:nvSpPr>
        <xdr:cNvPr id="194" name="テキスト ボックス 193"/>
        <xdr:cNvSpPr txBox="1"/>
      </xdr:nvSpPr>
      <xdr:spPr>
        <a:xfrm>
          <a:off x="3608017" y="1340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112903</xdr:rowOff>
    </xdr:from>
    <xdr:to>
      <xdr:col>15</xdr:col>
      <xdr:colOff>101600</xdr:colOff>
      <xdr:row>78</xdr:row>
      <xdr:rowOff>43053</xdr:rowOff>
    </xdr:to>
    <xdr:sp macro="" textlink="">
      <xdr:nvSpPr>
        <xdr:cNvPr id="195" name="楕円 194"/>
        <xdr:cNvSpPr/>
      </xdr:nvSpPr>
      <xdr:spPr>
        <a:xfrm>
          <a:off x="2857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34180</xdr:rowOff>
    </xdr:from>
    <xdr:ext cx="378565" cy="259045"/>
    <xdr:sp macro="" textlink="">
      <xdr:nvSpPr>
        <xdr:cNvPr id="196" name="テキスト ボックス 195"/>
        <xdr:cNvSpPr txBox="1"/>
      </xdr:nvSpPr>
      <xdr:spPr>
        <a:xfrm>
          <a:off x="2719017" y="1340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105474</xdr:rowOff>
    </xdr:from>
    <xdr:to>
      <xdr:col>10</xdr:col>
      <xdr:colOff>165100</xdr:colOff>
      <xdr:row>78</xdr:row>
      <xdr:rowOff>35624</xdr:rowOff>
    </xdr:to>
    <xdr:sp macro="" textlink="">
      <xdr:nvSpPr>
        <xdr:cNvPr id="197" name="楕円 196"/>
        <xdr:cNvSpPr/>
      </xdr:nvSpPr>
      <xdr:spPr>
        <a:xfrm>
          <a:off x="1968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26751</xdr:rowOff>
    </xdr:from>
    <xdr:ext cx="378565" cy="259045"/>
    <xdr:sp macro="" textlink="">
      <xdr:nvSpPr>
        <xdr:cNvPr id="198" name="テキスト ボックス 197"/>
        <xdr:cNvSpPr txBox="1"/>
      </xdr:nvSpPr>
      <xdr:spPr>
        <a:xfrm>
          <a:off x="1830017" y="13399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104560</xdr:rowOff>
    </xdr:from>
    <xdr:to>
      <xdr:col>6</xdr:col>
      <xdr:colOff>38100</xdr:colOff>
      <xdr:row>78</xdr:row>
      <xdr:rowOff>34710</xdr:rowOff>
    </xdr:to>
    <xdr:sp macro="" textlink="">
      <xdr:nvSpPr>
        <xdr:cNvPr id="199" name="楕円 198"/>
        <xdr:cNvSpPr/>
      </xdr:nvSpPr>
      <xdr:spPr>
        <a:xfrm>
          <a:off x="1079500" y="133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25837</xdr:rowOff>
    </xdr:from>
    <xdr:ext cx="378565" cy="259045"/>
    <xdr:sp macro="" textlink="">
      <xdr:nvSpPr>
        <xdr:cNvPr id="200" name="テキスト ボックス 199"/>
        <xdr:cNvSpPr txBox="1"/>
      </xdr:nvSpPr>
      <xdr:spPr>
        <a:xfrm>
          <a:off x="941017" y="1339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5" name="直線コネクタ 224"/>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6"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7" name="直線コネクタ 226"/>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8"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9" name="直線コネクタ 228"/>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864</xdr:rowOff>
    </xdr:from>
    <xdr:to>
      <xdr:col>24</xdr:col>
      <xdr:colOff>63500</xdr:colOff>
      <xdr:row>98</xdr:row>
      <xdr:rowOff>9361</xdr:rowOff>
    </xdr:to>
    <xdr:cxnSp macro="">
      <xdr:nvCxnSpPr>
        <xdr:cNvPr id="230" name="直線コネクタ 229"/>
        <xdr:cNvCxnSpPr/>
      </xdr:nvCxnSpPr>
      <xdr:spPr>
        <a:xfrm>
          <a:off x="3797300" y="16802964"/>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31" name="扶助費平均値テキスト"/>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2" name="フローチャート: 判断 231"/>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162655</xdr:rowOff>
    </xdr:from>
    <xdr:to>
      <xdr:col>19</xdr:col>
      <xdr:colOff>177800</xdr:colOff>
      <xdr:row>98</xdr:row>
      <xdr:rowOff>864</xdr:rowOff>
    </xdr:to>
    <xdr:cxnSp macro="">
      <xdr:nvCxnSpPr>
        <xdr:cNvPr id="233" name="直線コネクタ 232"/>
        <xdr:cNvCxnSpPr/>
      </xdr:nvCxnSpPr>
      <xdr:spPr>
        <a:xfrm>
          <a:off x="2908300" y="16793305"/>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4" name="フローチャート: 判断 233"/>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5" name="テキスト ボックス 234"/>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162655</xdr:rowOff>
    </xdr:from>
    <xdr:to>
      <xdr:col>15</xdr:col>
      <xdr:colOff>50800</xdr:colOff>
      <xdr:row>98</xdr:row>
      <xdr:rowOff>67387</xdr:rowOff>
    </xdr:to>
    <xdr:cxnSp macro="">
      <xdr:nvCxnSpPr>
        <xdr:cNvPr id="236" name="直線コネクタ 235"/>
        <xdr:cNvCxnSpPr/>
      </xdr:nvCxnSpPr>
      <xdr:spPr>
        <a:xfrm flipV="1">
          <a:off x="2019300" y="16793305"/>
          <a:ext cx="889000" cy="7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7" name="フローチャート: 判断 236"/>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8" name="テキスト ボックス 237"/>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67387</xdr:rowOff>
    </xdr:from>
    <xdr:to>
      <xdr:col>10</xdr:col>
      <xdr:colOff>114300</xdr:colOff>
      <xdr:row>98</xdr:row>
      <xdr:rowOff>80683</xdr:rowOff>
    </xdr:to>
    <xdr:cxnSp macro="">
      <xdr:nvCxnSpPr>
        <xdr:cNvPr id="239" name="直線コネクタ 238"/>
        <xdr:cNvCxnSpPr/>
      </xdr:nvCxnSpPr>
      <xdr:spPr>
        <a:xfrm flipV="1">
          <a:off x="1130300" y="16869487"/>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40" name="フローチャート: 判断 239"/>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41" name="テキスト ボックス 240"/>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2" name="フローチャート: 判断 241"/>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3" name="テキスト ボックス 242"/>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130011</xdr:rowOff>
    </xdr:from>
    <xdr:to>
      <xdr:col>24</xdr:col>
      <xdr:colOff>114300</xdr:colOff>
      <xdr:row>98</xdr:row>
      <xdr:rowOff>60161</xdr:rowOff>
    </xdr:to>
    <xdr:sp macro="" textlink="">
      <xdr:nvSpPr>
        <xdr:cNvPr id="249" name="楕円 248"/>
        <xdr:cNvSpPr/>
      </xdr:nvSpPr>
      <xdr:spPr>
        <a:xfrm>
          <a:off x="4584700" y="167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44938</xdr:rowOff>
    </xdr:from>
    <xdr:ext cx="534377" cy="259045"/>
    <xdr:sp macro="" textlink="">
      <xdr:nvSpPr>
        <xdr:cNvPr id="250" name="扶助費該当値テキスト"/>
        <xdr:cNvSpPr txBox="1"/>
      </xdr:nvSpPr>
      <xdr:spPr>
        <a:xfrm>
          <a:off x="4686300" y="166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121514</xdr:rowOff>
    </xdr:from>
    <xdr:to>
      <xdr:col>20</xdr:col>
      <xdr:colOff>38100</xdr:colOff>
      <xdr:row>98</xdr:row>
      <xdr:rowOff>51664</xdr:rowOff>
    </xdr:to>
    <xdr:sp macro="" textlink="">
      <xdr:nvSpPr>
        <xdr:cNvPr id="251" name="楕円 250"/>
        <xdr:cNvSpPr/>
      </xdr:nvSpPr>
      <xdr:spPr>
        <a:xfrm>
          <a:off x="3746500" y="16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42791</xdr:rowOff>
    </xdr:from>
    <xdr:ext cx="534377" cy="259045"/>
    <xdr:sp macro="" textlink="">
      <xdr:nvSpPr>
        <xdr:cNvPr id="252" name="テキスト ボックス 251"/>
        <xdr:cNvSpPr txBox="1"/>
      </xdr:nvSpPr>
      <xdr:spPr>
        <a:xfrm>
          <a:off x="3530111" y="168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111855</xdr:rowOff>
    </xdr:from>
    <xdr:to>
      <xdr:col>15</xdr:col>
      <xdr:colOff>101600</xdr:colOff>
      <xdr:row>98</xdr:row>
      <xdr:rowOff>42005</xdr:rowOff>
    </xdr:to>
    <xdr:sp macro="" textlink="">
      <xdr:nvSpPr>
        <xdr:cNvPr id="253" name="楕円 252"/>
        <xdr:cNvSpPr/>
      </xdr:nvSpPr>
      <xdr:spPr>
        <a:xfrm>
          <a:off x="2857500" y="16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33132</xdr:rowOff>
    </xdr:from>
    <xdr:ext cx="534377" cy="259045"/>
    <xdr:sp macro="" textlink="">
      <xdr:nvSpPr>
        <xdr:cNvPr id="254" name="テキスト ボックス 253"/>
        <xdr:cNvSpPr txBox="1"/>
      </xdr:nvSpPr>
      <xdr:spPr>
        <a:xfrm>
          <a:off x="2641111" y="1683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16587</xdr:rowOff>
    </xdr:from>
    <xdr:to>
      <xdr:col>10</xdr:col>
      <xdr:colOff>165100</xdr:colOff>
      <xdr:row>98</xdr:row>
      <xdr:rowOff>118187</xdr:rowOff>
    </xdr:to>
    <xdr:sp macro="" textlink="">
      <xdr:nvSpPr>
        <xdr:cNvPr id="255" name="楕円 254"/>
        <xdr:cNvSpPr/>
      </xdr:nvSpPr>
      <xdr:spPr>
        <a:xfrm>
          <a:off x="1968500" y="168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109314</xdr:rowOff>
    </xdr:from>
    <xdr:ext cx="534377" cy="259045"/>
    <xdr:sp macro="" textlink="">
      <xdr:nvSpPr>
        <xdr:cNvPr id="256" name="テキスト ボックス 255"/>
        <xdr:cNvSpPr txBox="1"/>
      </xdr:nvSpPr>
      <xdr:spPr>
        <a:xfrm>
          <a:off x="1752111" y="169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29883</xdr:rowOff>
    </xdr:from>
    <xdr:to>
      <xdr:col>6</xdr:col>
      <xdr:colOff>38100</xdr:colOff>
      <xdr:row>98</xdr:row>
      <xdr:rowOff>131483</xdr:rowOff>
    </xdr:to>
    <xdr:sp macro="" textlink="">
      <xdr:nvSpPr>
        <xdr:cNvPr id="257" name="楕円 256"/>
        <xdr:cNvSpPr/>
      </xdr:nvSpPr>
      <xdr:spPr>
        <a:xfrm>
          <a:off x="1079500" y="168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122610</xdr:rowOff>
    </xdr:from>
    <xdr:ext cx="534377" cy="259045"/>
    <xdr:sp macro="" textlink="">
      <xdr:nvSpPr>
        <xdr:cNvPr id="258" name="テキスト ボックス 257"/>
        <xdr:cNvSpPr txBox="1"/>
      </xdr:nvSpPr>
      <xdr:spPr>
        <a:xfrm>
          <a:off x="863111" y="169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80" name="直線コネクタ 279"/>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81"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2" name="直線コネクタ 281"/>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3"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4" name="直線コネクタ 283"/>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2586</xdr:rowOff>
    </xdr:from>
    <xdr:to>
      <xdr:col>55</xdr:col>
      <xdr:colOff>0</xdr:colOff>
      <xdr:row>32</xdr:row>
      <xdr:rowOff>77086</xdr:rowOff>
    </xdr:to>
    <xdr:cxnSp macro="">
      <xdr:nvCxnSpPr>
        <xdr:cNvPr id="285" name="直線コネクタ 284"/>
        <xdr:cNvCxnSpPr/>
      </xdr:nvCxnSpPr>
      <xdr:spPr>
        <a:xfrm flipV="1">
          <a:off x="9639300" y="5488986"/>
          <a:ext cx="838200" cy="7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19001</xdr:rowOff>
    </xdr:from>
    <xdr:ext cx="534377" cy="259045"/>
    <xdr:sp macro="" textlink="">
      <xdr:nvSpPr>
        <xdr:cNvPr id="286" name="補助費等平均値テキスト"/>
        <xdr:cNvSpPr txBox="1"/>
      </xdr:nvSpPr>
      <xdr:spPr>
        <a:xfrm>
          <a:off x="10528300" y="5848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7" name="フローチャート: 判断 286"/>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77086</xdr:rowOff>
    </xdr:from>
    <xdr:to>
      <xdr:col>50</xdr:col>
      <xdr:colOff>114300</xdr:colOff>
      <xdr:row>33</xdr:row>
      <xdr:rowOff>6243</xdr:rowOff>
    </xdr:to>
    <xdr:cxnSp macro="">
      <xdr:nvCxnSpPr>
        <xdr:cNvPr id="288" name="直線コネクタ 287"/>
        <xdr:cNvCxnSpPr/>
      </xdr:nvCxnSpPr>
      <xdr:spPr>
        <a:xfrm flipV="1">
          <a:off x="8750300" y="5563486"/>
          <a:ext cx="889000" cy="10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9" name="フローチャート: 判断 288"/>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146880</xdr:rowOff>
    </xdr:from>
    <xdr:ext cx="534377" cy="259045"/>
    <xdr:sp macro="" textlink="">
      <xdr:nvSpPr>
        <xdr:cNvPr id="290" name="テキスト ボックス 289"/>
        <xdr:cNvSpPr txBox="1"/>
      </xdr:nvSpPr>
      <xdr:spPr>
        <a:xfrm>
          <a:off x="9372111" y="5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6243</xdr:rowOff>
    </xdr:from>
    <xdr:to>
      <xdr:col>45</xdr:col>
      <xdr:colOff>177800</xdr:colOff>
      <xdr:row>33</xdr:row>
      <xdr:rowOff>114760</xdr:rowOff>
    </xdr:to>
    <xdr:cxnSp macro="">
      <xdr:nvCxnSpPr>
        <xdr:cNvPr id="291" name="直線コネクタ 290"/>
        <xdr:cNvCxnSpPr/>
      </xdr:nvCxnSpPr>
      <xdr:spPr>
        <a:xfrm flipV="1">
          <a:off x="7861300" y="5664093"/>
          <a:ext cx="889000" cy="10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2" name="フローチャート: 判断 291"/>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144457</xdr:rowOff>
    </xdr:from>
    <xdr:ext cx="534377" cy="259045"/>
    <xdr:sp macro="" textlink="">
      <xdr:nvSpPr>
        <xdr:cNvPr id="293" name="テキスト ボックス 292"/>
        <xdr:cNvSpPr txBox="1"/>
      </xdr:nvSpPr>
      <xdr:spPr>
        <a:xfrm>
          <a:off x="8483111" y="59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114760</xdr:rowOff>
    </xdr:from>
    <xdr:to>
      <xdr:col>41</xdr:col>
      <xdr:colOff>50800</xdr:colOff>
      <xdr:row>34</xdr:row>
      <xdr:rowOff>49266</xdr:rowOff>
    </xdr:to>
    <xdr:cxnSp macro="">
      <xdr:nvCxnSpPr>
        <xdr:cNvPr id="294" name="直線コネクタ 293"/>
        <xdr:cNvCxnSpPr/>
      </xdr:nvCxnSpPr>
      <xdr:spPr>
        <a:xfrm flipV="1">
          <a:off x="6972300" y="5772610"/>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5" name="フローチャート: 判断 294"/>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161922</xdr:rowOff>
    </xdr:from>
    <xdr:ext cx="534377" cy="259045"/>
    <xdr:sp macro="" textlink="">
      <xdr:nvSpPr>
        <xdr:cNvPr id="296" name="テキスト ボックス 295"/>
        <xdr:cNvSpPr txBox="1"/>
      </xdr:nvSpPr>
      <xdr:spPr>
        <a:xfrm>
          <a:off x="7594111" y="59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7" name="フローチャート: 判断 296"/>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8" name="テキスト ボックス 297"/>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123236</xdr:rowOff>
    </xdr:from>
    <xdr:to>
      <xdr:col>55</xdr:col>
      <xdr:colOff>50800</xdr:colOff>
      <xdr:row>32</xdr:row>
      <xdr:rowOff>53386</xdr:rowOff>
    </xdr:to>
    <xdr:sp macro="" textlink="">
      <xdr:nvSpPr>
        <xdr:cNvPr id="304" name="楕円 303"/>
        <xdr:cNvSpPr/>
      </xdr:nvSpPr>
      <xdr:spPr>
        <a:xfrm>
          <a:off x="10426700" y="54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146113</xdr:rowOff>
    </xdr:from>
    <xdr:ext cx="534377" cy="259045"/>
    <xdr:sp macro="" textlink="">
      <xdr:nvSpPr>
        <xdr:cNvPr id="305" name="補助費等該当値テキスト"/>
        <xdr:cNvSpPr txBox="1"/>
      </xdr:nvSpPr>
      <xdr:spPr>
        <a:xfrm>
          <a:off x="10528300" y="528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26286</xdr:rowOff>
    </xdr:from>
    <xdr:to>
      <xdr:col>50</xdr:col>
      <xdr:colOff>165100</xdr:colOff>
      <xdr:row>32</xdr:row>
      <xdr:rowOff>127886</xdr:rowOff>
    </xdr:to>
    <xdr:sp macro="" textlink="">
      <xdr:nvSpPr>
        <xdr:cNvPr id="306" name="楕円 305"/>
        <xdr:cNvSpPr/>
      </xdr:nvSpPr>
      <xdr:spPr>
        <a:xfrm>
          <a:off x="9588500" y="55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144413</xdr:rowOff>
    </xdr:from>
    <xdr:ext cx="534377" cy="259045"/>
    <xdr:sp macro="" textlink="">
      <xdr:nvSpPr>
        <xdr:cNvPr id="307" name="テキスト ボックス 306"/>
        <xdr:cNvSpPr txBox="1"/>
      </xdr:nvSpPr>
      <xdr:spPr>
        <a:xfrm>
          <a:off x="9372111" y="528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126893</xdr:rowOff>
    </xdr:from>
    <xdr:to>
      <xdr:col>46</xdr:col>
      <xdr:colOff>38100</xdr:colOff>
      <xdr:row>33</xdr:row>
      <xdr:rowOff>57043</xdr:rowOff>
    </xdr:to>
    <xdr:sp macro="" textlink="">
      <xdr:nvSpPr>
        <xdr:cNvPr id="308" name="楕円 307"/>
        <xdr:cNvSpPr/>
      </xdr:nvSpPr>
      <xdr:spPr>
        <a:xfrm>
          <a:off x="8699500" y="561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73570</xdr:rowOff>
    </xdr:from>
    <xdr:ext cx="534377" cy="259045"/>
    <xdr:sp macro="" textlink="">
      <xdr:nvSpPr>
        <xdr:cNvPr id="309" name="テキスト ボックス 308"/>
        <xdr:cNvSpPr txBox="1"/>
      </xdr:nvSpPr>
      <xdr:spPr>
        <a:xfrm>
          <a:off x="8483111" y="53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63960</xdr:rowOff>
    </xdr:from>
    <xdr:to>
      <xdr:col>41</xdr:col>
      <xdr:colOff>101600</xdr:colOff>
      <xdr:row>33</xdr:row>
      <xdr:rowOff>165560</xdr:rowOff>
    </xdr:to>
    <xdr:sp macro="" textlink="">
      <xdr:nvSpPr>
        <xdr:cNvPr id="310" name="楕円 309"/>
        <xdr:cNvSpPr/>
      </xdr:nvSpPr>
      <xdr:spPr>
        <a:xfrm>
          <a:off x="7810500" y="57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10637</xdr:rowOff>
    </xdr:from>
    <xdr:ext cx="534377" cy="259045"/>
    <xdr:sp macro="" textlink="">
      <xdr:nvSpPr>
        <xdr:cNvPr id="311" name="テキスト ボックス 310"/>
        <xdr:cNvSpPr txBox="1"/>
      </xdr:nvSpPr>
      <xdr:spPr>
        <a:xfrm>
          <a:off x="7594111" y="54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169916</xdr:rowOff>
    </xdr:from>
    <xdr:to>
      <xdr:col>36</xdr:col>
      <xdr:colOff>165100</xdr:colOff>
      <xdr:row>34</xdr:row>
      <xdr:rowOff>100066</xdr:rowOff>
    </xdr:to>
    <xdr:sp macro="" textlink="">
      <xdr:nvSpPr>
        <xdr:cNvPr id="312" name="楕円 311"/>
        <xdr:cNvSpPr/>
      </xdr:nvSpPr>
      <xdr:spPr>
        <a:xfrm>
          <a:off x="6921500" y="58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116593</xdr:rowOff>
    </xdr:from>
    <xdr:ext cx="534377" cy="259045"/>
    <xdr:sp macro="" textlink="">
      <xdr:nvSpPr>
        <xdr:cNvPr id="313" name="テキスト ボックス 312"/>
        <xdr:cNvSpPr txBox="1"/>
      </xdr:nvSpPr>
      <xdr:spPr>
        <a:xfrm>
          <a:off x="6705111" y="560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9" name="直線コネクタ 338"/>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40"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41" name="直線コネクタ 340"/>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2"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3" name="直線コネクタ 342"/>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24126</xdr:rowOff>
    </xdr:from>
    <xdr:to>
      <xdr:col>55</xdr:col>
      <xdr:colOff>0</xdr:colOff>
      <xdr:row>58</xdr:row>
      <xdr:rowOff>25988</xdr:rowOff>
    </xdr:to>
    <xdr:cxnSp macro="">
      <xdr:nvCxnSpPr>
        <xdr:cNvPr id="344" name="直線コネクタ 343"/>
        <xdr:cNvCxnSpPr/>
      </xdr:nvCxnSpPr>
      <xdr:spPr>
        <a:xfrm>
          <a:off x="9639300" y="9968226"/>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5" name="普通建設事業費平均値テキスト"/>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6" name="フローチャート: 判断 345"/>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24126</xdr:rowOff>
    </xdr:from>
    <xdr:to>
      <xdr:col>50</xdr:col>
      <xdr:colOff>114300</xdr:colOff>
      <xdr:row>58</xdr:row>
      <xdr:rowOff>33891</xdr:rowOff>
    </xdr:to>
    <xdr:cxnSp macro="">
      <xdr:nvCxnSpPr>
        <xdr:cNvPr id="347" name="直線コネクタ 346"/>
        <xdr:cNvCxnSpPr/>
      </xdr:nvCxnSpPr>
      <xdr:spPr>
        <a:xfrm flipV="1">
          <a:off x="8750300" y="9968226"/>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8" name="フローチャート: 判断 347"/>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9" name="テキスト ボックス 348"/>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18858</xdr:rowOff>
    </xdr:from>
    <xdr:to>
      <xdr:col>45</xdr:col>
      <xdr:colOff>177800</xdr:colOff>
      <xdr:row>58</xdr:row>
      <xdr:rowOff>33891</xdr:rowOff>
    </xdr:to>
    <xdr:cxnSp macro="">
      <xdr:nvCxnSpPr>
        <xdr:cNvPr id="350" name="直線コネクタ 349"/>
        <xdr:cNvCxnSpPr/>
      </xdr:nvCxnSpPr>
      <xdr:spPr>
        <a:xfrm>
          <a:off x="7861300" y="9962958"/>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51" name="フローチャート: 判断 350"/>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2" name="テキスト ボックス 351"/>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18858</xdr:rowOff>
    </xdr:from>
    <xdr:to>
      <xdr:col>41</xdr:col>
      <xdr:colOff>50800</xdr:colOff>
      <xdr:row>58</xdr:row>
      <xdr:rowOff>29025</xdr:rowOff>
    </xdr:to>
    <xdr:cxnSp macro="">
      <xdr:nvCxnSpPr>
        <xdr:cNvPr id="353" name="直線コネクタ 352"/>
        <xdr:cNvCxnSpPr/>
      </xdr:nvCxnSpPr>
      <xdr:spPr>
        <a:xfrm flipV="1">
          <a:off x="6972300" y="9962958"/>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4" name="フローチャート: 判断 353"/>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5" name="テキスト ボックス 354"/>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6" name="フローチャート: 判断 355"/>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7" name="テキスト ボックス 356"/>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146638</xdr:rowOff>
    </xdr:from>
    <xdr:to>
      <xdr:col>55</xdr:col>
      <xdr:colOff>50800</xdr:colOff>
      <xdr:row>58</xdr:row>
      <xdr:rowOff>76788</xdr:rowOff>
    </xdr:to>
    <xdr:sp macro="" textlink="">
      <xdr:nvSpPr>
        <xdr:cNvPr id="363" name="楕円 362"/>
        <xdr:cNvSpPr/>
      </xdr:nvSpPr>
      <xdr:spPr>
        <a:xfrm>
          <a:off x="10426700" y="991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61565</xdr:rowOff>
    </xdr:from>
    <xdr:ext cx="534377" cy="259045"/>
    <xdr:sp macro="" textlink="">
      <xdr:nvSpPr>
        <xdr:cNvPr id="364" name="普通建設事業費該当値テキスト"/>
        <xdr:cNvSpPr txBox="1"/>
      </xdr:nvSpPr>
      <xdr:spPr>
        <a:xfrm>
          <a:off x="10528300" y="983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144776</xdr:rowOff>
    </xdr:from>
    <xdr:to>
      <xdr:col>50</xdr:col>
      <xdr:colOff>165100</xdr:colOff>
      <xdr:row>58</xdr:row>
      <xdr:rowOff>74926</xdr:rowOff>
    </xdr:to>
    <xdr:sp macro="" textlink="">
      <xdr:nvSpPr>
        <xdr:cNvPr id="365" name="楕円 364"/>
        <xdr:cNvSpPr/>
      </xdr:nvSpPr>
      <xdr:spPr>
        <a:xfrm>
          <a:off x="9588500" y="99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66053</xdr:rowOff>
    </xdr:from>
    <xdr:ext cx="534377" cy="259045"/>
    <xdr:sp macro="" textlink="">
      <xdr:nvSpPr>
        <xdr:cNvPr id="366" name="テキスト ボックス 365"/>
        <xdr:cNvSpPr txBox="1"/>
      </xdr:nvSpPr>
      <xdr:spPr>
        <a:xfrm>
          <a:off x="9372111" y="100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154541</xdr:rowOff>
    </xdr:from>
    <xdr:to>
      <xdr:col>46</xdr:col>
      <xdr:colOff>38100</xdr:colOff>
      <xdr:row>58</xdr:row>
      <xdr:rowOff>84691</xdr:rowOff>
    </xdr:to>
    <xdr:sp macro="" textlink="">
      <xdr:nvSpPr>
        <xdr:cNvPr id="367" name="楕円 366"/>
        <xdr:cNvSpPr/>
      </xdr:nvSpPr>
      <xdr:spPr>
        <a:xfrm>
          <a:off x="8699500" y="99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75818</xdr:rowOff>
    </xdr:from>
    <xdr:ext cx="534377" cy="259045"/>
    <xdr:sp macro="" textlink="">
      <xdr:nvSpPr>
        <xdr:cNvPr id="368" name="テキスト ボックス 367"/>
        <xdr:cNvSpPr txBox="1"/>
      </xdr:nvSpPr>
      <xdr:spPr>
        <a:xfrm>
          <a:off x="8483111" y="100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139508</xdr:rowOff>
    </xdr:from>
    <xdr:to>
      <xdr:col>41</xdr:col>
      <xdr:colOff>101600</xdr:colOff>
      <xdr:row>58</xdr:row>
      <xdr:rowOff>69658</xdr:rowOff>
    </xdr:to>
    <xdr:sp macro="" textlink="">
      <xdr:nvSpPr>
        <xdr:cNvPr id="369" name="楕円 368"/>
        <xdr:cNvSpPr/>
      </xdr:nvSpPr>
      <xdr:spPr>
        <a:xfrm>
          <a:off x="7810500" y="99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60785</xdr:rowOff>
    </xdr:from>
    <xdr:ext cx="534377" cy="259045"/>
    <xdr:sp macro="" textlink="">
      <xdr:nvSpPr>
        <xdr:cNvPr id="370" name="テキスト ボックス 369"/>
        <xdr:cNvSpPr txBox="1"/>
      </xdr:nvSpPr>
      <xdr:spPr>
        <a:xfrm>
          <a:off x="7594111" y="100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149675</xdr:rowOff>
    </xdr:from>
    <xdr:to>
      <xdr:col>36</xdr:col>
      <xdr:colOff>165100</xdr:colOff>
      <xdr:row>58</xdr:row>
      <xdr:rowOff>79825</xdr:rowOff>
    </xdr:to>
    <xdr:sp macro="" textlink="">
      <xdr:nvSpPr>
        <xdr:cNvPr id="371" name="楕円 370"/>
        <xdr:cNvSpPr/>
      </xdr:nvSpPr>
      <xdr:spPr>
        <a:xfrm>
          <a:off x="6921500" y="99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70952</xdr:rowOff>
    </xdr:from>
    <xdr:ext cx="534377" cy="259045"/>
    <xdr:sp macro="" textlink="">
      <xdr:nvSpPr>
        <xdr:cNvPr id="372" name="テキスト ボックス 371"/>
        <xdr:cNvSpPr txBox="1"/>
      </xdr:nvSpPr>
      <xdr:spPr>
        <a:xfrm>
          <a:off x="6705111" y="1001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4" name="直線コネクタ 393"/>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5"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6" name="直線コネクタ 395"/>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7"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8" name="直線コネクタ 397"/>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115788</xdr:rowOff>
    </xdr:from>
    <xdr:to>
      <xdr:col>55</xdr:col>
      <xdr:colOff>0</xdr:colOff>
      <xdr:row>77</xdr:row>
      <xdr:rowOff>151313</xdr:rowOff>
    </xdr:to>
    <xdr:cxnSp macro="">
      <xdr:nvCxnSpPr>
        <xdr:cNvPr id="399" name="直線コネクタ 398"/>
        <xdr:cNvCxnSpPr/>
      </xdr:nvCxnSpPr>
      <xdr:spPr>
        <a:xfrm flipV="1">
          <a:off x="9639300" y="13317438"/>
          <a:ext cx="8382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400" name="普通建設事業費 （ うち新規整備　）平均値テキスト"/>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401" name="フローチャート: 判断 400"/>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151313</xdr:rowOff>
    </xdr:from>
    <xdr:to>
      <xdr:col>50</xdr:col>
      <xdr:colOff>114300</xdr:colOff>
      <xdr:row>78</xdr:row>
      <xdr:rowOff>4849</xdr:rowOff>
    </xdr:to>
    <xdr:cxnSp macro="">
      <xdr:nvCxnSpPr>
        <xdr:cNvPr id="402" name="直線コネクタ 401"/>
        <xdr:cNvCxnSpPr/>
      </xdr:nvCxnSpPr>
      <xdr:spPr>
        <a:xfrm flipV="1">
          <a:off x="8750300" y="13352963"/>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3" name="フローチャート: 判断 402"/>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4" name="テキスト ボックス 403"/>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117205</xdr:rowOff>
    </xdr:from>
    <xdr:to>
      <xdr:col>45</xdr:col>
      <xdr:colOff>177800</xdr:colOff>
      <xdr:row>78</xdr:row>
      <xdr:rowOff>4849</xdr:rowOff>
    </xdr:to>
    <xdr:cxnSp macro="">
      <xdr:nvCxnSpPr>
        <xdr:cNvPr id="405" name="直線コネクタ 404"/>
        <xdr:cNvCxnSpPr/>
      </xdr:nvCxnSpPr>
      <xdr:spPr>
        <a:xfrm>
          <a:off x="7861300" y="13318855"/>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6" name="フローチャート: 判断 405"/>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7" name="テキスト ボックス 406"/>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117205</xdr:rowOff>
    </xdr:from>
    <xdr:to>
      <xdr:col>41</xdr:col>
      <xdr:colOff>50800</xdr:colOff>
      <xdr:row>77</xdr:row>
      <xdr:rowOff>163726</xdr:rowOff>
    </xdr:to>
    <xdr:cxnSp macro="">
      <xdr:nvCxnSpPr>
        <xdr:cNvPr id="408" name="直線コネクタ 407"/>
        <xdr:cNvCxnSpPr/>
      </xdr:nvCxnSpPr>
      <xdr:spPr>
        <a:xfrm flipV="1">
          <a:off x="6972300" y="13318855"/>
          <a:ext cx="8890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9" name="フローチャート: 判断 408"/>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10" name="テキスト ボックス 409"/>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11" name="フローチャート: 判断 410"/>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2" name="テキスト ボックス 411"/>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64988</xdr:rowOff>
    </xdr:from>
    <xdr:to>
      <xdr:col>55</xdr:col>
      <xdr:colOff>50800</xdr:colOff>
      <xdr:row>77</xdr:row>
      <xdr:rowOff>166588</xdr:rowOff>
    </xdr:to>
    <xdr:sp macro="" textlink="">
      <xdr:nvSpPr>
        <xdr:cNvPr id="418" name="楕円 417"/>
        <xdr:cNvSpPr/>
      </xdr:nvSpPr>
      <xdr:spPr>
        <a:xfrm>
          <a:off x="10426700" y="132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43415</xdr:rowOff>
    </xdr:from>
    <xdr:ext cx="469744" cy="259045"/>
    <xdr:sp macro="" textlink="">
      <xdr:nvSpPr>
        <xdr:cNvPr id="419" name="普通建設事業費 （ うち新規整備　）該当値テキスト"/>
        <xdr:cNvSpPr txBox="1"/>
      </xdr:nvSpPr>
      <xdr:spPr>
        <a:xfrm>
          <a:off x="10528300" y="132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100513</xdr:rowOff>
    </xdr:from>
    <xdr:to>
      <xdr:col>50</xdr:col>
      <xdr:colOff>165100</xdr:colOff>
      <xdr:row>78</xdr:row>
      <xdr:rowOff>30663</xdr:rowOff>
    </xdr:to>
    <xdr:sp macro="" textlink="">
      <xdr:nvSpPr>
        <xdr:cNvPr id="420" name="楕円 419"/>
        <xdr:cNvSpPr/>
      </xdr:nvSpPr>
      <xdr:spPr>
        <a:xfrm>
          <a:off x="9588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21790</xdr:rowOff>
    </xdr:from>
    <xdr:ext cx="469744" cy="259045"/>
    <xdr:sp macro="" textlink="">
      <xdr:nvSpPr>
        <xdr:cNvPr id="421" name="テキスト ボックス 420"/>
        <xdr:cNvSpPr txBox="1"/>
      </xdr:nvSpPr>
      <xdr:spPr>
        <a:xfrm>
          <a:off x="9404428" y="133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125499</xdr:rowOff>
    </xdr:from>
    <xdr:to>
      <xdr:col>46</xdr:col>
      <xdr:colOff>38100</xdr:colOff>
      <xdr:row>78</xdr:row>
      <xdr:rowOff>55649</xdr:rowOff>
    </xdr:to>
    <xdr:sp macro="" textlink="">
      <xdr:nvSpPr>
        <xdr:cNvPr id="422" name="楕円 421"/>
        <xdr:cNvSpPr/>
      </xdr:nvSpPr>
      <xdr:spPr>
        <a:xfrm>
          <a:off x="8699500" y="133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46776</xdr:rowOff>
    </xdr:from>
    <xdr:ext cx="469744" cy="259045"/>
    <xdr:sp macro="" textlink="">
      <xdr:nvSpPr>
        <xdr:cNvPr id="423" name="テキスト ボックス 422"/>
        <xdr:cNvSpPr txBox="1"/>
      </xdr:nvSpPr>
      <xdr:spPr>
        <a:xfrm>
          <a:off x="8515428" y="1341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66405</xdr:rowOff>
    </xdr:from>
    <xdr:to>
      <xdr:col>41</xdr:col>
      <xdr:colOff>101600</xdr:colOff>
      <xdr:row>77</xdr:row>
      <xdr:rowOff>168005</xdr:rowOff>
    </xdr:to>
    <xdr:sp macro="" textlink="">
      <xdr:nvSpPr>
        <xdr:cNvPr id="424" name="楕円 423"/>
        <xdr:cNvSpPr/>
      </xdr:nvSpPr>
      <xdr:spPr>
        <a:xfrm>
          <a:off x="7810500" y="132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159132</xdr:rowOff>
    </xdr:from>
    <xdr:ext cx="469744" cy="259045"/>
    <xdr:sp macro="" textlink="">
      <xdr:nvSpPr>
        <xdr:cNvPr id="425" name="テキスト ボックス 424"/>
        <xdr:cNvSpPr txBox="1"/>
      </xdr:nvSpPr>
      <xdr:spPr>
        <a:xfrm>
          <a:off x="7626428" y="1336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112926</xdr:rowOff>
    </xdr:from>
    <xdr:to>
      <xdr:col>36</xdr:col>
      <xdr:colOff>165100</xdr:colOff>
      <xdr:row>78</xdr:row>
      <xdr:rowOff>43076</xdr:rowOff>
    </xdr:to>
    <xdr:sp macro="" textlink="">
      <xdr:nvSpPr>
        <xdr:cNvPr id="426" name="楕円 425"/>
        <xdr:cNvSpPr/>
      </xdr:nvSpPr>
      <xdr:spPr>
        <a:xfrm>
          <a:off x="6921500" y="133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34203</xdr:rowOff>
    </xdr:from>
    <xdr:ext cx="469744" cy="259045"/>
    <xdr:sp macro="" textlink="">
      <xdr:nvSpPr>
        <xdr:cNvPr id="427" name="テキスト ボックス 426"/>
        <xdr:cNvSpPr txBox="1"/>
      </xdr:nvSpPr>
      <xdr:spPr>
        <a:xfrm>
          <a:off x="6737428" y="1340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51" name="直線コネクタ 450"/>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2"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3" name="直線コネクタ 452"/>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4"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5" name="直線コネクタ 454"/>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131471</xdr:rowOff>
    </xdr:from>
    <xdr:to>
      <xdr:col>55</xdr:col>
      <xdr:colOff>0</xdr:colOff>
      <xdr:row>97</xdr:row>
      <xdr:rowOff>161513</xdr:rowOff>
    </xdr:to>
    <xdr:cxnSp macro="">
      <xdr:nvCxnSpPr>
        <xdr:cNvPr id="456" name="直線コネクタ 455"/>
        <xdr:cNvCxnSpPr/>
      </xdr:nvCxnSpPr>
      <xdr:spPr>
        <a:xfrm>
          <a:off x="9639300" y="16762121"/>
          <a:ext cx="8382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7" name="普通建設事業費 （ うち更新整備　）平均値テキスト"/>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8" name="フローチャート: 判断 457"/>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131471</xdr:rowOff>
    </xdr:from>
    <xdr:to>
      <xdr:col>50</xdr:col>
      <xdr:colOff>114300</xdr:colOff>
      <xdr:row>98</xdr:row>
      <xdr:rowOff>30335</xdr:rowOff>
    </xdr:to>
    <xdr:cxnSp macro="">
      <xdr:nvCxnSpPr>
        <xdr:cNvPr id="459" name="直線コネクタ 458"/>
        <xdr:cNvCxnSpPr/>
      </xdr:nvCxnSpPr>
      <xdr:spPr>
        <a:xfrm flipV="1">
          <a:off x="8750300" y="16762121"/>
          <a:ext cx="8890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60" name="フローチャート: 判断 459"/>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61" name="テキスト ボックス 460"/>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143548</xdr:rowOff>
    </xdr:from>
    <xdr:to>
      <xdr:col>45</xdr:col>
      <xdr:colOff>177800</xdr:colOff>
      <xdr:row>98</xdr:row>
      <xdr:rowOff>30335</xdr:rowOff>
    </xdr:to>
    <xdr:cxnSp macro="">
      <xdr:nvCxnSpPr>
        <xdr:cNvPr id="462" name="直線コネクタ 461"/>
        <xdr:cNvCxnSpPr/>
      </xdr:nvCxnSpPr>
      <xdr:spPr>
        <a:xfrm>
          <a:off x="7861300" y="16774198"/>
          <a:ext cx="8890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3" name="フローチャート: 判断 462"/>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4" name="テキスト ボックス 463"/>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143548</xdr:rowOff>
    </xdr:from>
    <xdr:to>
      <xdr:col>41</xdr:col>
      <xdr:colOff>50800</xdr:colOff>
      <xdr:row>97</xdr:row>
      <xdr:rowOff>169532</xdr:rowOff>
    </xdr:to>
    <xdr:cxnSp macro="">
      <xdr:nvCxnSpPr>
        <xdr:cNvPr id="465" name="直線コネクタ 464"/>
        <xdr:cNvCxnSpPr/>
      </xdr:nvCxnSpPr>
      <xdr:spPr>
        <a:xfrm flipV="1">
          <a:off x="6972300" y="16774198"/>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6" name="フローチャート: 判断 465"/>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7" name="テキスト ボックス 466"/>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8" name="フローチャート: 判断 467"/>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9" name="テキスト ボックス 468"/>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110713</xdr:rowOff>
    </xdr:from>
    <xdr:to>
      <xdr:col>55</xdr:col>
      <xdr:colOff>50800</xdr:colOff>
      <xdr:row>98</xdr:row>
      <xdr:rowOff>40863</xdr:rowOff>
    </xdr:to>
    <xdr:sp macro="" textlink="">
      <xdr:nvSpPr>
        <xdr:cNvPr id="475" name="楕円 474"/>
        <xdr:cNvSpPr/>
      </xdr:nvSpPr>
      <xdr:spPr>
        <a:xfrm>
          <a:off x="10426700" y="167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25640</xdr:rowOff>
    </xdr:from>
    <xdr:ext cx="534377" cy="259045"/>
    <xdr:sp macro="" textlink="">
      <xdr:nvSpPr>
        <xdr:cNvPr id="476" name="普通建設事業費 （ うち更新整備　）該当値テキスト"/>
        <xdr:cNvSpPr txBox="1"/>
      </xdr:nvSpPr>
      <xdr:spPr>
        <a:xfrm>
          <a:off x="10528300" y="1665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80671</xdr:rowOff>
    </xdr:from>
    <xdr:to>
      <xdr:col>50</xdr:col>
      <xdr:colOff>165100</xdr:colOff>
      <xdr:row>98</xdr:row>
      <xdr:rowOff>10821</xdr:rowOff>
    </xdr:to>
    <xdr:sp macro="" textlink="">
      <xdr:nvSpPr>
        <xdr:cNvPr id="477" name="楕円 476"/>
        <xdr:cNvSpPr/>
      </xdr:nvSpPr>
      <xdr:spPr>
        <a:xfrm>
          <a:off x="9588500" y="167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1948</xdr:rowOff>
    </xdr:from>
    <xdr:ext cx="534377" cy="259045"/>
    <xdr:sp macro="" textlink="">
      <xdr:nvSpPr>
        <xdr:cNvPr id="478" name="テキスト ボックス 477"/>
        <xdr:cNvSpPr txBox="1"/>
      </xdr:nvSpPr>
      <xdr:spPr>
        <a:xfrm>
          <a:off x="9372111" y="168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150985</xdr:rowOff>
    </xdr:from>
    <xdr:to>
      <xdr:col>46</xdr:col>
      <xdr:colOff>38100</xdr:colOff>
      <xdr:row>98</xdr:row>
      <xdr:rowOff>81135</xdr:rowOff>
    </xdr:to>
    <xdr:sp macro="" textlink="">
      <xdr:nvSpPr>
        <xdr:cNvPr id="479" name="楕円 478"/>
        <xdr:cNvSpPr/>
      </xdr:nvSpPr>
      <xdr:spPr>
        <a:xfrm>
          <a:off x="8699500" y="167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72262</xdr:rowOff>
    </xdr:from>
    <xdr:ext cx="469744" cy="259045"/>
    <xdr:sp macro="" textlink="">
      <xdr:nvSpPr>
        <xdr:cNvPr id="480" name="テキスト ボックス 479"/>
        <xdr:cNvSpPr txBox="1"/>
      </xdr:nvSpPr>
      <xdr:spPr>
        <a:xfrm>
          <a:off x="8515428" y="1687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92748</xdr:rowOff>
    </xdr:from>
    <xdr:to>
      <xdr:col>41</xdr:col>
      <xdr:colOff>101600</xdr:colOff>
      <xdr:row>98</xdr:row>
      <xdr:rowOff>22898</xdr:rowOff>
    </xdr:to>
    <xdr:sp macro="" textlink="">
      <xdr:nvSpPr>
        <xdr:cNvPr id="481" name="楕円 480"/>
        <xdr:cNvSpPr/>
      </xdr:nvSpPr>
      <xdr:spPr>
        <a:xfrm>
          <a:off x="78105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14025</xdr:rowOff>
    </xdr:from>
    <xdr:ext cx="534377" cy="259045"/>
    <xdr:sp macro="" textlink="">
      <xdr:nvSpPr>
        <xdr:cNvPr id="482" name="テキスト ボックス 481"/>
        <xdr:cNvSpPr txBox="1"/>
      </xdr:nvSpPr>
      <xdr:spPr>
        <a:xfrm>
          <a:off x="7594111" y="168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118732</xdr:rowOff>
    </xdr:from>
    <xdr:to>
      <xdr:col>36</xdr:col>
      <xdr:colOff>165100</xdr:colOff>
      <xdr:row>98</xdr:row>
      <xdr:rowOff>48882</xdr:rowOff>
    </xdr:to>
    <xdr:sp macro="" textlink="">
      <xdr:nvSpPr>
        <xdr:cNvPr id="483" name="楕円 482"/>
        <xdr:cNvSpPr/>
      </xdr:nvSpPr>
      <xdr:spPr>
        <a:xfrm>
          <a:off x="6921500" y="167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40009</xdr:rowOff>
    </xdr:from>
    <xdr:ext cx="534377" cy="259045"/>
    <xdr:sp macro="" textlink="">
      <xdr:nvSpPr>
        <xdr:cNvPr id="484" name="テキスト ボックス 483"/>
        <xdr:cNvSpPr txBox="1"/>
      </xdr:nvSpPr>
      <xdr:spPr>
        <a:xfrm>
          <a:off x="6705111" y="1684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4" name="テキスト ボックス 503"/>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8" name="直線コネクタ 507"/>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11"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2" name="直線コネクタ 511"/>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4" name="災害復旧事業費平均値テキスト"/>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5" name="フローチャート: 判断 514"/>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7" name="フローチャート: 判断 516"/>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8" name="テキスト ボックス 517"/>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20" name="フローチャート: 判断 519"/>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21" name="テキスト ボックス 520"/>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3" name="フローチャート: 判断 522"/>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4" name="テキスト ボックス 523"/>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5" name="フローチャート: 判断 524"/>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6" name="テキスト ボックス 525"/>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3" name="テキスト ボックス 60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9" name="テキスト ボックス 60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1" name="テキスト ボックス 61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3" name="テキスト ボックス 61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7" name="直線コネクタ 616"/>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8"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9" name="直線コネクタ 618"/>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20"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21" name="直線コネクタ 620"/>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20665</xdr:rowOff>
    </xdr:from>
    <xdr:to>
      <xdr:col>85</xdr:col>
      <xdr:colOff>127000</xdr:colOff>
      <xdr:row>77</xdr:row>
      <xdr:rowOff>34479</xdr:rowOff>
    </xdr:to>
    <xdr:cxnSp macro="">
      <xdr:nvCxnSpPr>
        <xdr:cNvPr id="622" name="直線コネクタ 621"/>
        <xdr:cNvCxnSpPr/>
      </xdr:nvCxnSpPr>
      <xdr:spPr>
        <a:xfrm>
          <a:off x="15481300" y="13222315"/>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3" name="公債費平均値テキスト"/>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4" name="フローチャート: 判断 623"/>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20665</xdr:rowOff>
    </xdr:from>
    <xdr:to>
      <xdr:col>81</xdr:col>
      <xdr:colOff>50800</xdr:colOff>
      <xdr:row>77</xdr:row>
      <xdr:rowOff>43786</xdr:rowOff>
    </xdr:to>
    <xdr:cxnSp macro="">
      <xdr:nvCxnSpPr>
        <xdr:cNvPr id="625" name="直線コネクタ 624"/>
        <xdr:cNvCxnSpPr/>
      </xdr:nvCxnSpPr>
      <xdr:spPr>
        <a:xfrm flipV="1">
          <a:off x="14592300" y="13222315"/>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6" name="フローチャート: 判断 625"/>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7" name="テキスト ボックス 626"/>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43786</xdr:rowOff>
    </xdr:from>
    <xdr:to>
      <xdr:col>76</xdr:col>
      <xdr:colOff>114300</xdr:colOff>
      <xdr:row>77</xdr:row>
      <xdr:rowOff>64883</xdr:rowOff>
    </xdr:to>
    <xdr:cxnSp macro="">
      <xdr:nvCxnSpPr>
        <xdr:cNvPr id="628" name="直線コネクタ 627"/>
        <xdr:cNvCxnSpPr/>
      </xdr:nvCxnSpPr>
      <xdr:spPr>
        <a:xfrm flipV="1">
          <a:off x="13703300" y="13245436"/>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9" name="フローチャート: 判断 628"/>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30" name="テキスト ボックス 629"/>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18183</xdr:rowOff>
    </xdr:from>
    <xdr:to>
      <xdr:col>71</xdr:col>
      <xdr:colOff>177800</xdr:colOff>
      <xdr:row>77</xdr:row>
      <xdr:rowOff>64883</xdr:rowOff>
    </xdr:to>
    <xdr:cxnSp macro="">
      <xdr:nvCxnSpPr>
        <xdr:cNvPr id="631" name="直線コネクタ 630"/>
        <xdr:cNvCxnSpPr/>
      </xdr:nvCxnSpPr>
      <xdr:spPr>
        <a:xfrm>
          <a:off x="12814300" y="13219833"/>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2" name="フローチャート: 判断 631"/>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3" name="テキスト ボックス 632"/>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4" name="フローチャート: 判断 633"/>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5" name="テキスト ボックス 634"/>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155129</xdr:rowOff>
    </xdr:from>
    <xdr:to>
      <xdr:col>85</xdr:col>
      <xdr:colOff>177800</xdr:colOff>
      <xdr:row>77</xdr:row>
      <xdr:rowOff>85279</xdr:rowOff>
    </xdr:to>
    <xdr:sp macro="" textlink="">
      <xdr:nvSpPr>
        <xdr:cNvPr id="641" name="楕円 640"/>
        <xdr:cNvSpPr/>
      </xdr:nvSpPr>
      <xdr:spPr>
        <a:xfrm>
          <a:off x="16268700" y="131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133556</xdr:rowOff>
    </xdr:from>
    <xdr:ext cx="534377" cy="259045"/>
    <xdr:sp macro="" textlink="">
      <xdr:nvSpPr>
        <xdr:cNvPr id="642" name="公債費該当値テキスト"/>
        <xdr:cNvSpPr txBox="1"/>
      </xdr:nvSpPr>
      <xdr:spPr>
        <a:xfrm>
          <a:off x="16370300" y="131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141315</xdr:rowOff>
    </xdr:from>
    <xdr:to>
      <xdr:col>81</xdr:col>
      <xdr:colOff>101600</xdr:colOff>
      <xdr:row>77</xdr:row>
      <xdr:rowOff>71465</xdr:rowOff>
    </xdr:to>
    <xdr:sp macro="" textlink="">
      <xdr:nvSpPr>
        <xdr:cNvPr id="643" name="楕円 642"/>
        <xdr:cNvSpPr/>
      </xdr:nvSpPr>
      <xdr:spPr>
        <a:xfrm>
          <a:off x="15430500" y="131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62592</xdr:rowOff>
    </xdr:from>
    <xdr:ext cx="534377" cy="259045"/>
    <xdr:sp macro="" textlink="">
      <xdr:nvSpPr>
        <xdr:cNvPr id="644" name="テキスト ボックス 643"/>
        <xdr:cNvSpPr txBox="1"/>
      </xdr:nvSpPr>
      <xdr:spPr>
        <a:xfrm>
          <a:off x="15214111" y="132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164436</xdr:rowOff>
    </xdr:from>
    <xdr:to>
      <xdr:col>76</xdr:col>
      <xdr:colOff>165100</xdr:colOff>
      <xdr:row>77</xdr:row>
      <xdr:rowOff>94586</xdr:rowOff>
    </xdr:to>
    <xdr:sp macro="" textlink="">
      <xdr:nvSpPr>
        <xdr:cNvPr id="645" name="楕円 644"/>
        <xdr:cNvSpPr/>
      </xdr:nvSpPr>
      <xdr:spPr>
        <a:xfrm>
          <a:off x="14541500" y="1319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85713</xdr:rowOff>
    </xdr:from>
    <xdr:ext cx="534377" cy="259045"/>
    <xdr:sp macro="" textlink="">
      <xdr:nvSpPr>
        <xdr:cNvPr id="646" name="テキスト ボックス 645"/>
        <xdr:cNvSpPr txBox="1"/>
      </xdr:nvSpPr>
      <xdr:spPr>
        <a:xfrm>
          <a:off x="14325111" y="132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14083</xdr:rowOff>
    </xdr:from>
    <xdr:to>
      <xdr:col>72</xdr:col>
      <xdr:colOff>38100</xdr:colOff>
      <xdr:row>77</xdr:row>
      <xdr:rowOff>115683</xdr:rowOff>
    </xdr:to>
    <xdr:sp macro="" textlink="">
      <xdr:nvSpPr>
        <xdr:cNvPr id="647" name="楕円 646"/>
        <xdr:cNvSpPr/>
      </xdr:nvSpPr>
      <xdr:spPr>
        <a:xfrm>
          <a:off x="13652500" y="1321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106810</xdr:rowOff>
    </xdr:from>
    <xdr:ext cx="534377" cy="259045"/>
    <xdr:sp macro="" textlink="">
      <xdr:nvSpPr>
        <xdr:cNvPr id="648" name="テキスト ボックス 647"/>
        <xdr:cNvSpPr txBox="1"/>
      </xdr:nvSpPr>
      <xdr:spPr>
        <a:xfrm>
          <a:off x="13436111" y="1330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138833</xdr:rowOff>
    </xdr:from>
    <xdr:to>
      <xdr:col>67</xdr:col>
      <xdr:colOff>101600</xdr:colOff>
      <xdr:row>77</xdr:row>
      <xdr:rowOff>68983</xdr:rowOff>
    </xdr:to>
    <xdr:sp macro="" textlink="">
      <xdr:nvSpPr>
        <xdr:cNvPr id="649" name="楕円 648"/>
        <xdr:cNvSpPr/>
      </xdr:nvSpPr>
      <xdr:spPr>
        <a:xfrm>
          <a:off x="12763500" y="131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60110</xdr:rowOff>
    </xdr:from>
    <xdr:ext cx="534377" cy="259045"/>
    <xdr:sp macro="" textlink="">
      <xdr:nvSpPr>
        <xdr:cNvPr id="650" name="テキスト ボックス 649"/>
        <xdr:cNvSpPr txBox="1"/>
      </xdr:nvSpPr>
      <xdr:spPr>
        <a:xfrm>
          <a:off x="12547111" y="1326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4" name="直線コネクタ 673"/>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5"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6" name="直線コネクタ 675"/>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7"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8" name="直線コネクタ 677"/>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164731</xdr:rowOff>
    </xdr:from>
    <xdr:to>
      <xdr:col>85</xdr:col>
      <xdr:colOff>127000</xdr:colOff>
      <xdr:row>98</xdr:row>
      <xdr:rowOff>133223</xdr:rowOff>
    </xdr:to>
    <xdr:cxnSp macro="">
      <xdr:nvCxnSpPr>
        <xdr:cNvPr id="679" name="直線コネクタ 678"/>
        <xdr:cNvCxnSpPr/>
      </xdr:nvCxnSpPr>
      <xdr:spPr>
        <a:xfrm>
          <a:off x="15481300" y="16623931"/>
          <a:ext cx="838200" cy="3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80" name="積立金平均値テキスト"/>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81" name="フローチャート: 判断 680"/>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164731</xdr:rowOff>
    </xdr:from>
    <xdr:to>
      <xdr:col>81</xdr:col>
      <xdr:colOff>50800</xdr:colOff>
      <xdr:row>98</xdr:row>
      <xdr:rowOff>12370</xdr:rowOff>
    </xdr:to>
    <xdr:cxnSp macro="">
      <xdr:nvCxnSpPr>
        <xdr:cNvPr id="682" name="直線コネクタ 681"/>
        <xdr:cNvCxnSpPr/>
      </xdr:nvCxnSpPr>
      <xdr:spPr>
        <a:xfrm flipV="1">
          <a:off x="14592300" y="16623931"/>
          <a:ext cx="889000" cy="19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3" name="フローチャート: 判断 682"/>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59822</xdr:rowOff>
    </xdr:from>
    <xdr:ext cx="469744" cy="259045"/>
    <xdr:sp macro="" textlink="">
      <xdr:nvSpPr>
        <xdr:cNvPr id="684" name="テキスト ボックス 683"/>
        <xdr:cNvSpPr txBox="1"/>
      </xdr:nvSpPr>
      <xdr:spPr>
        <a:xfrm>
          <a:off x="15246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12370</xdr:rowOff>
    </xdr:from>
    <xdr:to>
      <xdr:col>76</xdr:col>
      <xdr:colOff>114300</xdr:colOff>
      <xdr:row>98</xdr:row>
      <xdr:rowOff>57290</xdr:rowOff>
    </xdr:to>
    <xdr:cxnSp macro="">
      <xdr:nvCxnSpPr>
        <xdr:cNvPr id="685" name="直線コネクタ 684"/>
        <xdr:cNvCxnSpPr/>
      </xdr:nvCxnSpPr>
      <xdr:spPr>
        <a:xfrm flipV="1">
          <a:off x="13703300" y="16814470"/>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6" name="フローチャート: 判断 685"/>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7" name="テキスト ボックス 686"/>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6845</xdr:rowOff>
    </xdr:from>
    <xdr:to>
      <xdr:col>71</xdr:col>
      <xdr:colOff>177800</xdr:colOff>
      <xdr:row>98</xdr:row>
      <xdr:rowOff>57290</xdr:rowOff>
    </xdr:to>
    <xdr:cxnSp macro="">
      <xdr:nvCxnSpPr>
        <xdr:cNvPr id="688" name="直線コネクタ 687"/>
        <xdr:cNvCxnSpPr/>
      </xdr:nvCxnSpPr>
      <xdr:spPr>
        <a:xfrm>
          <a:off x="12814300" y="16808945"/>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9" name="フローチャート: 判断 688"/>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90" name="テキスト ボックス 689"/>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91" name="フローチャート: 判断 690"/>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2" name="テキスト ボックス 691"/>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82423</xdr:rowOff>
    </xdr:from>
    <xdr:to>
      <xdr:col>85</xdr:col>
      <xdr:colOff>177800</xdr:colOff>
      <xdr:row>99</xdr:row>
      <xdr:rowOff>12573</xdr:rowOff>
    </xdr:to>
    <xdr:sp macro="" textlink="">
      <xdr:nvSpPr>
        <xdr:cNvPr id="698" name="楕円 697"/>
        <xdr:cNvSpPr/>
      </xdr:nvSpPr>
      <xdr:spPr>
        <a:xfrm>
          <a:off x="16268700" y="168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168800</xdr:rowOff>
    </xdr:from>
    <xdr:ext cx="469744" cy="259045"/>
    <xdr:sp macro="" textlink="">
      <xdr:nvSpPr>
        <xdr:cNvPr id="699" name="積立金該当値テキスト"/>
        <xdr:cNvSpPr txBox="1"/>
      </xdr:nvSpPr>
      <xdr:spPr>
        <a:xfrm>
          <a:off x="16370300" y="1679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113931</xdr:rowOff>
    </xdr:from>
    <xdr:to>
      <xdr:col>81</xdr:col>
      <xdr:colOff>101600</xdr:colOff>
      <xdr:row>97</xdr:row>
      <xdr:rowOff>44081</xdr:rowOff>
    </xdr:to>
    <xdr:sp macro="" textlink="">
      <xdr:nvSpPr>
        <xdr:cNvPr id="700" name="楕円 699"/>
        <xdr:cNvSpPr/>
      </xdr:nvSpPr>
      <xdr:spPr>
        <a:xfrm>
          <a:off x="15430500" y="165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60608</xdr:rowOff>
    </xdr:from>
    <xdr:ext cx="534377" cy="259045"/>
    <xdr:sp macro="" textlink="">
      <xdr:nvSpPr>
        <xdr:cNvPr id="701" name="テキスト ボックス 700"/>
        <xdr:cNvSpPr txBox="1"/>
      </xdr:nvSpPr>
      <xdr:spPr>
        <a:xfrm>
          <a:off x="15214111" y="163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133020</xdr:rowOff>
    </xdr:from>
    <xdr:to>
      <xdr:col>76</xdr:col>
      <xdr:colOff>165100</xdr:colOff>
      <xdr:row>98</xdr:row>
      <xdr:rowOff>63170</xdr:rowOff>
    </xdr:to>
    <xdr:sp macro="" textlink="">
      <xdr:nvSpPr>
        <xdr:cNvPr id="702" name="楕円 701"/>
        <xdr:cNvSpPr/>
      </xdr:nvSpPr>
      <xdr:spPr>
        <a:xfrm>
          <a:off x="14541500" y="167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54297</xdr:rowOff>
    </xdr:from>
    <xdr:ext cx="469744" cy="259045"/>
    <xdr:sp macro="" textlink="">
      <xdr:nvSpPr>
        <xdr:cNvPr id="703" name="テキスト ボックス 702"/>
        <xdr:cNvSpPr txBox="1"/>
      </xdr:nvSpPr>
      <xdr:spPr>
        <a:xfrm>
          <a:off x="14357428" y="1685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6490</xdr:rowOff>
    </xdr:from>
    <xdr:to>
      <xdr:col>72</xdr:col>
      <xdr:colOff>38100</xdr:colOff>
      <xdr:row>98</xdr:row>
      <xdr:rowOff>108090</xdr:rowOff>
    </xdr:to>
    <xdr:sp macro="" textlink="">
      <xdr:nvSpPr>
        <xdr:cNvPr id="704" name="楕円 703"/>
        <xdr:cNvSpPr/>
      </xdr:nvSpPr>
      <xdr:spPr>
        <a:xfrm>
          <a:off x="13652500" y="168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99217</xdr:rowOff>
    </xdr:from>
    <xdr:ext cx="469744" cy="259045"/>
    <xdr:sp macro="" textlink="">
      <xdr:nvSpPr>
        <xdr:cNvPr id="705" name="テキスト ボックス 704"/>
        <xdr:cNvSpPr txBox="1"/>
      </xdr:nvSpPr>
      <xdr:spPr>
        <a:xfrm>
          <a:off x="13468428"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127495</xdr:rowOff>
    </xdr:from>
    <xdr:to>
      <xdr:col>67</xdr:col>
      <xdr:colOff>101600</xdr:colOff>
      <xdr:row>98</xdr:row>
      <xdr:rowOff>57645</xdr:rowOff>
    </xdr:to>
    <xdr:sp macro="" textlink="">
      <xdr:nvSpPr>
        <xdr:cNvPr id="706" name="楕円 705"/>
        <xdr:cNvSpPr/>
      </xdr:nvSpPr>
      <xdr:spPr>
        <a:xfrm>
          <a:off x="12763500" y="167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48772</xdr:rowOff>
    </xdr:from>
    <xdr:ext cx="469744" cy="259045"/>
    <xdr:sp macro="" textlink="">
      <xdr:nvSpPr>
        <xdr:cNvPr id="707" name="テキスト ボックス 706"/>
        <xdr:cNvSpPr txBox="1"/>
      </xdr:nvSpPr>
      <xdr:spPr>
        <a:xfrm>
          <a:off x="12579428" y="168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3" name="直線コネクタ 732"/>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6"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7" name="直線コネクタ 736"/>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9" name="投資及び出資金平均値テキスト"/>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40" name="フローチャート: 判断 739"/>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2" name="フローチャート: 判断 741"/>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3" name="テキスト ボックス 742"/>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5" name="フローチャート: 判断 744"/>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6" name="テキスト ボックス 745"/>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8" name="フローチャート: 判断 747"/>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9" name="テキスト ボックス 748"/>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0" name="フローチャート: 判断 749"/>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51" name="テキスト ボックス 750"/>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90" name="直線コネクタ 789"/>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3"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4" name="直線コネクタ 793"/>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159779</xdr:rowOff>
    </xdr:from>
    <xdr:to>
      <xdr:col>116</xdr:col>
      <xdr:colOff>63500</xdr:colOff>
      <xdr:row>59</xdr:row>
      <xdr:rowOff>8027</xdr:rowOff>
    </xdr:to>
    <xdr:cxnSp macro="">
      <xdr:nvCxnSpPr>
        <xdr:cNvPr id="795" name="直線コネクタ 794"/>
        <xdr:cNvCxnSpPr/>
      </xdr:nvCxnSpPr>
      <xdr:spPr>
        <a:xfrm flipV="1">
          <a:off x="21323300" y="10103879"/>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6" name="貸付金平均値テキスト"/>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7" name="フローチャート: 判断 796"/>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7341</xdr:rowOff>
    </xdr:from>
    <xdr:to>
      <xdr:col>111</xdr:col>
      <xdr:colOff>177800</xdr:colOff>
      <xdr:row>59</xdr:row>
      <xdr:rowOff>8027</xdr:rowOff>
    </xdr:to>
    <xdr:cxnSp macro="">
      <xdr:nvCxnSpPr>
        <xdr:cNvPr id="798" name="直線コネクタ 797"/>
        <xdr:cNvCxnSpPr/>
      </xdr:nvCxnSpPr>
      <xdr:spPr>
        <a:xfrm>
          <a:off x="20434300" y="1012289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9" name="フローチャート: 判断 798"/>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800" name="テキスト ボックス 799"/>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7341</xdr:rowOff>
    </xdr:from>
    <xdr:to>
      <xdr:col>107</xdr:col>
      <xdr:colOff>50800</xdr:colOff>
      <xdr:row>59</xdr:row>
      <xdr:rowOff>16751</xdr:rowOff>
    </xdr:to>
    <xdr:cxnSp macro="">
      <xdr:nvCxnSpPr>
        <xdr:cNvPr id="801" name="直線コネクタ 800"/>
        <xdr:cNvCxnSpPr/>
      </xdr:nvCxnSpPr>
      <xdr:spPr>
        <a:xfrm flipV="1">
          <a:off x="19545300" y="10122891"/>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2" name="フローチャート: 判断 801"/>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3" name="テキスト ボックス 802"/>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156235</xdr:rowOff>
    </xdr:from>
    <xdr:to>
      <xdr:col>102</xdr:col>
      <xdr:colOff>114300</xdr:colOff>
      <xdr:row>59</xdr:row>
      <xdr:rowOff>16751</xdr:rowOff>
    </xdr:to>
    <xdr:cxnSp macro="">
      <xdr:nvCxnSpPr>
        <xdr:cNvPr id="804" name="直線コネクタ 803"/>
        <xdr:cNvCxnSpPr/>
      </xdr:nvCxnSpPr>
      <xdr:spPr>
        <a:xfrm>
          <a:off x="18656300" y="10100335"/>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5" name="フローチャート: 判断 804"/>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6" name="テキスト ボックス 805"/>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7" name="フローチャート: 判断 806"/>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8" name="テキスト ボックス 807"/>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108979</xdr:rowOff>
    </xdr:from>
    <xdr:to>
      <xdr:col>116</xdr:col>
      <xdr:colOff>114300</xdr:colOff>
      <xdr:row>59</xdr:row>
      <xdr:rowOff>39129</xdr:rowOff>
    </xdr:to>
    <xdr:sp macro="" textlink="">
      <xdr:nvSpPr>
        <xdr:cNvPr id="814" name="楕円 813"/>
        <xdr:cNvSpPr/>
      </xdr:nvSpPr>
      <xdr:spPr>
        <a:xfrm>
          <a:off x="22110700" y="100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23906</xdr:rowOff>
    </xdr:from>
    <xdr:ext cx="469744" cy="259045"/>
    <xdr:sp macro="" textlink="">
      <xdr:nvSpPr>
        <xdr:cNvPr id="815" name="貸付金該当値テキスト"/>
        <xdr:cNvSpPr txBox="1"/>
      </xdr:nvSpPr>
      <xdr:spPr>
        <a:xfrm>
          <a:off x="22212300" y="996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128677</xdr:rowOff>
    </xdr:from>
    <xdr:to>
      <xdr:col>112</xdr:col>
      <xdr:colOff>38100</xdr:colOff>
      <xdr:row>59</xdr:row>
      <xdr:rowOff>58827</xdr:rowOff>
    </xdr:to>
    <xdr:sp macro="" textlink="">
      <xdr:nvSpPr>
        <xdr:cNvPr id="816" name="楕円 815"/>
        <xdr:cNvSpPr/>
      </xdr:nvSpPr>
      <xdr:spPr>
        <a:xfrm>
          <a:off x="21272500" y="10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49954</xdr:rowOff>
    </xdr:from>
    <xdr:ext cx="378565" cy="259045"/>
    <xdr:sp macro="" textlink="">
      <xdr:nvSpPr>
        <xdr:cNvPr id="817" name="テキスト ボックス 816"/>
        <xdr:cNvSpPr txBox="1"/>
      </xdr:nvSpPr>
      <xdr:spPr>
        <a:xfrm>
          <a:off x="21134017" y="1016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127991</xdr:rowOff>
    </xdr:from>
    <xdr:to>
      <xdr:col>107</xdr:col>
      <xdr:colOff>101600</xdr:colOff>
      <xdr:row>59</xdr:row>
      <xdr:rowOff>58141</xdr:rowOff>
    </xdr:to>
    <xdr:sp macro="" textlink="">
      <xdr:nvSpPr>
        <xdr:cNvPr id="818" name="楕円 817"/>
        <xdr:cNvSpPr/>
      </xdr:nvSpPr>
      <xdr:spPr>
        <a:xfrm>
          <a:off x="20383500" y="100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49268</xdr:rowOff>
    </xdr:from>
    <xdr:ext cx="378565" cy="259045"/>
    <xdr:sp macro="" textlink="">
      <xdr:nvSpPr>
        <xdr:cNvPr id="819" name="テキスト ボックス 818"/>
        <xdr:cNvSpPr txBox="1"/>
      </xdr:nvSpPr>
      <xdr:spPr>
        <a:xfrm>
          <a:off x="20245017" y="1016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137401</xdr:rowOff>
    </xdr:from>
    <xdr:to>
      <xdr:col>102</xdr:col>
      <xdr:colOff>165100</xdr:colOff>
      <xdr:row>59</xdr:row>
      <xdr:rowOff>67551</xdr:rowOff>
    </xdr:to>
    <xdr:sp macro="" textlink="">
      <xdr:nvSpPr>
        <xdr:cNvPr id="820" name="楕円 819"/>
        <xdr:cNvSpPr/>
      </xdr:nvSpPr>
      <xdr:spPr>
        <a:xfrm>
          <a:off x="19494500" y="100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58678</xdr:rowOff>
    </xdr:from>
    <xdr:ext cx="378565" cy="259045"/>
    <xdr:sp macro="" textlink="">
      <xdr:nvSpPr>
        <xdr:cNvPr id="821" name="テキスト ボックス 820"/>
        <xdr:cNvSpPr txBox="1"/>
      </xdr:nvSpPr>
      <xdr:spPr>
        <a:xfrm>
          <a:off x="19356017" y="1017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105435</xdr:rowOff>
    </xdr:from>
    <xdr:to>
      <xdr:col>98</xdr:col>
      <xdr:colOff>38100</xdr:colOff>
      <xdr:row>59</xdr:row>
      <xdr:rowOff>35585</xdr:rowOff>
    </xdr:to>
    <xdr:sp macro="" textlink="">
      <xdr:nvSpPr>
        <xdr:cNvPr id="822" name="楕円 821"/>
        <xdr:cNvSpPr/>
      </xdr:nvSpPr>
      <xdr:spPr>
        <a:xfrm>
          <a:off x="18605500" y="100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26712</xdr:rowOff>
    </xdr:from>
    <xdr:ext cx="469744" cy="259045"/>
    <xdr:sp macro="" textlink="">
      <xdr:nvSpPr>
        <xdr:cNvPr id="823" name="テキスト ボックス 822"/>
        <xdr:cNvSpPr txBox="1"/>
      </xdr:nvSpPr>
      <xdr:spPr>
        <a:xfrm>
          <a:off x="18421428" y="1014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8" name="直線コネクタ 847"/>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9"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50" name="直線コネクタ 849"/>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51"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2" name="直線コネクタ 851"/>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42469</xdr:rowOff>
    </xdr:from>
    <xdr:to>
      <xdr:col>116</xdr:col>
      <xdr:colOff>63500</xdr:colOff>
      <xdr:row>77</xdr:row>
      <xdr:rowOff>105981</xdr:rowOff>
    </xdr:to>
    <xdr:cxnSp macro="">
      <xdr:nvCxnSpPr>
        <xdr:cNvPr id="853" name="直線コネクタ 852"/>
        <xdr:cNvCxnSpPr/>
      </xdr:nvCxnSpPr>
      <xdr:spPr>
        <a:xfrm flipV="1">
          <a:off x="21323300" y="13244119"/>
          <a:ext cx="8382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4"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5" name="フローチャート: 判断 854"/>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78436</xdr:rowOff>
    </xdr:from>
    <xdr:to>
      <xdr:col>111</xdr:col>
      <xdr:colOff>177800</xdr:colOff>
      <xdr:row>77</xdr:row>
      <xdr:rowOff>105981</xdr:rowOff>
    </xdr:to>
    <xdr:cxnSp macro="">
      <xdr:nvCxnSpPr>
        <xdr:cNvPr id="856" name="直線コネクタ 855"/>
        <xdr:cNvCxnSpPr/>
      </xdr:nvCxnSpPr>
      <xdr:spPr>
        <a:xfrm>
          <a:off x="20434300" y="12937186"/>
          <a:ext cx="889000" cy="37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7" name="フローチャート: 判断 856"/>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8" name="テキスト ボックス 857"/>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78436</xdr:rowOff>
    </xdr:from>
    <xdr:to>
      <xdr:col>107</xdr:col>
      <xdr:colOff>50800</xdr:colOff>
      <xdr:row>75</xdr:row>
      <xdr:rowOff>168390</xdr:rowOff>
    </xdr:to>
    <xdr:cxnSp macro="">
      <xdr:nvCxnSpPr>
        <xdr:cNvPr id="859" name="直線コネクタ 858"/>
        <xdr:cNvCxnSpPr/>
      </xdr:nvCxnSpPr>
      <xdr:spPr>
        <a:xfrm flipV="1">
          <a:off x="19545300" y="12937186"/>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60" name="フローチャート: 判断 859"/>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61" name="テキスト ボックス 860"/>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168390</xdr:rowOff>
    </xdr:from>
    <xdr:to>
      <xdr:col>102</xdr:col>
      <xdr:colOff>114300</xdr:colOff>
      <xdr:row>76</xdr:row>
      <xdr:rowOff>169266</xdr:rowOff>
    </xdr:to>
    <xdr:cxnSp macro="">
      <xdr:nvCxnSpPr>
        <xdr:cNvPr id="862" name="直線コネクタ 861"/>
        <xdr:cNvCxnSpPr/>
      </xdr:nvCxnSpPr>
      <xdr:spPr>
        <a:xfrm flipV="1">
          <a:off x="18656300" y="13027140"/>
          <a:ext cx="889000" cy="1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3" name="フローチャート: 判断 862"/>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4" name="テキスト ボックス 863"/>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5" name="フローチャート: 判断 864"/>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6" name="テキスト ボックス 865"/>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163119</xdr:rowOff>
    </xdr:from>
    <xdr:to>
      <xdr:col>116</xdr:col>
      <xdr:colOff>114300</xdr:colOff>
      <xdr:row>77</xdr:row>
      <xdr:rowOff>93269</xdr:rowOff>
    </xdr:to>
    <xdr:sp macro="" textlink="">
      <xdr:nvSpPr>
        <xdr:cNvPr id="872" name="楕円 871"/>
        <xdr:cNvSpPr/>
      </xdr:nvSpPr>
      <xdr:spPr>
        <a:xfrm>
          <a:off x="22110700" y="131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141546</xdr:rowOff>
    </xdr:from>
    <xdr:ext cx="534377" cy="259045"/>
    <xdr:sp macro="" textlink="">
      <xdr:nvSpPr>
        <xdr:cNvPr id="873" name="繰出金該当値テキスト"/>
        <xdr:cNvSpPr txBox="1"/>
      </xdr:nvSpPr>
      <xdr:spPr>
        <a:xfrm>
          <a:off x="22212300" y="131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55181</xdr:rowOff>
    </xdr:from>
    <xdr:to>
      <xdr:col>112</xdr:col>
      <xdr:colOff>38100</xdr:colOff>
      <xdr:row>77</xdr:row>
      <xdr:rowOff>156781</xdr:rowOff>
    </xdr:to>
    <xdr:sp macro="" textlink="">
      <xdr:nvSpPr>
        <xdr:cNvPr id="874" name="楕円 873"/>
        <xdr:cNvSpPr/>
      </xdr:nvSpPr>
      <xdr:spPr>
        <a:xfrm>
          <a:off x="21272500" y="132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147908</xdr:rowOff>
    </xdr:from>
    <xdr:ext cx="534377" cy="259045"/>
    <xdr:sp macro="" textlink="">
      <xdr:nvSpPr>
        <xdr:cNvPr id="875" name="テキスト ボックス 874"/>
        <xdr:cNvSpPr txBox="1"/>
      </xdr:nvSpPr>
      <xdr:spPr>
        <a:xfrm>
          <a:off x="21056111" y="133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27636</xdr:rowOff>
    </xdr:from>
    <xdr:to>
      <xdr:col>107</xdr:col>
      <xdr:colOff>101600</xdr:colOff>
      <xdr:row>75</xdr:row>
      <xdr:rowOff>129236</xdr:rowOff>
    </xdr:to>
    <xdr:sp macro="" textlink="">
      <xdr:nvSpPr>
        <xdr:cNvPr id="876" name="楕円 875"/>
        <xdr:cNvSpPr/>
      </xdr:nvSpPr>
      <xdr:spPr>
        <a:xfrm>
          <a:off x="20383500" y="12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145763</xdr:rowOff>
    </xdr:from>
    <xdr:ext cx="534377" cy="259045"/>
    <xdr:sp macro="" textlink="">
      <xdr:nvSpPr>
        <xdr:cNvPr id="877" name="テキスト ボックス 876"/>
        <xdr:cNvSpPr txBox="1"/>
      </xdr:nvSpPr>
      <xdr:spPr>
        <a:xfrm>
          <a:off x="20167111" y="1266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117589</xdr:rowOff>
    </xdr:from>
    <xdr:to>
      <xdr:col>102</xdr:col>
      <xdr:colOff>165100</xdr:colOff>
      <xdr:row>76</xdr:row>
      <xdr:rowOff>47740</xdr:rowOff>
    </xdr:to>
    <xdr:sp macro="" textlink="">
      <xdr:nvSpPr>
        <xdr:cNvPr id="878" name="楕円 877"/>
        <xdr:cNvSpPr/>
      </xdr:nvSpPr>
      <xdr:spPr>
        <a:xfrm>
          <a:off x="19494500" y="12976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38867</xdr:rowOff>
    </xdr:from>
    <xdr:ext cx="534377" cy="259045"/>
    <xdr:sp macro="" textlink="">
      <xdr:nvSpPr>
        <xdr:cNvPr id="879" name="テキスト ボックス 878"/>
        <xdr:cNvSpPr txBox="1"/>
      </xdr:nvSpPr>
      <xdr:spPr>
        <a:xfrm>
          <a:off x="19278111" y="130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118466</xdr:rowOff>
    </xdr:from>
    <xdr:to>
      <xdr:col>98</xdr:col>
      <xdr:colOff>38100</xdr:colOff>
      <xdr:row>77</xdr:row>
      <xdr:rowOff>48616</xdr:rowOff>
    </xdr:to>
    <xdr:sp macro="" textlink="">
      <xdr:nvSpPr>
        <xdr:cNvPr id="880" name="楕円 879"/>
        <xdr:cNvSpPr/>
      </xdr:nvSpPr>
      <xdr:spPr>
        <a:xfrm>
          <a:off x="18605500" y="131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39743</xdr:rowOff>
    </xdr:from>
    <xdr:ext cx="534377" cy="259045"/>
    <xdr:sp macro="" textlink="">
      <xdr:nvSpPr>
        <xdr:cNvPr id="881" name="テキスト ボックス 880"/>
        <xdr:cNvSpPr txBox="1"/>
      </xdr:nvSpPr>
      <xdr:spPr>
        <a:xfrm>
          <a:off x="18389111" y="132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平成３０年度は、児童クラブ管理運営委託料の増、障害福祉費自立支援給付費の増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費が増となり、類似団体平均と近い数値となった。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一方で、平成２９年度に公共施設整備基金の積み立て等を行ったこと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の影響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により、平成３０年度においては積立金が減とな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り、類似団体平均を下回ることとなっ</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248,488
241,751
27.46
75,259,779
70,497,770
4,157,854
44,000,155
58,401,633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109220</xdr:rowOff>
    </xdr:from>
    <xdr:to>
      <xdr:col>24</xdr:col>
      <xdr:colOff>63500</xdr:colOff>
      <xdr:row>39</xdr:row>
      <xdr:rowOff>17235</xdr:rowOff>
    </xdr:to>
    <xdr:cxnSp macro="">
      <xdr:nvCxnSpPr>
        <xdr:cNvPr id="63" name="直線コネクタ 62"/>
        <xdr:cNvCxnSpPr/>
      </xdr:nvCxnSpPr>
      <xdr:spPr>
        <a:xfrm>
          <a:off x="3797300" y="6624320"/>
          <a:ext cx="8382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71120</xdr:rowOff>
    </xdr:from>
    <xdr:to>
      <xdr:col>19</xdr:col>
      <xdr:colOff>177800</xdr:colOff>
      <xdr:row>38</xdr:row>
      <xdr:rowOff>109220</xdr:rowOff>
    </xdr:to>
    <xdr:cxnSp macro="">
      <xdr:nvCxnSpPr>
        <xdr:cNvPr id="66" name="直線コネクタ 65"/>
        <xdr:cNvCxnSpPr/>
      </xdr:nvCxnSpPr>
      <xdr:spPr>
        <a:xfrm>
          <a:off x="2908300" y="658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66222</xdr:rowOff>
    </xdr:from>
    <xdr:to>
      <xdr:col>15</xdr:col>
      <xdr:colOff>50800</xdr:colOff>
      <xdr:row>38</xdr:row>
      <xdr:rowOff>71120</xdr:rowOff>
    </xdr:to>
    <xdr:cxnSp macro="">
      <xdr:nvCxnSpPr>
        <xdr:cNvPr id="69" name="直線コネクタ 68"/>
        <xdr:cNvCxnSpPr/>
      </xdr:nvCxnSpPr>
      <xdr:spPr>
        <a:xfrm>
          <a:off x="2019300" y="6409872"/>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66222</xdr:rowOff>
    </xdr:from>
    <xdr:to>
      <xdr:col>10</xdr:col>
      <xdr:colOff>114300</xdr:colOff>
      <xdr:row>38</xdr:row>
      <xdr:rowOff>67854</xdr:rowOff>
    </xdr:to>
    <xdr:cxnSp macro="">
      <xdr:nvCxnSpPr>
        <xdr:cNvPr id="72" name="直線コネクタ 71"/>
        <xdr:cNvCxnSpPr/>
      </xdr:nvCxnSpPr>
      <xdr:spPr>
        <a:xfrm flipV="1">
          <a:off x="1130300" y="6409872"/>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137885</xdr:rowOff>
    </xdr:from>
    <xdr:to>
      <xdr:col>24</xdr:col>
      <xdr:colOff>114300</xdr:colOff>
      <xdr:row>39</xdr:row>
      <xdr:rowOff>68035</xdr:rowOff>
    </xdr:to>
    <xdr:sp macro="" textlink="">
      <xdr:nvSpPr>
        <xdr:cNvPr id="82" name="楕円 81"/>
        <xdr:cNvSpPr/>
      </xdr:nvSpPr>
      <xdr:spPr>
        <a:xfrm>
          <a:off x="4584700" y="66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52812</xdr:rowOff>
    </xdr:from>
    <xdr:ext cx="469744" cy="259045"/>
    <xdr:sp macro="" textlink="">
      <xdr:nvSpPr>
        <xdr:cNvPr id="83" name="議会費該当値テキスト"/>
        <xdr:cNvSpPr txBox="1"/>
      </xdr:nvSpPr>
      <xdr:spPr>
        <a:xfrm>
          <a:off x="4686300"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58420</xdr:rowOff>
    </xdr:from>
    <xdr:to>
      <xdr:col>20</xdr:col>
      <xdr:colOff>38100</xdr:colOff>
      <xdr:row>38</xdr:row>
      <xdr:rowOff>160020</xdr:rowOff>
    </xdr:to>
    <xdr:sp macro="" textlink="">
      <xdr:nvSpPr>
        <xdr:cNvPr id="84" name="楕円 83"/>
        <xdr:cNvSpPr/>
      </xdr:nvSpPr>
      <xdr:spPr>
        <a:xfrm>
          <a:off x="3746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151147</xdr:rowOff>
    </xdr:from>
    <xdr:ext cx="469744" cy="259045"/>
    <xdr:sp macro="" textlink="">
      <xdr:nvSpPr>
        <xdr:cNvPr id="85" name="テキスト ボックス 84"/>
        <xdr:cNvSpPr txBox="1"/>
      </xdr:nvSpPr>
      <xdr:spPr>
        <a:xfrm>
          <a:off x="3562428"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20320</xdr:rowOff>
    </xdr:from>
    <xdr:to>
      <xdr:col>15</xdr:col>
      <xdr:colOff>101600</xdr:colOff>
      <xdr:row>38</xdr:row>
      <xdr:rowOff>121920</xdr:rowOff>
    </xdr:to>
    <xdr:sp macro="" textlink="">
      <xdr:nvSpPr>
        <xdr:cNvPr id="86" name="楕円 85"/>
        <xdr:cNvSpPr/>
      </xdr:nvSpPr>
      <xdr:spPr>
        <a:xfrm>
          <a:off x="2857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113047</xdr:rowOff>
    </xdr:from>
    <xdr:ext cx="469744" cy="259045"/>
    <xdr:sp macro="" textlink="">
      <xdr:nvSpPr>
        <xdr:cNvPr id="87" name="テキスト ボックス 86"/>
        <xdr:cNvSpPr txBox="1"/>
      </xdr:nvSpPr>
      <xdr:spPr>
        <a:xfrm>
          <a:off x="2673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15422</xdr:rowOff>
    </xdr:from>
    <xdr:to>
      <xdr:col>10</xdr:col>
      <xdr:colOff>165100</xdr:colOff>
      <xdr:row>37</xdr:row>
      <xdr:rowOff>117022</xdr:rowOff>
    </xdr:to>
    <xdr:sp macro="" textlink="">
      <xdr:nvSpPr>
        <xdr:cNvPr id="88" name="楕円 87"/>
        <xdr:cNvSpPr/>
      </xdr:nvSpPr>
      <xdr:spPr>
        <a:xfrm>
          <a:off x="1968500" y="6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108149</xdr:rowOff>
    </xdr:from>
    <xdr:ext cx="469744" cy="259045"/>
    <xdr:sp macro="" textlink="">
      <xdr:nvSpPr>
        <xdr:cNvPr id="89" name="テキスト ボックス 88"/>
        <xdr:cNvSpPr txBox="1"/>
      </xdr:nvSpPr>
      <xdr:spPr>
        <a:xfrm>
          <a:off x="1784428"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17054</xdr:rowOff>
    </xdr:from>
    <xdr:to>
      <xdr:col>6</xdr:col>
      <xdr:colOff>38100</xdr:colOff>
      <xdr:row>38</xdr:row>
      <xdr:rowOff>118654</xdr:rowOff>
    </xdr:to>
    <xdr:sp macro="" textlink="">
      <xdr:nvSpPr>
        <xdr:cNvPr id="90" name="楕円 89"/>
        <xdr:cNvSpPr/>
      </xdr:nvSpPr>
      <xdr:spPr>
        <a:xfrm>
          <a:off x="1079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109781</xdr:rowOff>
    </xdr:from>
    <xdr:ext cx="469744" cy="259045"/>
    <xdr:sp macro="" textlink="">
      <xdr:nvSpPr>
        <xdr:cNvPr id="91" name="テキスト ボックス 90"/>
        <xdr:cNvSpPr txBox="1"/>
      </xdr:nvSpPr>
      <xdr:spPr>
        <a:xfrm>
          <a:off x="895428" y="66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117297</xdr:rowOff>
    </xdr:from>
    <xdr:to>
      <xdr:col>24</xdr:col>
      <xdr:colOff>63500</xdr:colOff>
      <xdr:row>57</xdr:row>
      <xdr:rowOff>155049</xdr:rowOff>
    </xdr:to>
    <xdr:cxnSp macro="">
      <xdr:nvCxnSpPr>
        <xdr:cNvPr id="123" name="直線コネクタ 122"/>
        <xdr:cNvCxnSpPr/>
      </xdr:nvCxnSpPr>
      <xdr:spPr>
        <a:xfrm>
          <a:off x="3797300" y="9718497"/>
          <a:ext cx="838200" cy="20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117297</xdr:rowOff>
    </xdr:from>
    <xdr:to>
      <xdr:col>19</xdr:col>
      <xdr:colOff>177800</xdr:colOff>
      <xdr:row>56</xdr:row>
      <xdr:rowOff>139014</xdr:rowOff>
    </xdr:to>
    <xdr:cxnSp macro="">
      <xdr:nvCxnSpPr>
        <xdr:cNvPr id="126" name="直線コネクタ 125"/>
        <xdr:cNvCxnSpPr/>
      </xdr:nvCxnSpPr>
      <xdr:spPr>
        <a:xfrm flipV="1">
          <a:off x="2908300" y="971849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74419</xdr:rowOff>
    </xdr:from>
    <xdr:to>
      <xdr:col>15</xdr:col>
      <xdr:colOff>50800</xdr:colOff>
      <xdr:row>56</xdr:row>
      <xdr:rowOff>139014</xdr:rowOff>
    </xdr:to>
    <xdr:cxnSp macro="">
      <xdr:nvCxnSpPr>
        <xdr:cNvPr id="129" name="直線コネクタ 128"/>
        <xdr:cNvCxnSpPr/>
      </xdr:nvCxnSpPr>
      <xdr:spPr>
        <a:xfrm>
          <a:off x="2019300" y="9675619"/>
          <a:ext cx="889000" cy="6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74419</xdr:rowOff>
    </xdr:from>
    <xdr:to>
      <xdr:col>10</xdr:col>
      <xdr:colOff>114300</xdr:colOff>
      <xdr:row>57</xdr:row>
      <xdr:rowOff>92739</xdr:rowOff>
    </xdr:to>
    <xdr:cxnSp macro="">
      <xdr:nvCxnSpPr>
        <xdr:cNvPr id="132" name="直線コネクタ 131"/>
        <xdr:cNvCxnSpPr/>
      </xdr:nvCxnSpPr>
      <xdr:spPr>
        <a:xfrm flipV="1">
          <a:off x="1130300" y="9675619"/>
          <a:ext cx="889000" cy="18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104249</xdr:rowOff>
    </xdr:from>
    <xdr:to>
      <xdr:col>24</xdr:col>
      <xdr:colOff>114300</xdr:colOff>
      <xdr:row>58</xdr:row>
      <xdr:rowOff>34399</xdr:rowOff>
    </xdr:to>
    <xdr:sp macro="" textlink="">
      <xdr:nvSpPr>
        <xdr:cNvPr id="142" name="楕円 141"/>
        <xdr:cNvSpPr/>
      </xdr:nvSpPr>
      <xdr:spPr>
        <a:xfrm>
          <a:off x="4584700" y="9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82676</xdr:rowOff>
    </xdr:from>
    <xdr:ext cx="534377" cy="259045"/>
    <xdr:sp macro="" textlink="">
      <xdr:nvSpPr>
        <xdr:cNvPr id="143" name="総務費該当値テキスト"/>
        <xdr:cNvSpPr txBox="1"/>
      </xdr:nvSpPr>
      <xdr:spPr>
        <a:xfrm>
          <a:off x="4686300" y="98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66497</xdr:rowOff>
    </xdr:from>
    <xdr:to>
      <xdr:col>20</xdr:col>
      <xdr:colOff>38100</xdr:colOff>
      <xdr:row>56</xdr:row>
      <xdr:rowOff>168097</xdr:rowOff>
    </xdr:to>
    <xdr:sp macro="" textlink="">
      <xdr:nvSpPr>
        <xdr:cNvPr id="144" name="楕円 143"/>
        <xdr:cNvSpPr/>
      </xdr:nvSpPr>
      <xdr:spPr>
        <a:xfrm>
          <a:off x="3746500" y="96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159224</xdr:rowOff>
    </xdr:from>
    <xdr:ext cx="534377" cy="259045"/>
    <xdr:sp macro="" textlink="">
      <xdr:nvSpPr>
        <xdr:cNvPr id="145" name="テキスト ボックス 144"/>
        <xdr:cNvSpPr txBox="1"/>
      </xdr:nvSpPr>
      <xdr:spPr>
        <a:xfrm>
          <a:off x="3530111" y="97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88214</xdr:rowOff>
    </xdr:from>
    <xdr:to>
      <xdr:col>15</xdr:col>
      <xdr:colOff>101600</xdr:colOff>
      <xdr:row>57</xdr:row>
      <xdr:rowOff>18364</xdr:rowOff>
    </xdr:to>
    <xdr:sp macro="" textlink="">
      <xdr:nvSpPr>
        <xdr:cNvPr id="146" name="楕円 145"/>
        <xdr:cNvSpPr/>
      </xdr:nvSpPr>
      <xdr:spPr>
        <a:xfrm>
          <a:off x="2857500" y="96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9491</xdr:rowOff>
    </xdr:from>
    <xdr:ext cx="534377" cy="259045"/>
    <xdr:sp macro="" textlink="">
      <xdr:nvSpPr>
        <xdr:cNvPr id="147" name="テキスト ボックス 146"/>
        <xdr:cNvSpPr txBox="1"/>
      </xdr:nvSpPr>
      <xdr:spPr>
        <a:xfrm>
          <a:off x="2641111" y="97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23619</xdr:rowOff>
    </xdr:from>
    <xdr:to>
      <xdr:col>10</xdr:col>
      <xdr:colOff>165100</xdr:colOff>
      <xdr:row>56</xdr:row>
      <xdr:rowOff>125219</xdr:rowOff>
    </xdr:to>
    <xdr:sp macro="" textlink="">
      <xdr:nvSpPr>
        <xdr:cNvPr id="148" name="楕円 147"/>
        <xdr:cNvSpPr/>
      </xdr:nvSpPr>
      <xdr:spPr>
        <a:xfrm>
          <a:off x="1968500" y="96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116346</xdr:rowOff>
    </xdr:from>
    <xdr:ext cx="534377" cy="259045"/>
    <xdr:sp macro="" textlink="">
      <xdr:nvSpPr>
        <xdr:cNvPr id="149" name="テキスト ボックス 148"/>
        <xdr:cNvSpPr txBox="1"/>
      </xdr:nvSpPr>
      <xdr:spPr>
        <a:xfrm>
          <a:off x="1752111" y="97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41939</xdr:rowOff>
    </xdr:from>
    <xdr:to>
      <xdr:col>6</xdr:col>
      <xdr:colOff>38100</xdr:colOff>
      <xdr:row>57</xdr:row>
      <xdr:rowOff>143539</xdr:rowOff>
    </xdr:to>
    <xdr:sp macro="" textlink="">
      <xdr:nvSpPr>
        <xdr:cNvPr id="150" name="楕円 149"/>
        <xdr:cNvSpPr/>
      </xdr:nvSpPr>
      <xdr:spPr>
        <a:xfrm>
          <a:off x="1079500" y="98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134666</xdr:rowOff>
    </xdr:from>
    <xdr:ext cx="534377" cy="259045"/>
    <xdr:sp macro="" textlink="">
      <xdr:nvSpPr>
        <xdr:cNvPr id="151" name="テキスト ボックス 150"/>
        <xdr:cNvSpPr txBox="1"/>
      </xdr:nvSpPr>
      <xdr:spPr>
        <a:xfrm>
          <a:off x="863111" y="990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166046</xdr:rowOff>
    </xdr:from>
    <xdr:to>
      <xdr:col>24</xdr:col>
      <xdr:colOff>63500</xdr:colOff>
      <xdr:row>78</xdr:row>
      <xdr:rowOff>56966</xdr:rowOff>
    </xdr:to>
    <xdr:cxnSp macro="">
      <xdr:nvCxnSpPr>
        <xdr:cNvPr id="181" name="直線コネクタ 180"/>
        <xdr:cNvCxnSpPr/>
      </xdr:nvCxnSpPr>
      <xdr:spPr>
        <a:xfrm flipV="1">
          <a:off x="3797300" y="13367696"/>
          <a:ext cx="8382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88151</xdr:rowOff>
    </xdr:from>
    <xdr:to>
      <xdr:col>19</xdr:col>
      <xdr:colOff>177800</xdr:colOff>
      <xdr:row>78</xdr:row>
      <xdr:rowOff>56966</xdr:rowOff>
    </xdr:to>
    <xdr:cxnSp macro="">
      <xdr:nvCxnSpPr>
        <xdr:cNvPr id="184" name="直線コネクタ 183"/>
        <xdr:cNvCxnSpPr/>
      </xdr:nvCxnSpPr>
      <xdr:spPr>
        <a:xfrm>
          <a:off x="2908300" y="13289801"/>
          <a:ext cx="889000" cy="14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88151</xdr:rowOff>
    </xdr:from>
    <xdr:to>
      <xdr:col>15</xdr:col>
      <xdr:colOff>50800</xdr:colOff>
      <xdr:row>78</xdr:row>
      <xdr:rowOff>162637</xdr:rowOff>
    </xdr:to>
    <xdr:cxnSp macro="">
      <xdr:nvCxnSpPr>
        <xdr:cNvPr id="187" name="直線コネクタ 186"/>
        <xdr:cNvCxnSpPr/>
      </xdr:nvCxnSpPr>
      <xdr:spPr>
        <a:xfrm flipV="1">
          <a:off x="2019300" y="13289801"/>
          <a:ext cx="889000" cy="2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162637</xdr:rowOff>
    </xdr:from>
    <xdr:to>
      <xdr:col>10</xdr:col>
      <xdr:colOff>114300</xdr:colOff>
      <xdr:row>79</xdr:row>
      <xdr:rowOff>73310</xdr:rowOff>
    </xdr:to>
    <xdr:cxnSp macro="">
      <xdr:nvCxnSpPr>
        <xdr:cNvPr id="190" name="直線コネクタ 189"/>
        <xdr:cNvCxnSpPr/>
      </xdr:nvCxnSpPr>
      <xdr:spPr>
        <a:xfrm flipV="1">
          <a:off x="1130300" y="13535737"/>
          <a:ext cx="889000" cy="8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115246</xdr:rowOff>
    </xdr:from>
    <xdr:to>
      <xdr:col>24</xdr:col>
      <xdr:colOff>114300</xdr:colOff>
      <xdr:row>78</xdr:row>
      <xdr:rowOff>45396</xdr:rowOff>
    </xdr:to>
    <xdr:sp macro="" textlink="">
      <xdr:nvSpPr>
        <xdr:cNvPr id="200" name="楕円 199"/>
        <xdr:cNvSpPr/>
      </xdr:nvSpPr>
      <xdr:spPr>
        <a:xfrm>
          <a:off x="4584700" y="133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93673</xdr:rowOff>
    </xdr:from>
    <xdr:ext cx="599010" cy="259045"/>
    <xdr:sp macro="" textlink="">
      <xdr:nvSpPr>
        <xdr:cNvPr id="201" name="民生費該当値テキスト"/>
        <xdr:cNvSpPr txBox="1"/>
      </xdr:nvSpPr>
      <xdr:spPr>
        <a:xfrm>
          <a:off x="4686300" y="1329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6166</xdr:rowOff>
    </xdr:from>
    <xdr:to>
      <xdr:col>20</xdr:col>
      <xdr:colOff>38100</xdr:colOff>
      <xdr:row>78</xdr:row>
      <xdr:rowOff>107766</xdr:rowOff>
    </xdr:to>
    <xdr:sp macro="" textlink="">
      <xdr:nvSpPr>
        <xdr:cNvPr id="202" name="楕円 201"/>
        <xdr:cNvSpPr/>
      </xdr:nvSpPr>
      <xdr:spPr>
        <a:xfrm>
          <a:off x="3746500" y="133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98893</xdr:rowOff>
    </xdr:from>
    <xdr:ext cx="599010" cy="259045"/>
    <xdr:sp macro="" textlink="">
      <xdr:nvSpPr>
        <xdr:cNvPr id="203" name="テキスト ボックス 202"/>
        <xdr:cNvSpPr txBox="1"/>
      </xdr:nvSpPr>
      <xdr:spPr>
        <a:xfrm>
          <a:off x="3497795" y="134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37351</xdr:rowOff>
    </xdr:from>
    <xdr:to>
      <xdr:col>15</xdr:col>
      <xdr:colOff>101600</xdr:colOff>
      <xdr:row>77</xdr:row>
      <xdr:rowOff>138951</xdr:rowOff>
    </xdr:to>
    <xdr:sp macro="" textlink="">
      <xdr:nvSpPr>
        <xdr:cNvPr id="204" name="楕円 203"/>
        <xdr:cNvSpPr/>
      </xdr:nvSpPr>
      <xdr:spPr>
        <a:xfrm>
          <a:off x="2857500" y="132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130078</xdr:rowOff>
    </xdr:from>
    <xdr:ext cx="599010" cy="259045"/>
    <xdr:sp macro="" textlink="">
      <xdr:nvSpPr>
        <xdr:cNvPr id="205" name="テキスト ボックス 204"/>
        <xdr:cNvSpPr txBox="1"/>
      </xdr:nvSpPr>
      <xdr:spPr>
        <a:xfrm>
          <a:off x="2608795" y="1333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111837</xdr:rowOff>
    </xdr:from>
    <xdr:to>
      <xdr:col>10</xdr:col>
      <xdr:colOff>165100</xdr:colOff>
      <xdr:row>79</xdr:row>
      <xdr:rowOff>41987</xdr:rowOff>
    </xdr:to>
    <xdr:sp macro="" textlink="">
      <xdr:nvSpPr>
        <xdr:cNvPr id="206" name="楕円 205"/>
        <xdr:cNvSpPr/>
      </xdr:nvSpPr>
      <xdr:spPr>
        <a:xfrm>
          <a:off x="1968500" y="134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33114</xdr:rowOff>
    </xdr:from>
    <xdr:ext cx="599010" cy="259045"/>
    <xdr:sp macro="" textlink="">
      <xdr:nvSpPr>
        <xdr:cNvPr id="207" name="テキスト ボックス 206"/>
        <xdr:cNvSpPr txBox="1"/>
      </xdr:nvSpPr>
      <xdr:spPr>
        <a:xfrm>
          <a:off x="1719795" y="1357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22510</xdr:rowOff>
    </xdr:from>
    <xdr:to>
      <xdr:col>6</xdr:col>
      <xdr:colOff>38100</xdr:colOff>
      <xdr:row>79</xdr:row>
      <xdr:rowOff>124110</xdr:rowOff>
    </xdr:to>
    <xdr:sp macro="" textlink="">
      <xdr:nvSpPr>
        <xdr:cNvPr id="208" name="楕円 207"/>
        <xdr:cNvSpPr/>
      </xdr:nvSpPr>
      <xdr:spPr>
        <a:xfrm>
          <a:off x="1079500" y="135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115237</xdr:rowOff>
    </xdr:from>
    <xdr:ext cx="599010" cy="259045"/>
    <xdr:sp macro="" textlink="">
      <xdr:nvSpPr>
        <xdr:cNvPr id="209" name="テキスト ボックス 208"/>
        <xdr:cNvSpPr txBox="1"/>
      </xdr:nvSpPr>
      <xdr:spPr>
        <a:xfrm>
          <a:off x="830795" y="1365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131699</xdr:rowOff>
    </xdr:from>
    <xdr:to>
      <xdr:col>24</xdr:col>
      <xdr:colOff>63500</xdr:colOff>
      <xdr:row>97</xdr:row>
      <xdr:rowOff>171047</xdr:rowOff>
    </xdr:to>
    <xdr:cxnSp macro="">
      <xdr:nvCxnSpPr>
        <xdr:cNvPr id="243" name="直線コネクタ 242"/>
        <xdr:cNvCxnSpPr/>
      </xdr:nvCxnSpPr>
      <xdr:spPr>
        <a:xfrm flipV="1">
          <a:off x="3797300" y="16762349"/>
          <a:ext cx="838200" cy="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143872</xdr:rowOff>
    </xdr:from>
    <xdr:to>
      <xdr:col>19</xdr:col>
      <xdr:colOff>177800</xdr:colOff>
      <xdr:row>97</xdr:row>
      <xdr:rowOff>171047</xdr:rowOff>
    </xdr:to>
    <xdr:cxnSp macro="">
      <xdr:nvCxnSpPr>
        <xdr:cNvPr id="246" name="直線コネクタ 245"/>
        <xdr:cNvCxnSpPr/>
      </xdr:nvCxnSpPr>
      <xdr:spPr>
        <a:xfrm>
          <a:off x="2908300" y="16774522"/>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131871</xdr:rowOff>
    </xdr:from>
    <xdr:to>
      <xdr:col>15</xdr:col>
      <xdr:colOff>50800</xdr:colOff>
      <xdr:row>97</xdr:row>
      <xdr:rowOff>143872</xdr:rowOff>
    </xdr:to>
    <xdr:cxnSp macro="">
      <xdr:nvCxnSpPr>
        <xdr:cNvPr id="249" name="直線コネクタ 248"/>
        <xdr:cNvCxnSpPr/>
      </xdr:nvCxnSpPr>
      <xdr:spPr>
        <a:xfrm>
          <a:off x="2019300" y="16762521"/>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131871</xdr:rowOff>
    </xdr:from>
    <xdr:to>
      <xdr:col>10</xdr:col>
      <xdr:colOff>114300</xdr:colOff>
      <xdr:row>97</xdr:row>
      <xdr:rowOff>152873</xdr:rowOff>
    </xdr:to>
    <xdr:cxnSp macro="">
      <xdr:nvCxnSpPr>
        <xdr:cNvPr id="252" name="直線コネクタ 251"/>
        <xdr:cNvCxnSpPr/>
      </xdr:nvCxnSpPr>
      <xdr:spPr>
        <a:xfrm flipV="1">
          <a:off x="1130300" y="16762521"/>
          <a:ext cx="889000" cy="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80899</xdr:rowOff>
    </xdr:from>
    <xdr:to>
      <xdr:col>24</xdr:col>
      <xdr:colOff>114300</xdr:colOff>
      <xdr:row>98</xdr:row>
      <xdr:rowOff>11049</xdr:rowOff>
    </xdr:to>
    <xdr:sp macro="" textlink="">
      <xdr:nvSpPr>
        <xdr:cNvPr id="262" name="楕円 261"/>
        <xdr:cNvSpPr/>
      </xdr:nvSpPr>
      <xdr:spPr>
        <a:xfrm>
          <a:off x="4584700" y="167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59326</xdr:rowOff>
    </xdr:from>
    <xdr:ext cx="534377" cy="259045"/>
    <xdr:sp macro="" textlink="">
      <xdr:nvSpPr>
        <xdr:cNvPr id="263" name="衛生費該当値テキスト"/>
        <xdr:cNvSpPr txBox="1"/>
      </xdr:nvSpPr>
      <xdr:spPr>
        <a:xfrm>
          <a:off x="4686300" y="166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120247</xdr:rowOff>
    </xdr:from>
    <xdr:to>
      <xdr:col>20</xdr:col>
      <xdr:colOff>38100</xdr:colOff>
      <xdr:row>98</xdr:row>
      <xdr:rowOff>50397</xdr:rowOff>
    </xdr:to>
    <xdr:sp macro="" textlink="">
      <xdr:nvSpPr>
        <xdr:cNvPr id="264" name="楕円 263"/>
        <xdr:cNvSpPr/>
      </xdr:nvSpPr>
      <xdr:spPr>
        <a:xfrm>
          <a:off x="3746500" y="167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41524</xdr:rowOff>
    </xdr:from>
    <xdr:ext cx="534377" cy="259045"/>
    <xdr:sp macro="" textlink="">
      <xdr:nvSpPr>
        <xdr:cNvPr id="265" name="テキスト ボックス 264"/>
        <xdr:cNvSpPr txBox="1"/>
      </xdr:nvSpPr>
      <xdr:spPr>
        <a:xfrm>
          <a:off x="3530111" y="168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93072</xdr:rowOff>
    </xdr:from>
    <xdr:to>
      <xdr:col>15</xdr:col>
      <xdr:colOff>101600</xdr:colOff>
      <xdr:row>98</xdr:row>
      <xdr:rowOff>23222</xdr:rowOff>
    </xdr:to>
    <xdr:sp macro="" textlink="">
      <xdr:nvSpPr>
        <xdr:cNvPr id="266" name="楕円 265"/>
        <xdr:cNvSpPr/>
      </xdr:nvSpPr>
      <xdr:spPr>
        <a:xfrm>
          <a:off x="2857500" y="167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14349</xdr:rowOff>
    </xdr:from>
    <xdr:ext cx="534377" cy="259045"/>
    <xdr:sp macro="" textlink="">
      <xdr:nvSpPr>
        <xdr:cNvPr id="267" name="テキスト ボックス 266"/>
        <xdr:cNvSpPr txBox="1"/>
      </xdr:nvSpPr>
      <xdr:spPr>
        <a:xfrm>
          <a:off x="2641111" y="1681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81071</xdr:rowOff>
    </xdr:from>
    <xdr:to>
      <xdr:col>10</xdr:col>
      <xdr:colOff>165100</xdr:colOff>
      <xdr:row>98</xdr:row>
      <xdr:rowOff>11221</xdr:rowOff>
    </xdr:to>
    <xdr:sp macro="" textlink="">
      <xdr:nvSpPr>
        <xdr:cNvPr id="268" name="楕円 267"/>
        <xdr:cNvSpPr/>
      </xdr:nvSpPr>
      <xdr:spPr>
        <a:xfrm>
          <a:off x="1968500" y="167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2348</xdr:rowOff>
    </xdr:from>
    <xdr:ext cx="534377" cy="259045"/>
    <xdr:sp macro="" textlink="">
      <xdr:nvSpPr>
        <xdr:cNvPr id="269" name="テキスト ボックス 268"/>
        <xdr:cNvSpPr txBox="1"/>
      </xdr:nvSpPr>
      <xdr:spPr>
        <a:xfrm>
          <a:off x="1752111" y="168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102073</xdr:rowOff>
    </xdr:from>
    <xdr:to>
      <xdr:col>6</xdr:col>
      <xdr:colOff>38100</xdr:colOff>
      <xdr:row>98</xdr:row>
      <xdr:rowOff>32223</xdr:rowOff>
    </xdr:to>
    <xdr:sp macro="" textlink="">
      <xdr:nvSpPr>
        <xdr:cNvPr id="270" name="楕円 269"/>
        <xdr:cNvSpPr/>
      </xdr:nvSpPr>
      <xdr:spPr>
        <a:xfrm>
          <a:off x="1079500" y="167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23350</xdr:rowOff>
    </xdr:from>
    <xdr:ext cx="534377" cy="259045"/>
    <xdr:sp macro="" textlink="">
      <xdr:nvSpPr>
        <xdr:cNvPr id="271" name="テキスト ボックス 270"/>
        <xdr:cNvSpPr txBox="1"/>
      </xdr:nvSpPr>
      <xdr:spPr>
        <a:xfrm>
          <a:off x="863111" y="168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163866</xdr:rowOff>
    </xdr:from>
    <xdr:to>
      <xdr:col>55</xdr:col>
      <xdr:colOff>0</xdr:colOff>
      <xdr:row>38</xdr:row>
      <xdr:rowOff>170071</xdr:rowOff>
    </xdr:to>
    <xdr:cxnSp macro="">
      <xdr:nvCxnSpPr>
        <xdr:cNvPr id="302" name="直線コネクタ 301"/>
        <xdr:cNvCxnSpPr/>
      </xdr:nvCxnSpPr>
      <xdr:spPr>
        <a:xfrm>
          <a:off x="9639300" y="6678966"/>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163866</xdr:rowOff>
    </xdr:from>
    <xdr:to>
      <xdr:col>50</xdr:col>
      <xdr:colOff>114300</xdr:colOff>
      <xdr:row>38</xdr:row>
      <xdr:rowOff>168765</xdr:rowOff>
    </xdr:to>
    <xdr:cxnSp macro="">
      <xdr:nvCxnSpPr>
        <xdr:cNvPr id="305" name="直線コネクタ 304"/>
        <xdr:cNvCxnSpPr/>
      </xdr:nvCxnSpPr>
      <xdr:spPr>
        <a:xfrm flipV="1">
          <a:off x="8750300" y="66789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154396</xdr:rowOff>
    </xdr:from>
    <xdr:to>
      <xdr:col>45</xdr:col>
      <xdr:colOff>177800</xdr:colOff>
      <xdr:row>38</xdr:row>
      <xdr:rowOff>168765</xdr:rowOff>
    </xdr:to>
    <xdr:cxnSp macro="">
      <xdr:nvCxnSpPr>
        <xdr:cNvPr id="308" name="直線コネクタ 307"/>
        <xdr:cNvCxnSpPr/>
      </xdr:nvCxnSpPr>
      <xdr:spPr>
        <a:xfrm>
          <a:off x="7861300" y="666949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131535</xdr:rowOff>
    </xdr:from>
    <xdr:to>
      <xdr:col>41</xdr:col>
      <xdr:colOff>50800</xdr:colOff>
      <xdr:row>38</xdr:row>
      <xdr:rowOff>154396</xdr:rowOff>
    </xdr:to>
    <xdr:cxnSp macro="">
      <xdr:nvCxnSpPr>
        <xdr:cNvPr id="311" name="直線コネクタ 310"/>
        <xdr:cNvCxnSpPr/>
      </xdr:nvCxnSpPr>
      <xdr:spPr>
        <a:xfrm>
          <a:off x="6972300" y="66466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119271</xdr:rowOff>
    </xdr:from>
    <xdr:to>
      <xdr:col>55</xdr:col>
      <xdr:colOff>50800</xdr:colOff>
      <xdr:row>39</xdr:row>
      <xdr:rowOff>49421</xdr:rowOff>
    </xdr:to>
    <xdr:sp macro="" textlink="">
      <xdr:nvSpPr>
        <xdr:cNvPr id="321" name="楕円 320"/>
        <xdr:cNvSpPr/>
      </xdr:nvSpPr>
      <xdr:spPr>
        <a:xfrm>
          <a:off x="104267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34198</xdr:rowOff>
    </xdr:from>
    <xdr:ext cx="378565" cy="259045"/>
    <xdr:sp macro="" textlink="">
      <xdr:nvSpPr>
        <xdr:cNvPr id="322" name="労働費該当値テキスト"/>
        <xdr:cNvSpPr txBox="1"/>
      </xdr:nvSpPr>
      <xdr:spPr>
        <a:xfrm>
          <a:off x="10528300" y="6549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113066</xdr:rowOff>
    </xdr:from>
    <xdr:to>
      <xdr:col>50</xdr:col>
      <xdr:colOff>165100</xdr:colOff>
      <xdr:row>39</xdr:row>
      <xdr:rowOff>43216</xdr:rowOff>
    </xdr:to>
    <xdr:sp macro="" textlink="">
      <xdr:nvSpPr>
        <xdr:cNvPr id="323" name="楕円 322"/>
        <xdr:cNvSpPr/>
      </xdr:nvSpPr>
      <xdr:spPr>
        <a:xfrm>
          <a:off x="9588500" y="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34343</xdr:rowOff>
    </xdr:from>
    <xdr:ext cx="378565" cy="259045"/>
    <xdr:sp macro="" textlink="">
      <xdr:nvSpPr>
        <xdr:cNvPr id="324" name="テキスト ボックス 323"/>
        <xdr:cNvSpPr txBox="1"/>
      </xdr:nvSpPr>
      <xdr:spPr>
        <a:xfrm>
          <a:off x="9450017" y="672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117965</xdr:rowOff>
    </xdr:from>
    <xdr:to>
      <xdr:col>46</xdr:col>
      <xdr:colOff>38100</xdr:colOff>
      <xdr:row>39</xdr:row>
      <xdr:rowOff>48115</xdr:rowOff>
    </xdr:to>
    <xdr:sp macro="" textlink="">
      <xdr:nvSpPr>
        <xdr:cNvPr id="325" name="楕円 324"/>
        <xdr:cNvSpPr/>
      </xdr:nvSpPr>
      <xdr:spPr>
        <a:xfrm>
          <a:off x="86995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39242</xdr:rowOff>
    </xdr:from>
    <xdr:ext cx="378565" cy="259045"/>
    <xdr:sp macro="" textlink="">
      <xdr:nvSpPr>
        <xdr:cNvPr id="326" name="テキスト ボックス 325"/>
        <xdr:cNvSpPr txBox="1"/>
      </xdr:nvSpPr>
      <xdr:spPr>
        <a:xfrm>
          <a:off x="8561017" y="672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103596</xdr:rowOff>
    </xdr:from>
    <xdr:to>
      <xdr:col>41</xdr:col>
      <xdr:colOff>101600</xdr:colOff>
      <xdr:row>39</xdr:row>
      <xdr:rowOff>33746</xdr:rowOff>
    </xdr:to>
    <xdr:sp macro="" textlink="">
      <xdr:nvSpPr>
        <xdr:cNvPr id="327" name="楕円 326"/>
        <xdr:cNvSpPr/>
      </xdr:nvSpPr>
      <xdr:spPr>
        <a:xfrm>
          <a:off x="78105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24873</xdr:rowOff>
    </xdr:from>
    <xdr:ext cx="378565" cy="259045"/>
    <xdr:sp macro="" textlink="">
      <xdr:nvSpPr>
        <xdr:cNvPr id="328" name="テキスト ボックス 327"/>
        <xdr:cNvSpPr txBox="1"/>
      </xdr:nvSpPr>
      <xdr:spPr>
        <a:xfrm>
          <a:off x="7672017" y="671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80735</xdr:rowOff>
    </xdr:from>
    <xdr:to>
      <xdr:col>36</xdr:col>
      <xdr:colOff>165100</xdr:colOff>
      <xdr:row>39</xdr:row>
      <xdr:rowOff>10885</xdr:rowOff>
    </xdr:to>
    <xdr:sp macro="" textlink="">
      <xdr:nvSpPr>
        <xdr:cNvPr id="329" name="楕円 328"/>
        <xdr:cNvSpPr/>
      </xdr:nvSpPr>
      <xdr:spPr>
        <a:xfrm>
          <a:off x="6921500" y="65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2012</xdr:rowOff>
    </xdr:from>
    <xdr:ext cx="378565" cy="259045"/>
    <xdr:sp macro="" textlink="">
      <xdr:nvSpPr>
        <xdr:cNvPr id="330" name="テキスト ボックス 329"/>
        <xdr:cNvSpPr txBox="1"/>
      </xdr:nvSpPr>
      <xdr:spPr>
        <a:xfrm>
          <a:off x="6783017" y="6688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126898</xdr:rowOff>
    </xdr:from>
    <xdr:to>
      <xdr:col>55</xdr:col>
      <xdr:colOff>0</xdr:colOff>
      <xdr:row>58</xdr:row>
      <xdr:rowOff>128270</xdr:rowOff>
    </xdr:to>
    <xdr:cxnSp macro="">
      <xdr:nvCxnSpPr>
        <xdr:cNvPr id="357" name="直線コネクタ 356"/>
        <xdr:cNvCxnSpPr/>
      </xdr:nvCxnSpPr>
      <xdr:spPr>
        <a:xfrm flipV="1">
          <a:off x="9639300" y="1007099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127996</xdr:rowOff>
    </xdr:from>
    <xdr:to>
      <xdr:col>50</xdr:col>
      <xdr:colOff>114300</xdr:colOff>
      <xdr:row>58</xdr:row>
      <xdr:rowOff>128270</xdr:rowOff>
    </xdr:to>
    <xdr:cxnSp macro="">
      <xdr:nvCxnSpPr>
        <xdr:cNvPr id="360" name="直線コネクタ 359"/>
        <xdr:cNvCxnSpPr/>
      </xdr:nvCxnSpPr>
      <xdr:spPr>
        <a:xfrm>
          <a:off x="8750300" y="1007209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127127</xdr:rowOff>
    </xdr:from>
    <xdr:to>
      <xdr:col>45</xdr:col>
      <xdr:colOff>177800</xdr:colOff>
      <xdr:row>58</xdr:row>
      <xdr:rowOff>127996</xdr:rowOff>
    </xdr:to>
    <xdr:cxnSp macro="">
      <xdr:nvCxnSpPr>
        <xdr:cNvPr id="363" name="直線コネクタ 362"/>
        <xdr:cNvCxnSpPr/>
      </xdr:nvCxnSpPr>
      <xdr:spPr>
        <a:xfrm>
          <a:off x="7861300" y="1007122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123789</xdr:rowOff>
    </xdr:from>
    <xdr:to>
      <xdr:col>41</xdr:col>
      <xdr:colOff>50800</xdr:colOff>
      <xdr:row>58</xdr:row>
      <xdr:rowOff>127127</xdr:rowOff>
    </xdr:to>
    <xdr:cxnSp macro="">
      <xdr:nvCxnSpPr>
        <xdr:cNvPr id="366" name="直線コネクタ 365"/>
        <xdr:cNvCxnSpPr/>
      </xdr:nvCxnSpPr>
      <xdr:spPr>
        <a:xfrm>
          <a:off x="6972300" y="1006788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76098</xdr:rowOff>
    </xdr:from>
    <xdr:to>
      <xdr:col>55</xdr:col>
      <xdr:colOff>50800</xdr:colOff>
      <xdr:row>59</xdr:row>
      <xdr:rowOff>6248</xdr:rowOff>
    </xdr:to>
    <xdr:sp macro="" textlink="">
      <xdr:nvSpPr>
        <xdr:cNvPr id="376" name="楕円 375"/>
        <xdr:cNvSpPr/>
      </xdr:nvSpPr>
      <xdr:spPr>
        <a:xfrm>
          <a:off x="104267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162475</xdr:rowOff>
    </xdr:from>
    <xdr:ext cx="378565" cy="259045"/>
    <xdr:sp macro="" textlink="">
      <xdr:nvSpPr>
        <xdr:cNvPr id="377" name="農林水産業費該当値テキスト"/>
        <xdr:cNvSpPr txBox="1"/>
      </xdr:nvSpPr>
      <xdr:spPr>
        <a:xfrm>
          <a:off x="10528300" y="993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77470</xdr:rowOff>
    </xdr:from>
    <xdr:to>
      <xdr:col>50</xdr:col>
      <xdr:colOff>165100</xdr:colOff>
      <xdr:row>59</xdr:row>
      <xdr:rowOff>7620</xdr:rowOff>
    </xdr:to>
    <xdr:sp macro="" textlink="">
      <xdr:nvSpPr>
        <xdr:cNvPr id="378" name="楕円 377"/>
        <xdr:cNvSpPr/>
      </xdr:nvSpPr>
      <xdr:spPr>
        <a:xfrm>
          <a:off x="9588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170197</xdr:rowOff>
    </xdr:from>
    <xdr:ext cx="378565" cy="259045"/>
    <xdr:sp macro="" textlink="">
      <xdr:nvSpPr>
        <xdr:cNvPr id="379" name="テキスト ボックス 378"/>
        <xdr:cNvSpPr txBox="1"/>
      </xdr:nvSpPr>
      <xdr:spPr>
        <a:xfrm>
          <a:off x="9450017" y="1011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77196</xdr:rowOff>
    </xdr:from>
    <xdr:to>
      <xdr:col>46</xdr:col>
      <xdr:colOff>38100</xdr:colOff>
      <xdr:row>59</xdr:row>
      <xdr:rowOff>7346</xdr:rowOff>
    </xdr:to>
    <xdr:sp macro="" textlink="">
      <xdr:nvSpPr>
        <xdr:cNvPr id="380" name="楕円 379"/>
        <xdr:cNvSpPr/>
      </xdr:nvSpPr>
      <xdr:spPr>
        <a:xfrm>
          <a:off x="86995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169923</xdr:rowOff>
    </xdr:from>
    <xdr:ext cx="378565" cy="259045"/>
    <xdr:sp macro="" textlink="">
      <xdr:nvSpPr>
        <xdr:cNvPr id="381" name="テキスト ボックス 380"/>
        <xdr:cNvSpPr txBox="1"/>
      </xdr:nvSpPr>
      <xdr:spPr>
        <a:xfrm>
          <a:off x="8561017" y="1011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76327</xdr:rowOff>
    </xdr:from>
    <xdr:to>
      <xdr:col>41</xdr:col>
      <xdr:colOff>101600</xdr:colOff>
      <xdr:row>59</xdr:row>
      <xdr:rowOff>6477</xdr:rowOff>
    </xdr:to>
    <xdr:sp macro="" textlink="">
      <xdr:nvSpPr>
        <xdr:cNvPr id="382" name="楕円 381"/>
        <xdr:cNvSpPr/>
      </xdr:nvSpPr>
      <xdr:spPr>
        <a:xfrm>
          <a:off x="7810500" y="100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169054</xdr:rowOff>
    </xdr:from>
    <xdr:ext cx="378565" cy="259045"/>
    <xdr:sp macro="" textlink="">
      <xdr:nvSpPr>
        <xdr:cNvPr id="383" name="テキスト ボックス 382"/>
        <xdr:cNvSpPr txBox="1"/>
      </xdr:nvSpPr>
      <xdr:spPr>
        <a:xfrm>
          <a:off x="7672017" y="1011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72989</xdr:rowOff>
    </xdr:from>
    <xdr:to>
      <xdr:col>36</xdr:col>
      <xdr:colOff>165100</xdr:colOff>
      <xdr:row>59</xdr:row>
      <xdr:rowOff>3139</xdr:rowOff>
    </xdr:to>
    <xdr:sp macro="" textlink="">
      <xdr:nvSpPr>
        <xdr:cNvPr id="384" name="楕円 383"/>
        <xdr:cNvSpPr/>
      </xdr:nvSpPr>
      <xdr:spPr>
        <a:xfrm>
          <a:off x="6921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165716</xdr:rowOff>
    </xdr:from>
    <xdr:ext cx="378565" cy="259045"/>
    <xdr:sp macro="" textlink="">
      <xdr:nvSpPr>
        <xdr:cNvPr id="385" name="テキスト ボックス 384"/>
        <xdr:cNvSpPr txBox="1"/>
      </xdr:nvSpPr>
      <xdr:spPr>
        <a:xfrm>
          <a:off x="6783017" y="1010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47574</xdr:rowOff>
    </xdr:from>
    <xdr:to>
      <xdr:col>55</xdr:col>
      <xdr:colOff>0</xdr:colOff>
      <xdr:row>78</xdr:row>
      <xdr:rowOff>61657</xdr:rowOff>
    </xdr:to>
    <xdr:cxnSp macro="">
      <xdr:nvCxnSpPr>
        <xdr:cNvPr id="412" name="直線コネクタ 411"/>
        <xdr:cNvCxnSpPr/>
      </xdr:nvCxnSpPr>
      <xdr:spPr>
        <a:xfrm>
          <a:off x="9639300" y="13420674"/>
          <a:ext cx="8382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45608</xdr:rowOff>
    </xdr:from>
    <xdr:to>
      <xdr:col>50</xdr:col>
      <xdr:colOff>114300</xdr:colOff>
      <xdr:row>78</xdr:row>
      <xdr:rowOff>47574</xdr:rowOff>
    </xdr:to>
    <xdr:cxnSp macro="">
      <xdr:nvCxnSpPr>
        <xdr:cNvPr id="415" name="直線コネクタ 414"/>
        <xdr:cNvCxnSpPr/>
      </xdr:nvCxnSpPr>
      <xdr:spPr>
        <a:xfrm>
          <a:off x="8750300" y="1341870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14153</xdr:rowOff>
    </xdr:from>
    <xdr:to>
      <xdr:col>45</xdr:col>
      <xdr:colOff>177800</xdr:colOff>
      <xdr:row>78</xdr:row>
      <xdr:rowOff>45608</xdr:rowOff>
    </xdr:to>
    <xdr:cxnSp macro="">
      <xdr:nvCxnSpPr>
        <xdr:cNvPr id="418" name="直線コネクタ 417"/>
        <xdr:cNvCxnSpPr/>
      </xdr:nvCxnSpPr>
      <xdr:spPr>
        <a:xfrm>
          <a:off x="7861300" y="13387253"/>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14153</xdr:rowOff>
    </xdr:from>
    <xdr:to>
      <xdr:col>41</xdr:col>
      <xdr:colOff>50800</xdr:colOff>
      <xdr:row>78</xdr:row>
      <xdr:rowOff>81407</xdr:rowOff>
    </xdr:to>
    <xdr:cxnSp macro="">
      <xdr:nvCxnSpPr>
        <xdr:cNvPr id="421" name="直線コネクタ 420"/>
        <xdr:cNvCxnSpPr/>
      </xdr:nvCxnSpPr>
      <xdr:spPr>
        <a:xfrm flipV="1">
          <a:off x="6972300" y="13387253"/>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10857</xdr:rowOff>
    </xdr:from>
    <xdr:to>
      <xdr:col>55</xdr:col>
      <xdr:colOff>50800</xdr:colOff>
      <xdr:row>78</xdr:row>
      <xdr:rowOff>112457</xdr:rowOff>
    </xdr:to>
    <xdr:sp macro="" textlink="">
      <xdr:nvSpPr>
        <xdr:cNvPr id="431" name="楕円 430"/>
        <xdr:cNvSpPr/>
      </xdr:nvSpPr>
      <xdr:spPr>
        <a:xfrm>
          <a:off x="104267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97234</xdr:rowOff>
    </xdr:from>
    <xdr:ext cx="469744" cy="259045"/>
    <xdr:sp macro="" textlink="">
      <xdr:nvSpPr>
        <xdr:cNvPr id="432" name="商工費該当値テキスト"/>
        <xdr:cNvSpPr txBox="1"/>
      </xdr:nvSpPr>
      <xdr:spPr>
        <a:xfrm>
          <a:off x="10528300" y="1329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168224</xdr:rowOff>
    </xdr:from>
    <xdr:to>
      <xdr:col>50</xdr:col>
      <xdr:colOff>165100</xdr:colOff>
      <xdr:row>78</xdr:row>
      <xdr:rowOff>98374</xdr:rowOff>
    </xdr:to>
    <xdr:sp macro="" textlink="">
      <xdr:nvSpPr>
        <xdr:cNvPr id="433" name="楕円 432"/>
        <xdr:cNvSpPr/>
      </xdr:nvSpPr>
      <xdr:spPr>
        <a:xfrm>
          <a:off x="9588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89501</xdr:rowOff>
    </xdr:from>
    <xdr:ext cx="469744" cy="259045"/>
    <xdr:sp macro="" textlink="">
      <xdr:nvSpPr>
        <xdr:cNvPr id="434" name="テキスト ボックス 433"/>
        <xdr:cNvSpPr txBox="1"/>
      </xdr:nvSpPr>
      <xdr:spPr>
        <a:xfrm>
          <a:off x="9404428" y="134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166258</xdr:rowOff>
    </xdr:from>
    <xdr:to>
      <xdr:col>46</xdr:col>
      <xdr:colOff>38100</xdr:colOff>
      <xdr:row>78</xdr:row>
      <xdr:rowOff>96408</xdr:rowOff>
    </xdr:to>
    <xdr:sp macro="" textlink="">
      <xdr:nvSpPr>
        <xdr:cNvPr id="435" name="楕円 434"/>
        <xdr:cNvSpPr/>
      </xdr:nvSpPr>
      <xdr:spPr>
        <a:xfrm>
          <a:off x="8699500" y="133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87535</xdr:rowOff>
    </xdr:from>
    <xdr:ext cx="469744" cy="259045"/>
    <xdr:sp macro="" textlink="">
      <xdr:nvSpPr>
        <xdr:cNvPr id="436" name="テキスト ボックス 435"/>
        <xdr:cNvSpPr txBox="1"/>
      </xdr:nvSpPr>
      <xdr:spPr>
        <a:xfrm>
          <a:off x="8515428" y="134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134803</xdr:rowOff>
    </xdr:from>
    <xdr:to>
      <xdr:col>41</xdr:col>
      <xdr:colOff>101600</xdr:colOff>
      <xdr:row>78</xdr:row>
      <xdr:rowOff>64953</xdr:rowOff>
    </xdr:to>
    <xdr:sp macro="" textlink="">
      <xdr:nvSpPr>
        <xdr:cNvPr id="437" name="楕円 436"/>
        <xdr:cNvSpPr/>
      </xdr:nvSpPr>
      <xdr:spPr>
        <a:xfrm>
          <a:off x="7810500" y="133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56080</xdr:rowOff>
    </xdr:from>
    <xdr:ext cx="469744" cy="259045"/>
    <xdr:sp macro="" textlink="">
      <xdr:nvSpPr>
        <xdr:cNvPr id="438" name="テキスト ボックス 437"/>
        <xdr:cNvSpPr txBox="1"/>
      </xdr:nvSpPr>
      <xdr:spPr>
        <a:xfrm>
          <a:off x="7626428" y="1342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30607</xdr:rowOff>
    </xdr:from>
    <xdr:to>
      <xdr:col>36</xdr:col>
      <xdr:colOff>165100</xdr:colOff>
      <xdr:row>78</xdr:row>
      <xdr:rowOff>132207</xdr:rowOff>
    </xdr:to>
    <xdr:sp macro="" textlink="">
      <xdr:nvSpPr>
        <xdr:cNvPr id="439" name="楕円 438"/>
        <xdr:cNvSpPr/>
      </xdr:nvSpPr>
      <xdr:spPr>
        <a:xfrm>
          <a:off x="6921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123334</xdr:rowOff>
    </xdr:from>
    <xdr:ext cx="469744" cy="259045"/>
    <xdr:sp macro="" textlink="">
      <xdr:nvSpPr>
        <xdr:cNvPr id="440" name="テキスト ボックス 439"/>
        <xdr:cNvSpPr txBox="1"/>
      </xdr:nvSpPr>
      <xdr:spPr>
        <a:xfrm>
          <a:off x="6737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34620</xdr:rowOff>
    </xdr:from>
    <xdr:to>
      <xdr:col>55</xdr:col>
      <xdr:colOff>0</xdr:colOff>
      <xdr:row>97</xdr:row>
      <xdr:rowOff>41250</xdr:rowOff>
    </xdr:to>
    <xdr:cxnSp macro="">
      <xdr:nvCxnSpPr>
        <xdr:cNvPr id="470" name="直線コネクタ 469"/>
        <xdr:cNvCxnSpPr/>
      </xdr:nvCxnSpPr>
      <xdr:spPr>
        <a:xfrm flipV="1">
          <a:off x="9639300" y="16665270"/>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41250</xdr:rowOff>
    </xdr:from>
    <xdr:to>
      <xdr:col>50</xdr:col>
      <xdr:colOff>114300</xdr:colOff>
      <xdr:row>97</xdr:row>
      <xdr:rowOff>85903</xdr:rowOff>
    </xdr:to>
    <xdr:cxnSp macro="">
      <xdr:nvCxnSpPr>
        <xdr:cNvPr id="473" name="直線コネクタ 472"/>
        <xdr:cNvCxnSpPr/>
      </xdr:nvCxnSpPr>
      <xdr:spPr>
        <a:xfrm flipV="1">
          <a:off x="8750300" y="1667190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54738</xdr:rowOff>
    </xdr:from>
    <xdr:to>
      <xdr:col>45</xdr:col>
      <xdr:colOff>177800</xdr:colOff>
      <xdr:row>97</xdr:row>
      <xdr:rowOff>85903</xdr:rowOff>
    </xdr:to>
    <xdr:cxnSp macro="">
      <xdr:nvCxnSpPr>
        <xdr:cNvPr id="476" name="直線コネクタ 475"/>
        <xdr:cNvCxnSpPr/>
      </xdr:nvCxnSpPr>
      <xdr:spPr>
        <a:xfrm>
          <a:off x="7861300" y="16685388"/>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26124</xdr:rowOff>
    </xdr:from>
    <xdr:to>
      <xdr:col>41</xdr:col>
      <xdr:colOff>50800</xdr:colOff>
      <xdr:row>97</xdr:row>
      <xdr:rowOff>54738</xdr:rowOff>
    </xdr:to>
    <xdr:cxnSp macro="">
      <xdr:nvCxnSpPr>
        <xdr:cNvPr id="479" name="直線コネクタ 478"/>
        <xdr:cNvCxnSpPr/>
      </xdr:nvCxnSpPr>
      <xdr:spPr>
        <a:xfrm>
          <a:off x="6972300" y="16656774"/>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155270</xdr:rowOff>
    </xdr:from>
    <xdr:to>
      <xdr:col>55</xdr:col>
      <xdr:colOff>50800</xdr:colOff>
      <xdr:row>97</xdr:row>
      <xdr:rowOff>85420</xdr:rowOff>
    </xdr:to>
    <xdr:sp macro="" textlink="">
      <xdr:nvSpPr>
        <xdr:cNvPr id="489" name="楕円 488"/>
        <xdr:cNvSpPr/>
      </xdr:nvSpPr>
      <xdr:spPr>
        <a:xfrm>
          <a:off x="10426700" y="166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133697</xdr:rowOff>
    </xdr:from>
    <xdr:ext cx="534377" cy="259045"/>
    <xdr:sp macro="" textlink="">
      <xdr:nvSpPr>
        <xdr:cNvPr id="490" name="土木費該当値テキスト"/>
        <xdr:cNvSpPr txBox="1"/>
      </xdr:nvSpPr>
      <xdr:spPr>
        <a:xfrm>
          <a:off x="10528300" y="165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161900</xdr:rowOff>
    </xdr:from>
    <xdr:to>
      <xdr:col>50</xdr:col>
      <xdr:colOff>165100</xdr:colOff>
      <xdr:row>97</xdr:row>
      <xdr:rowOff>92050</xdr:rowOff>
    </xdr:to>
    <xdr:sp macro="" textlink="">
      <xdr:nvSpPr>
        <xdr:cNvPr id="491" name="楕円 490"/>
        <xdr:cNvSpPr/>
      </xdr:nvSpPr>
      <xdr:spPr>
        <a:xfrm>
          <a:off x="9588500" y="166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83177</xdr:rowOff>
    </xdr:from>
    <xdr:ext cx="534377" cy="259045"/>
    <xdr:sp macro="" textlink="">
      <xdr:nvSpPr>
        <xdr:cNvPr id="492" name="テキスト ボックス 491"/>
        <xdr:cNvSpPr txBox="1"/>
      </xdr:nvSpPr>
      <xdr:spPr>
        <a:xfrm>
          <a:off x="9372111" y="167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35103</xdr:rowOff>
    </xdr:from>
    <xdr:to>
      <xdr:col>46</xdr:col>
      <xdr:colOff>38100</xdr:colOff>
      <xdr:row>97</xdr:row>
      <xdr:rowOff>136703</xdr:rowOff>
    </xdr:to>
    <xdr:sp macro="" textlink="">
      <xdr:nvSpPr>
        <xdr:cNvPr id="493" name="楕円 492"/>
        <xdr:cNvSpPr/>
      </xdr:nvSpPr>
      <xdr:spPr>
        <a:xfrm>
          <a:off x="8699500" y="166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127830</xdr:rowOff>
    </xdr:from>
    <xdr:ext cx="534377" cy="259045"/>
    <xdr:sp macro="" textlink="">
      <xdr:nvSpPr>
        <xdr:cNvPr id="494" name="テキスト ボックス 493"/>
        <xdr:cNvSpPr txBox="1"/>
      </xdr:nvSpPr>
      <xdr:spPr>
        <a:xfrm>
          <a:off x="8483111" y="167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3938</xdr:rowOff>
    </xdr:from>
    <xdr:to>
      <xdr:col>41</xdr:col>
      <xdr:colOff>101600</xdr:colOff>
      <xdr:row>97</xdr:row>
      <xdr:rowOff>105538</xdr:rowOff>
    </xdr:to>
    <xdr:sp macro="" textlink="">
      <xdr:nvSpPr>
        <xdr:cNvPr id="495" name="楕円 494"/>
        <xdr:cNvSpPr/>
      </xdr:nvSpPr>
      <xdr:spPr>
        <a:xfrm>
          <a:off x="7810500" y="16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96665</xdr:rowOff>
    </xdr:from>
    <xdr:ext cx="534377" cy="259045"/>
    <xdr:sp macro="" textlink="">
      <xdr:nvSpPr>
        <xdr:cNvPr id="496" name="テキスト ボックス 495"/>
        <xdr:cNvSpPr txBox="1"/>
      </xdr:nvSpPr>
      <xdr:spPr>
        <a:xfrm>
          <a:off x="7594111" y="167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146774</xdr:rowOff>
    </xdr:from>
    <xdr:to>
      <xdr:col>36</xdr:col>
      <xdr:colOff>165100</xdr:colOff>
      <xdr:row>97</xdr:row>
      <xdr:rowOff>76924</xdr:rowOff>
    </xdr:to>
    <xdr:sp macro="" textlink="">
      <xdr:nvSpPr>
        <xdr:cNvPr id="497" name="楕円 496"/>
        <xdr:cNvSpPr/>
      </xdr:nvSpPr>
      <xdr:spPr>
        <a:xfrm>
          <a:off x="6921500" y="166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68051</xdr:rowOff>
    </xdr:from>
    <xdr:ext cx="534377" cy="259045"/>
    <xdr:sp macro="" textlink="">
      <xdr:nvSpPr>
        <xdr:cNvPr id="498" name="テキスト ボックス 497"/>
        <xdr:cNvSpPr txBox="1"/>
      </xdr:nvSpPr>
      <xdr:spPr>
        <a:xfrm>
          <a:off x="6705111" y="166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40640</xdr:rowOff>
    </xdr:from>
    <xdr:to>
      <xdr:col>85</xdr:col>
      <xdr:colOff>127000</xdr:colOff>
      <xdr:row>38</xdr:row>
      <xdr:rowOff>74422</xdr:rowOff>
    </xdr:to>
    <xdr:cxnSp macro="">
      <xdr:nvCxnSpPr>
        <xdr:cNvPr id="528" name="直線コネクタ 527"/>
        <xdr:cNvCxnSpPr/>
      </xdr:nvCxnSpPr>
      <xdr:spPr>
        <a:xfrm flipV="1">
          <a:off x="15481300" y="655574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74422</xdr:rowOff>
    </xdr:from>
    <xdr:to>
      <xdr:col>81</xdr:col>
      <xdr:colOff>50800</xdr:colOff>
      <xdr:row>38</xdr:row>
      <xdr:rowOff>152908</xdr:rowOff>
    </xdr:to>
    <xdr:cxnSp macro="">
      <xdr:nvCxnSpPr>
        <xdr:cNvPr id="531" name="直線コネクタ 530"/>
        <xdr:cNvCxnSpPr/>
      </xdr:nvCxnSpPr>
      <xdr:spPr>
        <a:xfrm flipV="1">
          <a:off x="14592300" y="6589522"/>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152908</xdr:rowOff>
    </xdr:from>
    <xdr:to>
      <xdr:col>76</xdr:col>
      <xdr:colOff>114300</xdr:colOff>
      <xdr:row>38</xdr:row>
      <xdr:rowOff>162306</xdr:rowOff>
    </xdr:to>
    <xdr:cxnSp macro="">
      <xdr:nvCxnSpPr>
        <xdr:cNvPr id="534" name="直線コネクタ 533"/>
        <xdr:cNvCxnSpPr/>
      </xdr:nvCxnSpPr>
      <xdr:spPr>
        <a:xfrm flipV="1">
          <a:off x="13703300" y="6668008"/>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119507</xdr:rowOff>
    </xdr:from>
    <xdr:to>
      <xdr:col>71</xdr:col>
      <xdr:colOff>177800</xdr:colOff>
      <xdr:row>38</xdr:row>
      <xdr:rowOff>162306</xdr:rowOff>
    </xdr:to>
    <xdr:cxnSp macro="">
      <xdr:nvCxnSpPr>
        <xdr:cNvPr id="537" name="直線コネクタ 536"/>
        <xdr:cNvCxnSpPr/>
      </xdr:nvCxnSpPr>
      <xdr:spPr>
        <a:xfrm>
          <a:off x="12814300" y="6463157"/>
          <a:ext cx="889000" cy="2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161290</xdr:rowOff>
    </xdr:from>
    <xdr:to>
      <xdr:col>85</xdr:col>
      <xdr:colOff>177800</xdr:colOff>
      <xdr:row>38</xdr:row>
      <xdr:rowOff>91440</xdr:rowOff>
    </xdr:to>
    <xdr:sp macro="" textlink="">
      <xdr:nvSpPr>
        <xdr:cNvPr id="547" name="楕円 546"/>
        <xdr:cNvSpPr/>
      </xdr:nvSpPr>
      <xdr:spPr>
        <a:xfrm>
          <a:off x="16268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139717</xdr:rowOff>
    </xdr:from>
    <xdr:ext cx="534377" cy="259045"/>
    <xdr:sp macro="" textlink="">
      <xdr:nvSpPr>
        <xdr:cNvPr id="548" name="消防費該当値テキスト"/>
        <xdr:cNvSpPr txBox="1"/>
      </xdr:nvSpPr>
      <xdr:spPr>
        <a:xfrm>
          <a:off x="16370300" y="64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23622</xdr:rowOff>
    </xdr:from>
    <xdr:to>
      <xdr:col>81</xdr:col>
      <xdr:colOff>101600</xdr:colOff>
      <xdr:row>38</xdr:row>
      <xdr:rowOff>125222</xdr:rowOff>
    </xdr:to>
    <xdr:sp macro="" textlink="">
      <xdr:nvSpPr>
        <xdr:cNvPr id="549" name="楕円 548"/>
        <xdr:cNvSpPr/>
      </xdr:nvSpPr>
      <xdr:spPr>
        <a:xfrm>
          <a:off x="15430500" y="65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116349</xdr:rowOff>
    </xdr:from>
    <xdr:ext cx="534377" cy="259045"/>
    <xdr:sp macro="" textlink="">
      <xdr:nvSpPr>
        <xdr:cNvPr id="550" name="テキスト ボックス 549"/>
        <xdr:cNvSpPr txBox="1"/>
      </xdr:nvSpPr>
      <xdr:spPr>
        <a:xfrm>
          <a:off x="15214111" y="66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102108</xdr:rowOff>
    </xdr:from>
    <xdr:to>
      <xdr:col>76</xdr:col>
      <xdr:colOff>165100</xdr:colOff>
      <xdr:row>39</xdr:row>
      <xdr:rowOff>32258</xdr:rowOff>
    </xdr:to>
    <xdr:sp macro="" textlink="">
      <xdr:nvSpPr>
        <xdr:cNvPr id="551" name="楕円 550"/>
        <xdr:cNvSpPr/>
      </xdr:nvSpPr>
      <xdr:spPr>
        <a:xfrm>
          <a:off x="14541500" y="66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23385</xdr:rowOff>
    </xdr:from>
    <xdr:ext cx="469744" cy="259045"/>
    <xdr:sp macro="" textlink="">
      <xdr:nvSpPr>
        <xdr:cNvPr id="552" name="テキスト ボックス 551"/>
        <xdr:cNvSpPr txBox="1"/>
      </xdr:nvSpPr>
      <xdr:spPr>
        <a:xfrm>
          <a:off x="14357428" y="670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111506</xdr:rowOff>
    </xdr:from>
    <xdr:to>
      <xdr:col>72</xdr:col>
      <xdr:colOff>38100</xdr:colOff>
      <xdr:row>39</xdr:row>
      <xdr:rowOff>41656</xdr:rowOff>
    </xdr:to>
    <xdr:sp macro="" textlink="">
      <xdr:nvSpPr>
        <xdr:cNvPr id="553" name="楕円 552"/>
        <xdr:cNvSpPr/>
      </xdr:nvSpPr>
      <xdr:spPr>
        <a:xfrm>
          <a:off x="13652500" y="6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32783</xdr:rowOff>
    </xdr:from>
    <xdr:ext cx="469744" cy="259045"/>
    <xdr:sp macro="" textlink="">
      <xdr:nvSpPr>
        <xdr:cNvPr id="554" name="テキスト ボックス 553"/>
        <xdr:cNvSpPr txBox="1"/>
      </xdr:nvSpPr>
      <xdr:spPr>
        <a:xfrm>
          <a:off x="13468428" y="671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68707</xdr:rowOff>
    </xdr:from>
    <xdr:to>
      <xdr:col>67</xdr:col>
      <xdr:colOff>101600</xdr:colOff>
      <xdr:row>37</xdr:row>
      <xdr:rowOff>170307</xdr:rowOff>
    </xdr:to>
    <xdr:sp macro="" textlink="">
      <xdr:nvSpPr>
        <xdr:cNvPr id="555" name="楕円 554"/>
        <xdr:cNvSpPr/>
      </xdr:nvSpPr>
      <xdr:spPr>
        <a:xfrm>
          <a:off x="12763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161434</xdr:rowOff>
    </xdr:from>
    <xdr:ext cx="534377" cy="259045"/>
    <xdr:sp macro="" textlink="">
      <xdr:nvSpPr>
        <xdr:cNvPr id="556" name="テキスト ボックス 555"/>
        <xdr:cNvSpPr txBox="1"/>
      </xdr:nvSpPr>
      <xdr:spPr>
        <a:xfrm>
          <a:off x="12547111" y="65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81179</xdr:rowOff>
    </xdr:from>
    <xdr:to>
      <xdr:col>85</xdr:col>
      <xdr:colOff>127000</xdr:colOff>
      <xdr:row>58</xdr:row>
      <xdr:rowOff>158968</xdr:rowOff>
    </xdr:to>
    <xdr:cxnSp macro="">
      <xdr:nvCxnSpPr>
        <xdr:cNvPr id="588" name="直線コネクタ 587"/>
        <xdr:cNvCxnSpPr/>
      </xdr:nvCxnSpPr>
      <xdr:spPr>
        <a:xfrm flipV="1">
          <a:off x="15481300" y="10025279"/>
          <a:ext cx="8382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158968</xdr:rowOff>
    </xdr:from>
    <xdr:to>
      <xdr:col>81</xdr:col>
      <xdr:colOff>50800</xdr:colOff>
      <xdr:row>59</xdr:row>
      <xdr:rowOff>60768</xdr:rowOff>
    </xdr:to>
    <xdr:cxnSp macro="">
      <xdr:nvCxnSpPr>
        <xdr:cNvPr id="591" name="直線コネクタ 590"/>
        <xdr:cNvCxnSpPr/>
      </xdr:nvCxnSpPr>
      <xdr:spPr>
        <a:xfrm flipV="1">
          <a:off x="14592300" y="10103068"/>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170953</xdr:rowOff>
    </xdr:from>
    <xdr:to>
      <xdr:col>76</xdr:col>
      <xdr:colOff>114300</xdr:colOff>
      <xdr:row>59</xdr:row>
      <xdr:rowOff>60768</xdr:rowOff>
    </xdr:to>
    <xdr:cxnSp macro="">
      <xdr:nvCxnSpPr>
        <xdr:cNvPr id="594" name="直線コネクタ 593"/>
        <xdr:cNvCxnSpPr/>
      </xdr:nvCxnSpPr>
      <xdr:spPr>
        <a:xfrm>
          <a:off x="13703300" y="10115053"/>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170953</xdr:rowOff>
    </xdr:from>
    <xdr:to>
      <xdr:col>71</xdr:col>
      <xdr:colOff>177800</xdr:colOff>
      <xdr:row>59</xdr:row>
      <xdr:rowOff>83726</xdr:rowOff>
    </xdr:to>
    <xdr:cxnSp macro="">
      <xdr:nvCxnSpPr>
        <xdr:cNvPr id="597" name="直線コネクタ 596"/>
        <xdr:cNvCxnSpPr/>
      </xdr:nvCxnSpPr>
      <xdr:spPr>
        <a:xfrm flipV="1">
          <a:off x="12814300" y="10115053"/>
          <a:ext cx="889000" cy="8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30379</xdr:rowOff>
    </xdr:from>
    <xdr:to>
      <xdr:col>85</xdr:col>
      <xdr:colOff>177800</xdr:colOff>
      <xdr:row>58</xdr:row>
      <xdr:rowOff>131979</xdr:rowOff>
    </xdr:to>
    <xdr:sp macro="" textlink="">
      <xdr:nvSpPr>
        <xdr:cNvPr id="607" name="楕円 606"/>
        <xdr:cNvSpPr/>
      </xdr:nvSpPr>
      <xdr:spPr>
        <a:xfrm>
          <a:off x="16268700" y="99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116756</xdr:rowOff>
    </xdr:from>
    <xdr:ext cx="534377" cy="259045"/>
    <xdr:sp macro="" textlink="">
      <xdr:nvSpPr>
        <xdr:cNvPr id="608" name="教育費該当値テキスト"/>
        <xdr:cNvSpPr txBox="1"/>
      </xdr:nvSpPr>
      <xdr:spPr>
        <a:xfrm>
          <a:off x="16370300" y="98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108168</xdr:rowOff>
    </xdr:from>
    <xdr:to>
      <xdr:col>81</xdr:col>
      <xdr:colOff>101600</xdr:colOff>
      <xdr:row>59</xdr:row>
      <xdr:rowOff>38318</xdr:rowOff>
    </xdr:to>
    <xdr:sp macro="" textlink="">
      <xdr:nvSpPr>
        <xdr:cNvPr id="609" name="楕円 608"/>
        <xdr:cNvSpPr/>
      </xdr:nvSpPr>
      <xdr:spPr>
        <a:xfrm>
          <a:off x="15430500" y="1005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29445</xdr:rowOff>
    </xdr:from>
    <xdr:ext cx="534377" cy="259045"/>
    <xdr:sp macro="" textlink="">
      <xdr:nvSpPr>
        <xdr:cNvPr id="610" name="テキスト ボックス 609"/>
        <xdr:cNvSpPr txBox="1"/>
      </xdr:nvSpPr>
      <xdr:spPr>
        <a:xfrm>
          <a:off x="15214111" y="101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9968</xdr:rowOff>
    </xdr:from>
    <xdr:to>
      <xdr:col>76</xdr:col>
      <xdr:colOff>165100</xdr:colOff>
      <xdr:row>59</xdr:row>
      <xdr:rowOff>111568</xdr:rowOff>
    </xdr:to>
    <xdr:sp macro="" textlink="">
      <xdr:nvSpPr>
        <xdr:cNvPr id="611" name="楕円 610"/>
        <xdr:cNvSpPr/>
      </xdr:nvSpPr>
      <xdr:spPr>
        <a:xfrm>
          <a:off x="14541500" y="1012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102695</xdr:rowOff>
    </xdr:from>
    <xdr:ext cx="534377" cy="259045"/>
    <xdr:sp macro="" textlink="">
      <xdr:nvSpPr>
        <xdr:cNvPr id="612" name="テキスト ボックス 611"/>
        <xdr:cNvSpPr txBox="1"/>
      </xdr:nvSpPr>
      <xdr:spPr>
        <a:xfrm>
          <a:off x="14325111" y="1021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120153</xdr:rowOff>
    </xdr:from>
    <xdr:to>
      <xdr:col>72</xdr:col>
      <xdr:colOff>38100</xdr:colOff>
      <xdr:row>59</xdr:row>
      <xdr:rowOff>50303</xdr:rowOff>
    </xdr:to>
    <xdr:sp macro="" textlink="">
      <xdr:nvSpPr>
        <xdr:cNvPr id="613" name="楕円 612"/>
        <xdr:cNvSpPr/>
      </xdr:nvSpPr>
      <xdr:spPr>
        <a:xfrm>
          <a:off x="13652500" y="100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41430</xdr:rowOff>
    </xdr:from>
    <xdr:ext cx="534377" cy="259045"/>
    <xdr:sp macro="" textlink="">
      <xdr:nvSpPr>
        <xdr:cNvPr id="614" name="テキスト ボックス 613"/>
        <xdr:cNvSpPr txBox="1"/>
      </xdr:nvSpPr>
      <xdr:spPr>
        <a:xfrm>
          <a:off x="13436111"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32926</xdr:rowOff>
    </xdr:from>
    <xdr:to>
      <xdr:col>67</xdr:col>
      <xdr:colOff>101600</xdr:colOff>
      <xdr:row>59</xdr:row>
      <xdr:rowOff>134526</xdr:rowOff>
    </xdr:to>
    <xdr:sp macro="" textlink="">
      <xdr:nvSpPr>
        <xdr:cNvPr id="615" name="楕円 614"/>
        <xdr:cNvSpPr/>
      </xdr:nvSpPr>
      <xdr:spPr>
        <a:xfrm>
          <a:off x="12763500" y="101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125653</xdr:rowOff>
    </xdr:from>
    <xdr:ext cx="534377" cy="259045"/>
    <xdr:sp macro="" textlink="">
      <xdr:nvSpPr>
        <xdr:cNvPr id="616" name="テキスト ボックス 615"/>
        <xdr:cNvSpPr txBox="1"/>
      </xdr:nvSpPr>
      <xdr:spPr>
        <a:xfrm>
          <a:off x="12547111" y="102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20665</xdr:rowOff>
    </xdr:from>
    <xdr:to>
      <xdr:col>85</xdr:col>
      <xdr:colOff>127000</xdr:colOff>
      <xdr:row>97</xdr:row>
      <xdr:rowOff>34479</xdr:rowOff>
    </xdr:to>
    <xdr:cxnSp macro="">
      <xdr:nvCxnSpPr>
        <xdr:cNvPr id="705" name="直線コネクタ 704"/>
        <xdr:cNvCxnSpPr/>
      </xdr:nvCxnSpPr>
      <xdr:spPr>
        <a:xfrm>
          <a:off x="15481300" y="16651315"/>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20665</xdr:rowOff>
    </xdr:from>
    <xdr:to>
      <xdr:col>81</xdr:col>
      <xdr:colOff>50800</xdr:colOff>
      <xdr:row>97</xdr:row>
      <xdr:rowOff>43786</xdr:rowOff>
    </xdr:to>
    <xdr:cxnSp macro="">
      <xdr:nvCxnSpPr>
        <xdr:cNvPr id="708" name="直線コネクタ 707"/>
        <xdr:cNvCxnSpPr/>
      </xdr:nvCxnSpPr>
      <xdr:spPr>
        <a:xfrm flipV="1">
          <a:off x="14592300" y="16651315"/>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43786</xdr:rowOff>
    </xdr:from>
    <xdr:to>
      <xdr:col>76</xdr:col>
      <xdr:colOff>114300</xdr:colOff>
      <xdr:row>97</xdr:row>
      <xdr:rowOff>64883</xdr:rowOff>
    </xdr:to>
    <xdr:cxnSp macro="">
      <xdr:nvCxnSpPr>
        <xdr:cNvPr id="711" name="直線コネクタ 710"/>
        <xdr:cNvCxnSpPr/>
      </xdr:nvCxnSpPr>
      <xdr:spPr>
        <a:xfrm flipV="1">
          <a:off x="13703300" y="16674436"/>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18183</xdr:rowOff>
    </xdr:from>
    <xdr:to>
      <xdr:col>71</xdr:col>
      <xdr:colOff>177800</xdr:colOff>
      <xdr:row>97</xdr:row>
      <xdr:rowOff>64883</xdr:rowOff>
    </xdr:to>
    <xdr:cxnSp macro="">
      <xdr:nvCxnSpPr>
        <xdr:cNvPr id="714" name="直線コネクタ 713"/>
        <xdr:cNvCxnSpPr/>
      </xdr:nvCxnSpPr>
      <xdr:spPr>
        <a:xfrm>
          <a:off x="12814300" y="16648833"/>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155129</xdr:rowOff>
    </xdr:from>
    <xdr:to>
      <xdr:col>85</xdr:col>
      <xdr:colOff>177800</xdr:colOff>
      <xdr:row>97</xdr:row>
      <xdr:rowOff>85279</xdr:rowOff>
    </xdr:to>
    <xdr:sp macro="" textlink="">
      <xdr:nvSpPr>
        <xdr:cNvPr id="724" name="楕円 723"/>
        <xdr:cNvSpPr/>
      </xdr:nvSpPr>
      <xdr:spPr>
        <a:xfrm>
          <a:off x="16268700" y="166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133556</xdr:rowOff>
    </xdr:from>
    <xdr:ext cx="534377" cy="259045"/>
    <xdr:sp macro="" textlink="">
      <xdr:nvSpPr>
        <xdr:cNvPr id="725" name="公債費該当値テキスト"/>
        <xdr:cNvSpPr txBox="1"/>
      </xdr:nvSpPr>
      <xdr:spPr>
        <a:xfrm>
          <a:off x="16370300" y="165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141315</xdr:rowOff>
    </xdr:from>
    <xdr:to>
      <xdr:col>81</xdr:col>
      <xdr:colOff>101600</xdr:colOff>
      <xdr:row>97</xdr:row>
      <xdr:rowOff>71465</xdr:rowOff>
    </xdr:to>
    <xdr:sp macro="" textlink="">
      <xdr:nvSpPr>
        <xdr:cNvPr id="726" name="楕円 725"/>
        <xdr:cNvSpPr/>
      </xdr:nvSpPr>
      <xdr:spPr>
        <a:xfrm>
          <a:off x="15430500" y="166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62592</xdr:rowOff>
    </xdr:from>
    <xdr:ext cx="534377" cy="259045"/>
    <xdr:sp macro="" textlink="">
      <xdr:nvSpPr>
        <xdr:cNvPr id="727" name="テキスト ボックス 726"/>
        <xdr:cNvSpPr txBox="1"/>
      </xdr:nvSpPr>
      <xdr:spPr>
        <a:xfrm>
          <a:off x="15214111" y="166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164436</xdr:rowOff>
    </xdr:from>
    <xdr:to>
      <xdr:col>76</xdr:col>
      <xdr:colOff>165100</xdr:colOff>
      <xdr:row>97</xdr:row>
      <xdr:rowOff>94586</xdr:rowOff>
    </xdr:to>
    <xdr:sp macro="" textlink="">
      <xdr:nvSpPr>
        <xdr:cNvPr id="728" name="楕円 727"/>
        <xdr:cNvSpPr/>
      </xdr:nvSpPr>
      <xdr:spPr>
        <a:xfrm>
          <a:off x="14541500" y="166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85713</xdr:rowOff>
    </xdr:from>
    <xdr:ext cx="534377" cy="259045"/>
    <xdr:sp macro="" textlink="">
      <xdr:nvSpPr>
        <xdr:cNvPr id="729" name="テキスト ボックス 728"/>
        <xdr:cNvSpPr txBox="1"/>
      </xdr:nvSpPr>
      <xdr:spPr>
        <a:xfrm>
          <a:off x="14325111" y="167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14083</xdr:rowOff>
    </xdr:from>
    <xdr:to>
      <xdr:col>72</xdr:col>
      <xdr:colOff>38100</xdr:colOff>
      <xdr:row>97</xdr:row>
      <xdr:rowOff>115683</xdr:rowOff>
    </xdr:to>
    <xdr:sp macro="" textlink="">
      <xdr:nvSpPr>
        <xdr:cNvPr id="730" name="楕円 729"/>
        <xdr:cNvSpPr/>
      </xdr:nvSpPr>
      <xdr:spPr>
        <a:xfrm>
          <a:off x="13652500" y="166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106810</xdr:rowOff>
    </xdr:from>
    <xdr:ext cx="534377" cy="259045"/>
    <xdr:sp macro="" textlink="">
      <xdr:nvSpPr>
        <xdr:cNvPr id="731" name="テキスト ボックス 730"/>
        <xdr:cNvSpPr txBox="1"/>
      </xdr:nvSpPr>
      <xdr:spPr>
        <a:xfrm>
          <a:off x="13436111" y="167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138833</xdr:rowOff>
    </xdr:from>
    <xdr:to>
      <xdr:col>67</xdr:col>
      <xdr:colOff>101600</xdr:colOff>
      <xdr:row>97</xdr:row>
      <xdr:rowOff>68983</xdr:rowOff>
    </xdr:to>
    <xdr:sp macro="" textlink="">
      <xdr:nvSpPr>
        <xdr:cNvPr id="732" name="楕円 731"/>
        <xdr:cNvSpPr/>
      </xdr:nvSpPr>
      <xdr:spPr>
        <a:xfrm>
          <a:off x="12763500" y="16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60110</xdr:rowOff>
    </xdr:from>
    <xdr:ext cx="534377" cy="259045"/>
    <xdr:sp macro="" textlink="">
      <xdr:nvSpPr>
        <xdr:cNvPr id="733" name="テキスト ボックス 732"/>
        <xdr:cNvSpPr txBox="1"/>
      </xdr:nvSpPr>
      <xdr:spPr>
        <a:xfrm>
          <a:off x="12547111" y="166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年度は、教育費が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小学校施設整備工事費、校舎等大規模改造事業工事費の増等により増額となった（前年度比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一方で、総務費では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固定資産税評価システム委託料、市町村総合事務組合市負担金の減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等により減額となった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歳出全体としては、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252,410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）の増額となった。</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財政調整基金残高の標準財政規模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一般財源の財源不足を補うため、結果的に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ポイントの減となった。適正とされる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を維持できるように、運営していく必要がある。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実質収支額の標準財政規模比については、効率的な行財政運営を進めていることから、継続的に黒字を確保している。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実質単年度収支の標準財政規模比については、財政調整基金積立金等が減額し、逆に、主に公共施設整備基金などを取り崩す額が増額となったことにより、分子の実質単年度収支が約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減となり、前年度比マイナスとなった。</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各会計において財政の効率的な運用という観点で運営を行っており、連結実質赤字比率は黒字である。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今後も歳出の抑制を行っていくだけでなく、歳入の動向についても注視しながら財政の健全化を図る。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6%20&#36001;&#25919;&#25285;&#24403;/&#9678;&#26989;&#21209;&#21029;&#12501;&#12457;&#12523;&#12480;/05%20&#27770;&#31639;&#32113;&#35336;/30&#24180;&#24230;&#27770;&#31639;&#32113;&#35336;/04&#27770;&#31639;&#27010;&#35201;&#20844;&#34920;&#36039;&#26009;/05&#36001;&#25919;&#29366;&#27841;&#36039;&#26009;&#38598;/03&#22243;&#20307;&#22238;&#31572;/03%209&#26376;&#20844;&#34920;/02%20&#22243;&#20307;&#22238;&#31572;/&#12373;/3027souk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H26</v>
          </cell>
          <cell r="BX50" t="str">
            <v>H27</v>
          </cell>
          <cell r="CF50" t="str">
            <v>H28</v>
          </cell>
          <cell r="CN50" t="str">
            <v>H29</v>
          </cell>
          <cell r="CV50" t="str">
            <v>H30</v>
          </cell>
        </row>
        <row r="51">
          <cell r="AN51" t="str">
            <v>当該団体値</v>
          </cell>
          <cell r="BX51">
            <v>18.3</v>
          </cell>
          <cell r="CF51">
            <v>11.2</v>
          </cell>
          <cell r="CN51">
            <v>2.8</v>
          </cell>
          <cell r="CV51">
            <v>6.1</v>
          </cell>
        </row>
        <row r="53">
          <cell r="BX53">
            <v>53.3</v>
          </cell>
          <cell r="CF53">
            <v>54.3</v>
          </cell>
          <cell r="CN53">
            <v>55.2</v>
          </cell>
          <cell r="CV53">
            <v>56</v>
          </cell>
        </row>
        <row r="55">
          <cell r="AN55" t="str">
            <v>類似団体内平均値</v>
          </cell>
          <cell r="BX55">
            <v>37.4</v>
          </cell>
          <cell r="CF55">
            <v>31</v>
          </cell>
          <cell r="CN55">
            <v>30</v>
          </cell>
          <cell r="CV55">
            <v>23.1</v>
          </cell>
        </row>
        <row r="57">
          <cell r="BX57">
            <v>54.4</v>
          </cell>
          <cell r="CF57">
            <v>57.4</v>
          </cell>
          <cell r="CN57">
            <v>58.3</v>
          </cell>
          <cell r="CV57">
            <v>60.3</v>
          </cell>
        </row>
        <row r="72">
          <cell r="BP72" t="str">
            <v>H26</v>
          </cell>
          <cell r="BX72" t="str">
            <v>H27</v>
          </cell>
          <cell r="CF72" t="str">
            <v>H28</v>
          </cell>
          <cell r="CN72" t="str">
            <v>H29</v>
          </cell>
          <cell r="CV72" t="str">
            <v>H30</v>
          </cell>
        </row>
        <row r="73">
          <cell r="AN73" t="str">
            <v>当該団体値</v>
          </cell>
          <cell r="BP73">
            <v>25</v>
          </cell>
          <cell r="BX73">
            <v>18.3</v>
          </cell>
          <cell r="CF73">
            <v>11.2</v>
          </cell>
          <cell r="CN73">
            <v>2.8</v>
          </cell>
          <cell r="CV73">
            <v>6.1</v>
          </cell>
        </row>
        <row r="75">
          <cell r="BP75">
            <v>4.3</v>
          </cell>
          <cell r="BX75">
            <v>3.9</v>
          </cell>
          <cell r="CF75">
            <v>3.9</v>
          </cell>
          <cell r="CN75">
            <v>4.2</v>
          </cell>
          <cell r="CV75">
            <v>4.2</v>
          </cell>
        </row>
        <row r="77">
          <cell r="AN77" t="str">
            <v>類似団体内平均値</v>
          </cell>
          <cell r="BP77">
            <v>45.1</v>
          </cell>
          <cell r="BX77">
            <v>37.4</v>
          </cell>
          <cell r="CF77">
            <v>31</v>
          </cell>
          <cell r="CN77">
            <v>30</v>
          </cell>
          <cell r="CV77">
            <v>23.1</v>
          </cell>
        </row>
        <row r="79">
          <cell r="BP79">
            <v>7.1</v>
          </cell>
          <cell r="BX79">
            <v>6.3</v>
          </cell>
          <cell r="CF79">
            <v>5.2</v>
          </cell>
          <cell r="CN79">
            <v>5</v>
          </cell>
          <cell r="CV79">
            <v>4.2</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75259779</v>
      </c>
      <c r="BO4" s="392"/>
      <c r="BP4" s="392"/>
      <c r="BQ4" s="392"/>
      <c r="BR4" s="392"/>
      <c r="BS4" s="392"/>
      <c r="BT4" s="392"/>
      <c r="BU4" s="393"/>
      <c r="BV4" s="391">
        <v>74082800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9.4</v>
      </c>
      <c r="CU4" s="398"/>
      <c r="CV4" s="398"/>
      <c r="CW4" s="398"/>
      <c r="CX4" s="398"/>
      <c r="CY4" s="398"/>
      <c r="CZ4" s="398"/>
      <c r="DA4" s="399"/>
      <c r="DB4" s="397">
        <v>8.3000000000000007</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70497770</v>
      </c>
      <c r="BO5" s="429"/>
      <c r="BP5" s="429"/>
      <c r="BQ5" s="429"/>
      <c r="BR5" s="429"/>
      <c r="BS5" s="429"/>
      <c r="BT5" s="429"/>
      <c r="BU5" s="430"/>
      <c r="BV5" s="428">
        <v>70245360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94.8</v>
      </c>
      <c r="CU5" s="426"/>
      <c r="CV5" s="426"/>
      <c r="CW5" s="426"/>
      <c r="CX5" s="426"/>
      <c r="CY5" s="426"/>
      <c r="CZ5" s="426"/>
      <c r="DA5" s="427"/>
      <c r="DB5" s="425">
        <v>91.6</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4762009</v>
      </c>
      <c r="BO6" s="429"/>
      <c r="BP6" s="429"/>
      <c r="BQ6" s="429"/>
      <c r="BR6" s="429"/>
      <c r="BS6" s="429"/>
      <c r="BT6" s="429"/>
      <c r="BU6" s="430"/>
      <c r="BV6" s="428">
        <v>3837440</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101.3</v>
      </c>
      <c r="CU6" s="466"/>
      <c r="CV6" s="466"/>
      <c r="CW6" s="466"/>
      <c r="CX6" s="466"/>
      <c r="CY6" s="466"/>
      <c r="CZ6" s="466"/>
      <c r="DA6" s="467"/>
      <c r="DB6" s="465">
        <v>98.9</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604155</v>
      </c>
      <c r="BO7" s="429"/>
      <c r="BP7" s="429"/>
      <c r="BQ7" s="429"/>
      <c r="BR7" s="429"/>
      <c r="BS7" s="429"/>
      <c r="BT7" s="429"/>
      <c r="BU7" s="430"/>
      <c r="BV7" s="428">
        <v>246685</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44000155</v>
      </c>
      <c r="CU7" s="429"/>
      <c r="CV7" s="429"/>
      <c r="CW7" s="429"/>
      <c r="CX7" s="429"/>
      <c r="CY7" s="429"/>
      <c r="CZ7" s="429"/>
      <c r="DA7" s="430"/>
      <c r="DB7" s="428">
        <v>43334145</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4157854</v>
      </c>
      <c r="BO8" s="429"/>
      <c r="BP8" s="429"/>
      <c r="BQ8" s="429"/>
      <c r="BR8" s="429"/>
      <c r="BS8" s="429"/>
      <c r="BT8" s="429"/>
      <c r="BU8" s="430"/>
      <c r="BV8" s="428">
        <v>3590755</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0.92</v>
      </c>
      <c r="CU8" s="469"/>
      <c r="CV8" s="469"/>
      <c r="CW8" s="469"/>
      <c r="CX8" s="469"/>
      <c r="CY8" s="469"/>
      <c r="CZ8" s="469"/>
      <c r="DA8" s="470"/>
      <c r="DB8" s="468">
        <v>0.91</v>
      </c>
      <c r="DC8" s="469"/>
      <c r="DD8" s="469"/>
      <c r="DE8" s="469"/>
      <c r="DF8" s="469"/>
      <c r="DG8" s="469"/>
      <c r="DH8" s="469"/>
      <c r="DI8" s="470"/>
      <c r="DJ8" s="185"/>
      <c r="DK8" s="185"/>
      <c r="DL8" s="185"/>
      <c r="DM8" s="185"/>
      <c r="DN8" s="185"/>
      <c r="DO8" s="185"/>
    </row>
    <row r="9" spans="1:119" ht="18.75" customHeight="1" thickBot="1">
      <c r="A9" s="186"/>
      <c r="B9" s="422" t="s">
        <v>113</v>
      </c>
      <c r="C9" s="423"/>
      <c r="D9" s="423"/>
      <c r="E9" s="423"/>
      <c r="F9" s="423"/>
      <c r="G9" s="423"/>
      <c r="H9" s="423"/>
      <c r="I9" s="423"/>
      <c r="J9" s="423"/>
      <c r="K9" s="471"/>
      <c r="L9" s="472" t="s">
        <v>114</v>
      </c>
      <c r="M9" s="473"/>
      <c r="N9" s="473"/>
      <c r="O9" s="473"/>
      <c r="P9" s="473"/>
      <c r="Q9" s="474"/>
      <c r="R9" s="475">
        <v>247034</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94</v>
      </c>
      <c r="AV9" s="461"/>
      <c r="AW9" s="461"/>
      <c r="AX9" s="461"/>
      <c r="AY9" s="462" t="s">
        <v>117</v>
      </c>
      <c r="AZ9" s="463"/>
      <c r="BA9" s="463"/>
      <c r="BB9" s="463"/>
      <c r="BC9" s="463"/>
      <c r="BD9" s="463"/>
      <c r="BE9" s="463"/>
      <c r="BF9" s="463"/>
      <c r="BG9" s="463"/>
      <c r="BH9" s="463"/>
      <c r="BI9" s="463"/>
      <c r="BJ9" s="463"/>
      <c r="BK9" s="463"/>
      <c r="BL9" s="463"/>
      <c r="BM9" s="464"/>
      <c r="BN9" s="428">
        <v>567099</v>
      </c>
      <c r="BO9" s="429"/>
      <c r="BP9" s="429"/>
      <c r="BQ9" s="429"/>
      <c r="BR9" s="429"/>
      <c r="BS9" s="429"/>
      <c r="BT9" s="429"/>
      <c r="BU9" s="430"/>
      <c r="BV9" s="428">
        <v>825064</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10.6</v>
      </c>
      <c r="CU9" s="426"/>
      <c r="CV9" s="426"/>
      <c r="CW9" s="426"/>
      <c r="CX9" s="426"/>
      <c r="CY9" s="426"/>
      <c r="CZ9" s="426"/>
      <c r="DA9" s="427"/>
      <c r="DB9" s="425">
        <v>10.9</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243855</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94</v>
      </c>
      <c r="AV10" s="461"/>
      <c r="AW10" s="461"/>
      <c r="AX10" s="461"/>
      <c r="AY10" s="462" t="s">
        <v>121</v>
      </c>
      <c r="AZ10" s="463"/>
      <c r="BA10" s="463"/>
      <c r="BB10" s="463"/>
      <c r="BC10" s="463"/>
      <c r="BD10" s="463"/>
      <c r="BE10" s="463"/>
      <c r="BF10" s="463"/>
      <c r="BG10" s="463"/>
      <c r="BH10" s="463"/>
      <c r="BI10" s="463"/>
      <c r="BJ10" s="463"/>
      <c r="BK10" s="463"/>
      <c r="BL10" s="463"/>
      <c r="BM10" s="464"/>
      <c r="BN10" s="428">
        <v>22</v>
      </c>
      <c r="BO10" s="429"/>
      <c r="BP10" s="429"/>
      <c r="BQ10" s="429"/>
      <c r="BR10" s="429"/>
      <c r="BS10" s="429"/>
      <c r="BT10" s="429"/>
      <c r="BU10" s="430"/>
      <c r="BV10" s="428">
        <v>1021502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248488</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418596</v>
      </c>
      <c r="BO12" s="429"/>
      <c r="BP12" s="429"/>
      <c r="BQ12" s="429"/>
      <c r="BR12" s="429"/>
      <c r="BS12" s="429"/>
      <c r="BT12" s="429"/>
      <c r="BU12" s="430"/>
      <c r="BV12" s="428">
        <v>858</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137</v>
      </c>
      <c r="N13" s="517"/>
      <c r="O13" s="517"/>
      <c r="P13" s="517"/>
      <c r="Q13" s="518"/>
      <c r="R13" s="509">
        <v>241751</v>
      </c>
      <c r="S13" s="510"/>
      <c r="T13" s="510"/>
      <c r="U13" s="510"/>
      <c r="V13" s="511"/>
      <c r="W13" s="444" t="s">
        <v>138</v>
      </c>
      <c r="X13" s="445"/>
      <c r="Y13" s="445"/>
      <c r="Z13" s="445"/>
      <c r="AA13" s="445"/>
      <c r="AB13" s="435"/>
      <c r="AC13" s="479">
        <v>652</v>
      </c>
      <c r="AD13" s="480"/>
      <c r="AE13" s="480"/>
      <c r="AF13" s="480"/>
      <c r="AG13" s="519"/>
      <c r="AH13" s="479">
        <v>622</v>
      </c>
      <c r="AI13" s="480"/>
      <c r="AJ13" s="480"/>
      <c r="AK13" s="480"/>
      <c r="AL13" s="481"/>
      <c r="AM13" s="457" t="s">
        <v>139</v>
      </c>
      <c r="AN13" s="458"/>
      <c r="AO13" s="458"/>
      <c r="AP13" s="458"/>
      <c r="AQ13" s="458"/>
      <c r="AR13" s="458"/>
      <c r="AS13" s="458"/>
      <c r="AT13" s="459"/>
      <c r="AU13" s="460" t="s">
        <v>106</v>
      </c>
      <c r="AV13" s="461"/>
      <c r="AW13" s="461"/>
      <c r="AX13" s="461"/>
      <c r="AY13" s="462" t="s">
        <v>140</v>
      </c>
      <c r="AZ13" s="463"/>
      <c r="BA13" s="463"/>
      <c r="BB13" s="463"/>
      <c r="BC13" s="463"/>
      <c r="BD13" s="463"/>
      <c r="BE13" s="463"/>
      <c r="BF13" s="463"/>
      <c r="BG13" s="463"/>
      <c r="BH13" s="463"/>
      <c r="BI13" s="463"/>
      <c r="BJ13" s="463"/>
      <c r="BK13" s="463"/>
      <c r="BL13" s="463"/>
      <c r="BM13" s="464"/>
      <c r="BN13" s="428">
        <v>148525</v>
      </c>
      <c r="BO13" s="429"/>
      <c r="BP13" s="429"/>
      <c r="BQ13" s="429"/>
      <c r="BR13" s="429"/>
      <c r="BS13" s="429"/>
      <c r="BT13" s="429"/>
      <c r="BU13" s="430"/>
      <c r="BV13" s="428">
        <v>1845708</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4.2</v>
      </c>
      <c r="CU13" s="426"/>
      <c r="CV13" s="426"/>
      <c r="CW13" s="426"/>
      <c r="CX13" s="426"/>
      <c r="CY13" s="426"/>
      <c r="CZ13" s="426"/>
      <c r="DA13" s="427"/>
      <c r="DB13" s="425">
        <v>4.2</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247991</v>
      </c>
      <c r="S14" s="510"/>
      <c r="T14" s="510"/>
      <c r="U14" s="510"/>
      <c r="V14" s="511"/>
      <c r="W14" s="418"/>
      <c r="X14" s="419"/>
      <c r="Y14" s="419"/>
      <c r="Z14" s="419"/>
      <c r="AA14" s="419"/>
      <c r="AB14" s="408"/>
      <c r="AC14" s="512">
        <v>0.6</v>
      </c>
      <c r="AD14" s="513"/>
      <c r="AE14" s="513"/>
      <c r="AF14" s="513"/>
      <c r="AG14" s="514"/>
      <c r="AH14" s="512">
        <v>0.6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6.1</v>
      </c>
      <c r="CU14" s="524"/>
      <c r="CV14" s="524"/>
      <c r="CW14" s="524"/>
      <c r="CX14" s="524"/>
      <c r="CY14" s="524"/>
      <c r="CZ14" s="524"/>
      <c r="DA14" s="525"/>
      <c r="DB14" s="523">
        <v>2.8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137</v>
      </c>
      <c r="N15" s="517"/>
      <c r="O15" s="517"/>
      <c r="P15" s="517"/>
      <c r="Q15" s="518"/>
      <c r="R15" s="509">
        <v>241685</v>
      </c>
      <c r="S15" s="510"/>
      <c r="T15" s="510"/>
      <c r="U15" s="510"/>
      <c r="V15" s="511"/>
      <c r="W15" s="444" t="s">
        <v>144</v>
      </c>
      <c r="X15" s="445"/>
      <c r="Y15" s="445"/>
      <c r="Z15" s="445"/>
      <c r="AA15" s="445"/>
      <c r="AB15" s="435"/>
      <c r="AC15" s="479">
        <v>28287</v>
      </c>
      <c r="AD15" s="480"/>
      <c r="AE15" s="480"/>
      <c r="AF15" s="480"/>
      <c r="AG15" s="519"/>
      <c r="AH15" s="479">
        <v>26995</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30197644</v>
      </c>
      <c r="BO15" s="392"/>
      <c r="BP15" s="392"/>
      <c r="BQ15" s="392"/>
      <c r="BR15" s="392"/>
      <c r="BS15" s="392"/>
      <c r="BT15" s="392"/>
      <c r="BU15" s="393"/>
      <c r="BV15" s="391">
        <v>29104371</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26.4</v>
      </c>
      <c r="AD16" s="513"/>
      <c r="AE16" s="513"/>
      <c r="AF16" s="513"/>
      <c r="AG16" s="514"/>
      <c r="AH16" s="512">
        <v>26.5</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32488727</v>
      </c>
      <c r="BO16" s="429"/>
      <c r="BP16" s="429"/>
      <c r="BQ16" s="429"/>
      <c r="BR16" s="429"/>
      <c r="BS16" s="429"/>
      <c r="BT16" s="429"/>
      <c r="BU16" s="430"/>
      <c r="BV16" s="428">
        <v>31888690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78255</v>
      </c>
      <c r="AD17" s="480"/>
      <c r="AE17" s="480"/>
      <c r="AF17" s="480"/>
      <c r="AG17" s="519"/>
      <c r="AH17" s="479">
        <v>74414</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38782862</v>
      </c>
      <c r="BO17" s="429"/>
      <c r="BP17" s="429"/>
      <c r="BQ17" s="429"/>
      <c r="BR17" s="429"/>
      <c r="BS17" s="429"/>
      <c r="BT17" s="429"/>
      <c r="BU17" s="430"/>
      <c r="BV17" s="428">
        <v>37263929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154</v>
      </c>
      <c r="C18" s="471"/>
      <c r="D18" s="471"/>
      <c r="E18" s="540"/>
      <c r="F18" s="540"/>
      <c r="G18" s="540"/>
      <c r="H18" s="540"/>
      <c r="I18" s="540"/>
      <c r="J18" s="540"/>
      <c r="K18" s="540"/>
      <c r="L18" s="541">
        <v>27.46</v>
      </c>
      <c r="M18" s="541"/>
      <c r="N18" s="541"/>
      <c r="O18" s="541"/>
      <c r="P18" s="541"/>
      <c r="Q18" s="541"/>
      <c r="R18" s="542"/>
      <c r="S18" s="542"/>
      <c r="T18" s="542"/>
      <c r="U18" s="542"/>
      <c r="V18" s="543"/>
      <c r="W18" s="446"/>
      <c r="X18" s="447"/>
      <c r="Y18" s="447"/>
      <c r="Z18" s="447"/>
      <c r="AA18" s="447"/>
      <c r="AB18" s="438"/>
      <c r="AC18" s="544">
        <v>73</v>
      </c>
      <c r="AD18" s="545"/>
      <c r="AE18" s="545"/>
      <c r="AF18" s="545"/>
      <c r="AG18" s="546"/>
      <c r="AH18" s="544">
        <v>72.900000000000006</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42729997</v>
      </c>
      <c r="BO18" s="429"/>
      <c r="BP18" s="429"/>
      <c r="BQ18" s="429"/>
      <c r="BR18" s="429"/>
      <c r="BS18" s="429"/>
      <c r="BT18" s="429"/>
      <c r="BU18" s="430"/>
      <c r="BV18" s="428">
        <v>41404397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156</v>
      </c>
      <c r="C19" s="471"/>
      <c r="D19" s="471"/>
      <c r="E19" s="540"/>
      <c r="F19" s="540"/>
      <c r="G19" s="540"/>
      <c r="H19" s="540"/>
      <c r="I19" s="540"/>
      <c r="J19" s="540"/>
      <c r="K19" s="540"/>
      <c r="L19" s="548">
        <v>8996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52901634</v>
      </c>
      <c r="BO19" s="429"/>
      <c r="BP19" s="429"/>
      <c r="BQ19" s="429"/>
      <c r="BR19" s="429"/>
      <c r="BS19" s="429"/>
      <c r="BT19" s="429"/>
      <c r="BU19" s="430"/>
      <c r="BV19" s="428">
        <v>52158842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158</v>
      </c>
      <c r="C20" s="471"/>
      <c r="D20" s="471"/>
      <c r="E20" s="540"/>
      <c r="F20" s="540"/>
      <c r="G20" s="540"/>
      <c r="H20" s="540"/>
      <c r="I20" s="540"/>
      <c r="J20" s="540"/>
      <c r="K20" s="540"/>
      <c r="L20" s="548">
        <v>105827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58401633</v>
      </c>
      <c r="BO23" s="429"/>
      <c r="BP23" s="429"/>
      <c r="BQ23" s="429"/>
      <c r="BR23" s="429"/>
      <c r="BS23" s="429"/>
      <c r="BT23" s="429"/>
      <c r="BU23" s="430"/>
      <c r="BV23" s="428">
        <v>58353664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167</v>
      </c>
      <c r="F24" s="458"/>
      <c r="G24" s="458"/>
      <c r="H24" s="458"/>
      <c r="I24" s="458"/>
      <c r="J24" s="458"/>
      <c r="K24" s="459"/>
      <c r="L24" s="479">
        <v>1</v>
      </c>
      <c r="M24" s="480"/>
      <c r="N24" s="480"/>
      <c r="O24" s="480"/>
      <c r="P24" s="519"/>
      <c r="Q24" s="479">
        <v>10400</v>
      </c>
      <c r="R24" s="480"/>
      <c r="S24" s="480"/>
      <c r="T24" s="480"/>
      <c r="U24" s="480"/>
      <c r="V24" s="519"/>
      <c r="W24" s="578"/>
      <c r="X24" s="566"/>
      <c r="Y24" s="567"/>
      <c r="Z24" s="478" t="s">
        <v>168</v>
      </c>
      <c r="AA24" s="458"/>
      <c r="AB24" s="458"/>
      <c r="AC24" s="458"/>
      <c r="AD24" s="458"/>
      <c r="AE24" s="458"/>
      <c r="AF24" s="458"/>
      <c r="AG24" s="459"/>
      <c r="AH24" s="479">
        <v>1121</v>
      </c>
      <c r="AI24" s="480"/>
      <c r="AJ24" s="480"/>
      <c r="AK24" s="480"/>
      <c r="AL24" s="519"/>
      <c r="AM24" s="479">
        <v>3240811</v>
      </c>
      <c r="AN24" s="480"/>
      <c r="AO24" s="480"/>
      <c r="AP24" s="480"/>
      <c r="AQ24" s="480"/>
      <c r="AR24" s="519"/>
      <c r="AS24" s="479">
        <v>2891</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46969349</v>
      </c>
      <c r="BO24" s="429"/>
      <c r="BP24" s="429"/>
      <c r="BQ24" s="429"/>
      <c r="BR24" s="429"/>
      <c r="BS24" s="429"/>
      <c r="BT24" s="429"/>
      <c r="BU24" s="430"/>
      <c r="BV24" s="428">
        <v>46821133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170</v>
      </c>
      <c r="F25" s="458"/>
      <c r="G25" s="458"/>
      <c r="H25" s="458"/>
      <c r="I25" s="458"/>
      <c r="J25" s="458"/>
      <c r="K25" s="459"/>
      <c r="L25" s="479">
        <v>2</v>
      </c>
      <c r="M25" s="480"/>
      <c r="N25" s="480"/>
      <c r="O25" s="480"/>
      <c r="P25" s="519"/>
      <c r="Q25" s="479">
        <v>8750</v>
      </c>
      <c r="R25" s="480"/>
      <c r="S25" s="480"/>
      <c r="T25" s="480"/>
      <c r="U25" s="480"/>
      <c r="V25" s="519"/>
      <c r="W25" s="578"/>
      <c r="X25" s="566"/>
      <c r="Y25" s="567"/>
      <c r="Z25" s="478" t="s">
        <v>171</v>
      </c>
      <c r="AA25" s="458"/>
      <c r="AB25" s="458"/>
      <c r="AC25" s="458"/>
      <c r="AD25" s="458"/>
      <c r="AE25" s="458"/>
      <c r="AF25" s="458"/>
      <c r="AG25" s="459"/>
      <c r="AH25" s="479" t="s">
        <v>128</v>
      </c>
      <c r="AI25" s="480"/>
      <c r="AJ25" s="480"/>
      <c r="AK25" s="480"/>
      <c r="AL25" s="519"/>
      <c r="AM25" s="479" t="s">
        <v>128</v>
      </c>
      <c r="AN25" s="480"/>
      <c r="AO25" s="480"/>
      <c r="AP25" s="480"/>
      <c r="AQ25" s="480"/>
      <c r="AR25" s="519"/>
      <c r="AS25" s="479" t="s">
        <v>136</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12972627</v>
      </c>
      <c r="BO25" s="392"/>
      <c r="BP25" s="392"/>
      <c r="BQ25" s="392"/>
      <c r="BR25" s="392"/>
      <c r="BS25" s="392"/>
      <c r="BT25" s="392"/>
      <c r="BU25" s="393"/>
      <c r="BV25" s="391">
        <v>12737971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173</v>
      </c>
      <c r="F26" s="458"/>
      <c r="G26" s="458"/>
      <c r="H26" s="458"/>
      <c r="I26" s="458"/>
      <c r="J26" s="458"/>
      <c r="K26" s="459"/>
      <c r="L26" s="479">
        <v>1</v>
      </c>
      <c r="M26" s="480"/>
      <c r="N26" s="480"/>
      <c r="O26" s="480"/>
      <c r="P26" s="519"/>
      <c r="Q26" s="479">
        <v>7500</v>
      </c>
      <c r="R26" s="480"/>
      <c r="S26" s="480"/>
      <c r="T26" s="480"/>
      <c r="U26" s="480"/>
      <c r="V26" s="519"/>
      <c r="W26" s="578"/>
      <c r="X26" s="566"/>
      <c r="Y26" s="567"/>
      <c r="Z26" s="478" t="s">
        <v>174</v>
      </c>
      <c r="AA26" s="588"/>
      <c r="AB26" s="588"/>
      <c r="AC26" s="588"/>
      <c r="AD26" s="588"/>
      <c r="AE26" s="588"/>
      <c r="AF26" s="588"/>
      <c r="AG26" s="589"/>
      <c r="AH26" s="479">
        <v>73</v>
      </c>
      <c r="AI26" s="480"/>
      <c r="AJ26" s="480"/>
      <c r="AK26" s="480"/>
      <c r="AL26" s="519"/>
      <c r="AM26" s="479">
        <v>213525</v>
      </c>
      <c r="AN26" s="480"/>
      <c r="AO26" s="480"/>
      <c r="AP26" s="480"/>
      <c r="AQ26" s="480"/>
      <c r="AR26" s="519"/>
      <c r="AS26" s="479">
        <v>2925</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v>50000</v>
      </c>
      <c r="BO26" s="429"/>
      <c r="BP26" s="429"/>
      <c r="BQ26" s="429"/>
      <c r="BR26" s="429"/>
      <c r="BS26" s="429"/>
      <c r="BT26" s="429"/>
      <c r="BU26" s="430"/>
      <c r="BV26" s="428">
        <v>50000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176</v>
      </c>
      <c r="F27" s="458"/>
      <c r="G27" s="458"/>
      <c r="H27" s="458"/>
      <c r="I27" s="458"/>
      <c r="J27" s="458"/>
      <c r="K27" s="459"/>
      <c r="L27" s="479">
        <v>1</v>
      </c>
      <c r="M27" s="480"/>
      <c r="N27" s="480"/>
      <c r="O27" s="480"/>
      <c r="P27" s="519"/>
      <c r="Q27" s="479">
        <v>5400</v>
      </c>
      <c r="R27" s="480"/>
      <c r="S27" s="480"/>
      <c r="T27" s="480"/>
      <c r="U27" s="480"/>
      <c r="V27" s="519"/>
      <c r="W27" s="578"/>
      <c r="X27" s="566"/>
      <c r="Y27" s="567"/>
      <c r="Z27" s="478" t="s">
        <v>177</v>
      </c>
      <c r="AA27" s="458"/>
      <c r="AB27" s="458"/>
      <c r="AC27" s="458"/>
      <c r="AD27" s="458"/>
      <c r="AE27" s="458"/>
      <c r="AF27" s="458"/>
      <c r="AG27" s="459"/>
      <c r="AH27" s="479">
        <v>23</v>
      </c>
      <c r="AI27" s="480"/>
      <c r="AJ27" s="480"/>
      <c r="AK27" s="480"/>
      <c r="AL27" s="519"/>
      <c r="AM27" s="479">
        <v>90620</v>
      </c>
      <c r="AN27" s="480"/>
      <c r="AO27" s="480"/>
      <c r="AP27" s="480"/>
      <c r="AQ27" s="480"/>
      <c r="AR27" s="519"/>
      <c r="AS27" s="479">
        <v>3940</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t="s">
        <v>128</v>
      </c>
      <c r="BO27" s="602"/>
      <c r="BP27" s="602"/>
      <c r="BQ27" s="602"/>
      <c r="BR27" s="602"/>
      <c r="BS27" s="602"/>
      <c r="BT27" s="602"/>
      <c r="BU27" s="603"/>
      <c r="BV27" s="601" t="s">
        <v>136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179</v>
      </c>
      <c r="F28" s="458"/>
      <c r="G28" s="458"/>
      <c r="H28" s="458"/>
      <c r="I28" s="458"/>
      <c r="J28" s="458"/>
      <c r="K28" s="459"/>
      <c r="L28" s="479">
        <v>1</v>
      </c>
      <c r="M28" s="480"/>
      <c r="N28" s="480"/>
      <c r="O28" s="480"/>
      <c r="P28" s="519"/>
      <c r="Q28" s="479">
        <v>5050</v>
      </c>
      <c r="R28" s="480"/>
      <c r="S28" s="480"/>
      <c r="T28" s="480"/>
      <c r="U28" s="480"/>
      <c r="V28" s="519"/>
      <c r="W28" s="578"/>
      <c r="X28" s="566"/>
      <c r="Y28" s="567"/>
      <c r="Z28" s="478" t="s">
        <v>180</v>
      </c>
      <c r="AA28" s="458"/>
      <c r="AB28" s="458"/>
      <c r="AC28" s="458"/>
      <c r="AD28" s="458"/>
      <c r="AE28" s="458"/>
      <c r="AF28" s="458"/>
      <c r="AG28" s="459"/>
      <c r="AH28" s="479" t="s">
        <v>181</v>
      </c>
      <c r="AI28" s="480"/>
      <c r="AJ28" s="480"/>
      <c r="AK28" s="480"/>
      <c r="AL28" s="519"/>
      <c r="AM28" s="479" t="s">
        <v>182</v>
      </c>
      <c r="AN28" s="480"/>
      <c r="AO28" s="480"/>
      <c r="AP28" s="480"/>
      <c r="AQ28" s="480"/>
      <c r="AR28" s="519"/>
      <c r="AS28" s="479" t="s">
        <v>128</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5118342</v>
      </c>
      <c r="BO28" s="392"/>
      <c r="BP28" s="392"/>
      <c r="BQ28" s="392"/>
      <c r="BR28" s="392"/>
      <c r="BS28" s="392"/>
      <c r="BT28" s="392"/>
      <c r="BU28" s="393"/>
      <c r="BV28" s="391">
        <v>5536916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184</v>
      </c>
      <c r="F29" s="458"/>
      <c r="G29" s="458"/>
      <c r="H29" s="458"/>
      <c r="I29" s="458"/>
      <c r="J29" s="458"/>
      <c r="K29" s="459"/>
      <c r="L29" s="479">
        <v>26</v>
      </c>
      <c r="M29" s="480"/>
      <c r="N29" s="480"/>
      <c r="O29" s="480"/>
      <c r="P29" s="519"/>
      <c r="Q29" s="479">
        <v>4700</v>
      </c>
      <c r="R29" s="480"/>
      <c r="S29" s="480"/>
      <c r="T29" s="480"/>
      <c r="U29" s="480"/>
      <c r="V29" s="519"/>
      <c r="W29" s="579"/>
      <c r="X29" s="580"/>
      <c r="Y29" s="581"/>
      <c r="Z29" s="478" t="s">
        <v>185</v>
      </c>
      <c r="AA29" s="458"/>
      <c r="AB29" s="458"/>
      <c r="AC29" s="458"/>
      <c r="AD29" s="458"/>
      <c r="AE29" s="458"/>
      <c r="AF29" s="458"/>
      <c r="AG29" s="459"/>
      <c r="AH29" s="479">
        <v>1144</v>
      </c>
      <c r="AI29" s="480"/>
      <c r="AJ29" s="480"/>
      <c r="AK29" s="480"/>
      <c r="AL29" s="519"/>
      <c r="AM29" s="479">
        <v>3331431</v>
      </c>
      <c r="AN29" s="480"/>
      <c r="AO29" s="480"/>
      <c r="AP29" s="480"/>
      <c r="AQ29" s="480"/>
      <c r="AR29" s="519"/>
      <c r="AS29" s="479">
        <v>2912</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t="s">
        <v>128</v>
      </c>
      <c r="BO29" s="429"/>
      <c r="BP29" s="429"/>
      <c r="BQ29" s="429"/>
      <c r="BR29" s="429"/>
      <c r="BS29" s="429"/>
      <c r="BT29" s="429"/>
      <c r="BU29" s="430"/>
      <c r="BV29" s="428" t="s">
        <v>182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100.8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7994209</v>
      </c>
      <c r="BO30" s="602"/>
      <c r="BP30" s="602"/>
      <c r="BQ30" s="602"/>
      <c r="BR30" s="602"/>
      <c r="BS30" s="602"/>
      <c r="BT30" s="602"/>
      <c r="BU30" s="603"/>
      <c r="BV30" s="601">
        <v>7844844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198</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10</v>
      </c>
      <c r="AN34" s="614"/>
      <c r="AO34" s="615" t="str">
        <f>IF('各会計、関係団体の財政状況及び健全化判断比率'!B34="","",'各会計、関係団体の財政状況及び健全化判断比率'!B34)</f>
        <v>水道事業会計</v>
      </c>
      <c r="AP34" s="615"/>
      <c r="AQ34" s="615"/>
      <c r="AR34" s="615"/>
      <c r="AS34" s="615"/>
      <c r="AT34" s="615"/>
      <c r="AU34" s="615"/>
      <c r="AV34" s="615"/>
      <c r="AW34" s="615"/>
      <c r="AX34" s="615"/>
      <c r="AY34" s="615"/>
      <c r="AZ34" s="615"/>
      <c r="BA34" s="615"/>
      <c r="BB34" s="615"/>
      <c r="BC34" s="615"/>
      <c r="BD34" s="213"/>
      <c r="BE34" s="614">
        <f>IF(BG34="","",MAX(C34:D43,U34:V43,AM34:AN43)+1)</f>
        <v>12</v>
      </c>
      <c r="BF34" s="614"/>
      <c r="BG34" s="615" t="str">
        <f>IF('各会計、関係団体の財政状況及び健全化判断比率'!B36="","",'各会計、関係団体の財政状況及び健全化判断比率'!B36)</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15</v>
      </c>
      <c r="BX34" s="614"/>
      <c r="BY34" s="615" t="str">
        <f>IF('各会計、関係団体の財政状況及び健全化判断比率'!B68="","",'各会計、関係団体の財政状況及び健全化判断比率'!B68)</f>
        <v>埼玉県後期高齢者医療広域連合</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草加市体育協会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草加都市計画新田西部土地区画整理事業特別会計（一般会計等）</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11</v>
      </c>
      <c r="AN35" s="614"/>
      <c r="AO35" s="615" t="str">
        <f>IF('各会計、関係団体の財政状況及び健全化判断比率'!B35="","",'各会計、関係団体の財政状況及び健全化判断比率'!B35)</f>
        <v>病院事業会計</v>
      </c>
      <c r="AP35" s="615"/>
      <c r="AQ35" s="615"/>
      <c r="AR35" s="615"/>
      <c r="AS35" s="615"/>
      <c r="AT35" s="615"/>
      <c r="AU35" s="615"/>
      <c r="AV35" s="615"/>
      <c r="AW35" s="615"/>
      <c r="AX35" s="615"/>
      <c r="AY35" s="615"/>
      <c r="AZ35" s="615"/>
      <c r="BA35" s="615"/>
      <c r="BB35" s="615"/>
      <c r="BC35" s="615"/>
      <c r="BD35" s="213"/>
      <c r="BE35" s="614">
        <f t="shared" ref="BE35:BE43" si="1">IF(BG35="","",BE34+1)</f>
        <v>13</v>
      </c>
      <c r="BF35" s="614"/>
      <c r="BG35" s="615" t="str">
        <f>IF('各会計、関係団体の財政状況及び健全化判断比率'!B37="","",'各会計、関係団体の財政状況及び健全化判断比率'!B37)</f>
        <v>草加都市計画新田西部土地区画整理事業特別会計</v>
      </c>
      <c r="BH35" s="615"/>
      <c r="BI35" s="615"/>
      <c r="BJ35" s="615"/>
      <c r="BK35" s="615"/>
      <c r="BL35" s="615"/>
      <c r="BM35" s="615"/>
      <c r="BN35" s="615"/>
      <c r="BO35" s="615"/>
      <c r="BP35" s="615"/>
      <c r="BQ35" s="615"/>
      <c r="BR35" s="615"/>
      <c r="BS35" s="615"/>
      <c r="BT35" s="615"/>
      <c r="BU35" s="615"/>
      <c r="BV35" s="213"/>
      <c r="BW35" s="614">
        <f t="shared" ref="BW35:BW43" si="2">IF(BY35="","",BW34+1)</f>
        <v>16</v>
      </c>
      <c r="BX35" s="614"/>
      <c r="BY35" s="615" t="str">
        <f>IF('各会計、関係団体の財政状況及び健全化判断比率'!B69="","",'各会計、関係団体の財政状況及び健全化判断比率'!B69)</f>
        <v>埼玉県後期高齢者医療広域連合</v>
      </c>
      <c r="BZ35" s="615"/>
      <c r="CA35" s="615"/>
      <c r="CB35" s="615"/>
      <c r="CC35" s="615"/>
      <c r="CD35" s="615"/>
      <c r="CE35" s="615"/>
      <c r="CF35" s="615"/>
      <c r="CG35" s="615"/>
      <c r="CH35" s="615"/>
      <c r="CI35" s="615"/>
      <c r="CJ35" s="615"/>
      <c r="CK35" s="615"/>
      <c r="CL35" s="615"/>
      <c r="CM35" s="615"/>
      <c r="CN35" s="213"/>
      <c r="CO35" s="614">
        <f t="shared" ref="CO35:CO43" si="3">IF(CQ35="","",CO34+1)</f>
        <v>24</v>
      </c>
      <c r="CP35" s="614"/>
      <c r="CQ35" s="615" t="str">
        <f>IF('各会計、関係団体の財政状況及び健全化判断比率'!BS8="","",'各会計、関係団体の財政状況及び健全化判断比率'!BS8)</f>
        <v>草加市土地開発公社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草加都市計画新田駅西口土地区画整理事業特別会計（一般会計等）</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14</v>
      </c>
      <c r="BF36" s="614"/>
      <c r="BG36" s="615" t="str">
        <f>IF('各会計、関係団体の財政状況及び健全化判断比率'!B38="","",'各会計、関係団体の財政状況及び健全化判断比率'!B38)</f>
        <v>草加都市計画新田駅西口土地区画整理事業特別会計</v>
      </c>
      <c r="BH36" s="615"/>
      <c r="BI36" s="615"/>
      <c r="BJ36" s="615"/>
      <c r="BK36" s="615"/>
      <c r="BL36" s="615"/>
      <c r="BM36" s="615"/>
      <c r="BN36" s="615"/>
      <c r="BO36" s="615"/>
      <c r="BP36" s="615"/>
      <c r="BQ36" s="615"/>
      <c r="BR36" s="615"/>
      <c r="BS36" s="615"/>
      <c r="BT36" s="615"/>
      <c r="BU36" s="615"/>
      <c r="BV36" s="213"/>
      <c r="BW36" s="614">
        <f t="shared" si="2"/>
        <v>17</v>
      </c>
      <c r="BX36" s="614"/>
      <c r="BY36" s="615" t="str">
        <f>IF('各会計、関係団体の財政状況及び健全化判断比率'!B70="","",'各会計、関係団体の財政状況及び健全化判断比率'!B70)</f>
        <v>埼玉県市町村総合事務組合</v>
      </c>
      <c r="BZ36" s="615"/>
      <c r="CA36" s="615"/>
      <c r="CB36" s="615"/>
      <c r="CC36" s="615"/>
      <c r="CD36" s="615"/>
      <c r="CE36" s="615"/>
      <c r="CF36" s="615"/>
      <c r="CG36" s="615"/>
      <c r="CH36" s="615"/>
      <c r="CI36" s="615"/>
      <c r="CJ36" s="615"/>
      <c r="CK36" s="615"/>
      <c r="CL36" s="615"/>
      <c r="CM36" s="615"/>
      <c r="CN36" s="213"/>
      <c r="CO36" s="614">
        <f t="shared" si="3"/>
        <v>25</v>
      </c>
      <c r="CP36" s="614"/>
      <c r="CQ36" s="615" t="str">
        <f>IF('各会計、関係団体の財政状況及び健全化判断比率'!BS9="","",'各会計、関係団体の財政状況及び健全化判断比率'!BS9)</f>
        <v>アコス</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駐車場事業特別会計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18</v>
      </c>
      <c r="BX37" s="614"/>
      <c r="BY37" s="615" t="str">
        <f>IF('各会計、関係団体の財政状況及び健全化判断比率'!B71="","",'各会計、関係団体の財政状況及び健全化判断比率'!B71)</f>
        <v>埼玉県市町村総合事務組合</v>
      </c>
      <c r="BZ37" s="615"/>
      <c r="CA37" s="615"/>
      <c r="CB37" s="615"/>
      <c r="CC37" s="615"/>
      <c r="CD37" s="615"/>
      <c r="CE37" s="615"/>
      <c r="CF37" s="615"/>
      <c r="CG37" s="615"/>
      <c r="CH37" s="615"/>
      <c r="CI37" s="615"/>
      <c r="CJ37" s="615"/>
      <c r="CK37" s="615"/>
      <c r="CL37" s="615"/>
      <c r="CM37" s="615"/>
      <c r="CN37" s="213"/>
      <c r="CO37" s="614">
        <f t="shared" si="3"/>
        <v>26</v>
      </c>
      <c r="CP37" s="614"/>
      <c r="CQ37" s="615" t="str">
        <f>IF('各会計、関係団体の財政状況及び健全化判断比率'!BS10="","",'各会計、関係団体の財政状況及び健全化判断比率'!BS10)</f>
        <v>草加市文化協会</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8</v>
      </c>
      <c r="V38" s="614"/>
      <c r="W38" s="615" t="str">
        <f>IF('各会計、関係団体の財政状況及び健全化判断比率'!B32="","",'各会計、関係団体の財政状況及び健全化判断比率'!B32)</f>
        <v>交通災害共済特別会計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19</v>
      </c>
      <c r="BX38" s="614"/>
      <c r="BY38" s="615" t="str">
        <f>IF('各会計、関係団体の財政状況及び健全化判断比率'!B72="","",'各会計、関係団体の財政状況及び健全化判断比率'!B72)</f>
        <v>彩の国さいたま人づくり広域連合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f t="shared" si="4"/>
        <v>9</v>
      </c>
      <c r="V39" s="614"/>
      <c r="W39" s="615" t="str">
        <f>IF('各会計、関係団体の財政状況及び健全化判断比率'!B33="","",'各会計、関係団体の財政状況及び健全化判断比率'!B33)</f>
        <v>介護サービス事業特別会計</v>
      </c>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20</v>
      </c>
      <c r="BX39" s="614"/>
      <c r="BY39" s="615" t="str">
        <f>IF('各会計、関係団体の財政状況及び健全化判断比率'!B73="","",'各会計、関係団体の財政状況及び健全化判断比率'!B73)</f>
        <v>埼玉県都市競艇組合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21</v>
      </c>
      <c r="BX40" s="614"/>
      <c r="BY40" s="615" t="str">
        <f>IF('各会計、関係団体の財政状況及び健全化判断比率'!B74="","",'各会計、関係団体の財政状況及び健全化判断比率'!B74)</f>
        <v>東埼玉資源環境組合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22</v>
      </c>
      <c r="BX41" s="614"/>
      <c r="BY41" s="615" t="str">
        <f>IF('各会計、関係団体の財政状況及び健全化判断比率'!B75="","",'各会計、関係団体の財政状況及び健全化判断比率'!B75)</f>
        <v>草加八潮消防組合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fCiUMNfTMj9cXRv/xvy1k8xGihgO9wTckh6oPqublkB+pFvdl8upuHYt4+ZUuY022K2NqPCObQWYwgNsBIrLLA==" saltValue="M54eYDy1AiUw6DmoPVDv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4" t="s">
        <v>564</v>
      </c>
      <c r="D34" s="1224"/>
      <c r="E34" s="1225"/>
      <c r="F34" s="32">
        <v>14.12</v>
      </c>
      <c r="G34" s="33">
        <v>15.33</v>
      </c>
      <c r="H34" s="33">
        <v>15.29</v>
      </c>
      <c r="I34" s="33">
        <v>14.82</v>
      </c>
      <c r="J34" s="34">
        <v>12.27</v>
      </c>
      <c r="K34" s="22"/>
      <c r="L34" s="22"/>
      <c r="M34" s="22"/>
      <c r="N34" s="22"/>
      <c r="O34" s="22"/>
      <c r="P34" s="22"/>
    </row>
    <row r="35" spans="1:16" ht="39" customHeight="1">
      <c r="A35" s="22"/>
      <c r="B35" s="35"/>
      <c r="C35" s="1218" t="s">
        <v>565</v>
      </c>
      <c r="D35" s="1219"/>
      <c r="E35" s="1220"/>
      <c r="F35" s="36">
        <v>10.6</v>
      </c>
      <c r="G35" s="37">
        <v>11.35</v>
      </c>
      <c r="H35" s="37">
        <v>6.1</v>
      </c>
      <c r="I35" s="37">
        <v>8.23</v>
      </c>
      <c r="J35" s="38">
        <v>9.3699999999999992</v>
      </c>
      <c r="K35" s="22"/>
      <c r="L35" s="22"/>
      <c r="M35" s="22"/>
      <c r="N35" s="22"/>
      <c r="O35" s="22"/>
      <c r="P35" s="22"/>
    </row>
    <row r="36" spans="1:16" ht="39" customHeight="1">
      <c r="A36" s="22"/>
      <c r="B36" s="35"/>
      <c r="C36" s="1218" t="s">
        <v>566</v>
      </c>
      <c r="D36" s="1219"/>
      <c r="E36" s="1220"/>
      <c r="F36" s="36">
        <v>1.4</v>
      </c>
      <c r="G36" s="37">
        <v>2.31</v>
      </c>
      <c r="H36" s="37">
        <v>4.54</v>
      </c>
      <c r="I36" s="37">
        <v>3.05</v>
      </c>
      <c r="J36" s="38">
        <v>1.72</v>
      </c>
      <c r="K36" s="22"/>
      <c r="L36" s="22"/>
      <c r="M36" s="22"/>
      <c r="N36" s="22"/>
      <c r="O36" s="22"/>
      <c r="P36" s="22"/>
    </row>
    <row r="37" spans="1:16" ht="39" customHeight="1">
      <c r="A37" s="22"/>
      <c r="B37" s="35"/>
      <c r="C37" s="1218" t="s">
        <v>567</v>
      </c>
      <c r="D37" s="1219"/>
      <c r="E37" s="1220"/>
      <c r="F37" s="36">
        <v>6.53</v>
      </c>
      <c r="G37" s="37">
        <v>6.09</v>
      </c>
      <c r="H37" s="37">
        <v>4.95</v>
      </c>
      <c r="I37" s="37">
        <v>3.04</v>
      </c>
      <c r="J37" s="38">
        <v>1.47</v>
      </c>
      <c r="K37" s="22"/>
      <c r="L37" s="22"/>
      <c r="M37" s="22"/>
      <c r="N37" s="22"/>
      <c r="O37" s="22"/>
      <c r="P37" s="22"/>
    </row>
    <row r="38" spans="1:16" ht="39" customHeight="1">
      <c r="A38" s="22"/>
      <c r="B38" s="35"/>
      <c r="C38" s="1218" t="s">
        <v>568</v>
      </c>
      <c r="D38" s="1219"/>
      <c r="E38" s="1220"/>
      <c r="F38" s="36">
        <v>0.6</v>
      </c>
      <c r="G38" s="37">
        <v>0.48</v>
      </c>
      <c r="H38" s="37">
        <v>0.59</v>
      </c>
      <c r="I38" s="37">
        <v>0.45</v>
      </c>
      <c r="J38" s="38">
        <v>0.56999999999999995</v>
      </c>
      <c r="K38" s="22"/>
      <c r="L38" s="22"/>
      <c r="M38" s="22"/>
      <c r="N38" s="22"/>
      <c r="O38" s="22"/>
      <c r="P38" s="22"/>
    </row>
    <row r="39" spans="1:16" ht="39" customHeight="1">
      <c r="A39" s="22"/>
      <c r="B39" s="35"/>
      <c r="C39" s="1218" t="s">
        <v>569</v>
      </c>
      <c r="D39" s="1219"/>
      <c r="E39" s="1220"/>
      <c r="F39" s="36">
        <v>0.67</v>
      </c>
      <c r="G39" s="37">
        <v>1.27</v>
      </c>
      <c r="H39" s="37">
        <v>1.97</v>
      </c>
      <c r="I39" s="37">
        <v>0.91</v>
      </c>
      <c r="J39" s="38">
        <v>0.38</v>
      </c>
      <c r="K39" s="22"/>
      <c r="L39" s="22"/>
      <c r="M39" s="22"/>
      <c r="N39" s="22"/>
      <c r="O39" s="22"/>
      <c r="P39" s="22"/>
    </row>
    <row r="40" spans="1:16" ht="39" customHeight="1">
      <c r="A40" s="22"/>
      <c r="B40" s="35"/>
      <c r="C40" s="1218" t="s">
        <v>570</v>
      </c>
      <c r="D40" s="1219"/>
      <c r="E40" s="1220"/>
      <c r="F40" s="36">
        <v>0.13</v>
      </c>
      <c r="G40" s="37">
        <v>0.14000000000000001</v>
      </c>
      <c r="H40" s="37">
        <v>0.16</v>
      </c>
      <c r="I40" s="37">
        <v>0.17</v>
      </c>
      <c r="J40" s="38">
        <v>0.15</v>
      </c>
      <c r="K40" s="22"/>
      <c r="L40" s="22"/>
      <c r="M40" s="22"/>
      <c r="N40" s="22"/>
      <c r="O40" s="22"/>
      <c r="P40" s="22"/>
    </row>
    <row r="41" spans="1:16" ht="39" customHeight="1">
      <c r="A41" s="22"/>
      <c r="B41" s="35"/>
      <c r="C41" s="1218" t="s">
        <v>571</v>
      </c>
      <c r="D41" s="1219"/>
      <c r="E41" s="1220"/>
      <c r="F41" s="36" t="s">
        <v>516</v>
      </c>
      <c r="G41" s="37" t="s">
        <v>516</v>
      </c>
      <c r="H41" s="37" t="s">
        <v>516</v>
      </c>
      <c r="I41" s="37">
        <v>0.05</v>
      </c>
      <c r="J41" s="38">
        <v>7.0000000000000007E-2</v>
      </c>
      <c r="K41" s="22"/>
      <c r="L41" s="22"/>
      <c r="M41" s="22"/>
      <c r="N41" s="22"/>
      <c r="O41" s="22"/>
      <c r="P41" s="22"/>
    </row>
    <row r="42" spans="1:16" ht="39" customHeight="1">
      <c r="A42" s="22"/>
      <c r="B42" s="39"/>
      <c r="C42" s="1218" t="s">
        <v>572</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573</v>
      </c>
      <c r="D43" s="1222"/>
      <c r="E43" s="1223"/>
      <c r="F43" s="41">
        <v>0.09</v>
      </c>
      <c r="G43" s="42">
        <v>0.37</v>
      </c>
      <c r="H43" s="42">
        <v>0.4</v>
      </c>
      <c r="I43" s="42">
        <v>0.09</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9H+Z1dpXsV7JH/VTjYYW5pAhmbLQWtqfYIQdRge2Vj+oRBgOGiAwmtLy3S3bSMtFr5r9D/CuwI3M/EC3GdYtQ==" saltValue="iTAGD2nvODi4yZ1sAraF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26" t="s">
        <v>11</v>
      </c>
      <c r="C45" s="1227"/>
      <c r="D45" s="58"/>
      <c r="E45" s="1232" t="s">
        <v>12</v>
      </c>
      <c r="F45" s="1232"/>
      <c r="G45" s="1232"/>
      <c r="H45" s="1232"/>
      <c r="I45" s="1232"/>
      <c r="J45" s="1233"/>
      <c r="K45" s="59">
        <v>5350</v>
      </c>
      <c r="L45" s="60">
        <v>5067</v>
      </c>
      <c r="M45" s="60">
        <v>5289</v>
      </c>
      <c r="N45" s="60">
        <v>5678</v>
      </c>
      <c r="O45" s="61">
        <v>5584</v>
      </c>
      <c r="P45" s="48"/>
      <c r="Q45" s="48"/>
      <c r="R45" s="48"/>
      <c r="S45" s="48"/>
      <c r="T45" s="48"/>
      <c r="U45" s="48"/>
    </row>
    <row r="46" spans="1:21" ht="30.75" customHeight="1">
      <c r="A46" s="48"/>
      <c r="B46" s="1228"/>
      <c r="C46" s="1229"/>
      <c r="D46" s="62"/>
      <c r="E46" s="1234" t="s">
        <v>13</v>
      </c>
      <c r="F46" s="1234"/>
      <c r="G46" s="1234"/>
      <c r="H46" s="1234"/>
      <c r="I46" s="1234"/>
      <c r="J46" s="1235"/>
      <c r="K46" s="63" t="s">
        <v>516</v>
      </c>
      <c r="L46" s="64" t="s">
        <v>516</v>
      </c>
      <c r="M46" s="64" t="s">
        <v>516</v>
      </c>
      <c r="N46" s="64" t="s">
        <v>516</v>
      </c>
      <c r="O46" s="65" t="s">
        <v>516</v>
      </c>
      <c r="P46" s="48"/>
      <c r="Q46" s="48"/>
      <c r="R46" s="48"/>
      <c r="S46" s="48"/>
      <c r="T46" s="48"/>
      <c r="U46" s="48"/>
    </row>
    <row r="47" spans="1:21" ht="30.75" customHeight="1">
      <c r="A47" s="48"/>
      <c r="B47" s="1228"/>
      <c r="C47" s="1229"/>
      <c r="D47" s="62"/>
      <c r="E47" s="1234" t="s">
        <v>14</v>
      </c>
      <c r="F47" s="1234"/>
      <c r="G47" s="1234"/>
      <c r="H47" s="1234"/>
      <c r="I47" s="1234"/>
      <c r="J47" s="1235"/>
      <c r="K47" s="63" t="s">
        <v>516</v>
      </c>
      <c r="L47" s="64" t="s">
        <v>516</v>
      </c>
      <c r="M47" s="64" t="s">
        <v>516</v>
      </c>
      <c r="N47" s="64" t="s">
        <v>516</v>
      </c>
      <c r="O47" s="65" t="s">
        <v>516</v>
      </c>
      <c r="P47" s="48"/>
      <c r="Q47" s="48"/>
      <c r="R47" s="48"/>
      <c r="S47" s="48"/>
      <c r="T47" s="48"/>
      <c r="U47" s="48"/>
    </row>
    <row r="48" spans="1:21" ht="30.75" customHeight="1">
      <c r="A48" s="48"/>
      <c r="B48" s="1228"/>
      <c r="C48" s="1229"/>
      <c r="D48" s="62"/>
      <c r="E48" s="1234" t="s">
        <v>15</v>
      </c>
      <c r="F48" s="1234"/>
      <c r="G48" s="1234"/>
      <c r="H48" s="1234"/>
      <c r="I48" s="1234"/>
      <c r="J48" s="1235"/>
      <c r="K48" s="63">
        <v>3453</v>
      </c>
      <c r="L48" s="64">
        <v>3638</v>
      </c>
      <c r="M48" s="64">
        <v>3494</v>
      </c>
      <c r="N48" s="64">
        <v>3339</v>
      </c>
      <c r="O48" s="65">
        <v>3361</v>
      </c>
      <c r="P48" s="48"/>
      <c r="Q48" s="48"/>
      <c r="R48" s="48"/>
      <c r="S48" s="48"/>
      <c r="T48" s="48"/>
      <c r="U48" s="48"/>
    </row>
    <row r="49" spans="1:21" ht="30.75" customHeight="1">
      <c r="A49" s="48"/>
      <c r="B49" s="1228"/>
      <c r="C49" s="1229"/>
      <c r="D49" s="62"/>
      <c r="E49" s="1234" t="s">
        <v>16</v>
      </c>
      <c r="F49" s="1234"/>
      <c r="G49" s="1234"/>
      <c r="H49" s="1234"/>
      <c r="I49" s="1234"/>
      <c r="J49" s="1235"/>
      <c r="K49" s="63">
        <v>93</v>
      </c>
      <c r="L49" s="64">
        <v>150</v>
      </c>
      <c r="M49" s="64">
        <v>132</v>
      </c>
      <c r="N49" s="64">
        <v>90</v>
      </c>
      <c r="O49" s="65">
        <v>133</v>
      </c>
      <c r="P49" s="48"/>
      <c r="Q49" s="48"/>
      <c r="R49" s="48"/>
      <c r="S49" s="48"/>
      <c r="T49" s="48"/>
      <c r="U49" s="48"/>
    </row>
    <row r="50" spans="1:21" ht="30.75" customHeight="1">
      <c r="A50" s="48"/>
      <c r="B50" s="1228"/>
      <c r="C50" s="1229"/>
      <c r="D50" s="62"/>
      <c r="E50" s="1234" t="s">
        <v>17</v>
      </c>
      <c r="F50" s="1234"/>
      <c r="G50" s="1234"/>
      <c r="H50" s="1234"/>
      <c r="I50" s="1234"/>
      <c r="J50" s="1235"/>
      <c r="K50" s="63">
        <v>72</v>
      </c>
      <c r="L50" s="64">
        <v>79</v>
      </c>
      <c r="M50" s="64">
        <v>139</v>
      </c>
      <c r="N50" s="64">
        <v>26</v>
      </c>
      <c r="O50" s="65">
        <v>116</v>
      </c>
      <c r="P50" s="48"/>
      <c r="Q50" s="48"/>
      <c r="R50" s="48"/>
      <c r="S50" s="48"/>
      <c r="T50" s="48"/>
      <c r="U50" s="48"/>
    </row>
    <row r="51" spans="1:21" ht="30.75" customHeight="1">
      <c r="A51" s="48"/>
      <c r="B51" s="1230"/>
      <c r="C51" s="1231"/>
      <c r="D51" s="66"/>
      <c r="E51" s="1234" t="s">
        <v>18</v>
      </c>
      <c r="F51" s="1234"/>
      <c r="G51" s="1234"/>
      <c r="H51" s="1234"/>
      <c r="I51" s="1234"/>
      <c r="J51" s="1235"/>
      <c r="K51" s="63" t="s">
        <v>516</v>
      </c>
      <c r="L51" s="64" t="s">
        <v>516</v>
      </c>
      <c r="M51" s="64" t="s">
        <v>516</v>
      </c>
      <c r="N51" s="64" t="s">
        <v>516</v>
      </c>
      <c r="O51" s="65" t="s">
        <v>516</v>
      </c>
      <c r="P51" s="48"/>
      <c r="Q51" s="48"/>
      <c r="R51" s="48"/>
      <c r="S51" s="48"/>
      <c r="T51" s="48"/>
      <c r="U51" s="48"/>
    </row>
    <row r="52" spans="1:21" ht="30.75" customHeight="1">
      <c r="A52" s="48"/>
      <c r="B52" s="1236" t="s">
        <v>19</v>
      </c>
      <c r="C52" s="1237"/>
      <c r="D52" s="66"/>
      <c r="E52" s="1234" t="s">
        <v>20</v>
      </c>
      <c r="F52" s="1234"/>
      <c r="G52" s="1234"/>
      <c r="H52" s="1234"/>
      <c r="I52" s="1234"/>
      <c r="J52" s="1235"/>
      <c r="K52" s="63">
        <v>7752</v>
      </c>
      <c r="L52" s="64">
        <v>7348</v>
      </c>
      <c r="M52" s="64">
        <v>7496</v>
      </c>
      <c r="N52" s="64">
        <v>7533</v>
      </c>
      <c r="O52" s="65">
        <v>7550</v>
      </c>
      <c r="P52" s="48"/>
      <c r="Q52" s="48"/>
      <c r="R52" s="48"/>
      <c r="S52" s="48"/>
      <c r="T52" s="48"/>
      <c r="U52" s="48"/>
    </row>
    <row r="53" spans="1:21" ht="30.75" customHeight="1" thickBot="1">
      <c r="A53" s="48"/>
      <c r="B53" s="1238" t="s">
        <v>21</v>
      </c>
      <c r="C53" s="1239"/>
      <c r="D53" s="67"/>
      <c r="E53" s="1240" t="s">
        <v>22</v>
      </c>
      <c r="F53" s="1240"/>
      <c r="G53" s="1240"/>
      <c r="H53" s="1240"/>
      <c r="I53" s="1240"/>
      <c r="J53" s="1241"/>
      <c r="K53" s="68">
        <v>1216</v>
      </c>
      <c r="L53" s="69">
        <v>1586</v>
      </c>
      <c r="M53" s="69">
        <v>1558</v>
      </c>
      <c r="N53" s="69">
        <v>1600</v>
      </c>
      <c r="O53" s="70">
        <v>1644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42" t="s">
        <v>25</v>
      </c>
      <c r="C57" s="1243"/>
      <c r="D57" s="1246" t="s">
        <v>26</v>
      </c>
      <c r="E57" s="1247"/>
      <c r="F57" s="1247"/>
      <c r="G57" s="1247"/>
      <c r="H57" s="1247"/>
      <c r="I57" s="1247"/>
      <c r="J57" s="1248"/>
      <c r="K57" s="82"/>
      <c r="L57" s="83"/>
      <c r="M57" s="83"/>
      <c r="N57" s="83"/>
      <c r="O57" s="84"/>
    </row>
    <row r="58" spans="1:21" ht="31.5" customHeight="1" thickBot="1">
      <c r="B58" s="1244"/>
      <c r="C58" s="1245"/>
      <c r="D58" s="1249" t="s">
        <v>27</v>
      </c>
      <c r="E58" s="1250"/>
      <c r="F58" s="1250"/>
      <c r="G58" s="1250"/>
      <c r="H58" s="1250"/>
      <c r="I58" s="1250"/>
      <c r="J58" s="1251"/>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6Dd/nNFzgwnoTurpP3geuJCp1rJG5HA5SoS1dc1VPuh9SP0CQIhoIqbpIKq/eFc/9ZApi9rJrIpRUVNLhq7vQ==" saltValue="FhD5teVO7CoA5BZb1KO5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52" t="s">
        <v>30</v>
      </c>
      <c r="C41" s="1253"/>
      <c r="D41" s="101"/>
      <c r="E41" s="1258" t="s">
        <v>31</v>
      </c>
      <c r="F41" s="1258"/>
      <c r="G41" s="1258"/>
      <c r="H41" s="1259"/>
      <c r="I41" s="102">
        <v>56184</v>
      </c>
      <c r="J41" s="103">
        <v>57268</v>
      </c>
      <c r="K41" s="103">
        <v>57095</v>
      </c>
      <c r="L41" s="103">
        <v>58354</v>
      </c>
      <c r="M41" s="104">
        <v>58402</v>
      </c>
    </row>
    <row r="42" spans="2:13" ht="27.75" customHeight="1">
      <c r="B42" s="1254"/>
      <c r="C42" s="1255"/>
      <c r="D42" s="105"/>
      <c r="E42" s="1260" t="s">
        <v>32</v>
      </c>
      <c r="F42" s="1260"/>
      <c r="G42" s="1260"/>
      <c r="H42" s="1261"/>
      <c r="I42" s="106">
        <v>1801</v>
      </c>
      <c r="J42" s="107">
        <v>2077</v>
      </c>
      <c r="K42" s="107">
        <v>2066</v>
      </c>
      <c r="L42" s="107">
        <v>2337</v>
      </c>
      <c r="M42" s="108">
        <v>2632</v>
      </c>
    </row>
    <row r="43" spans="2:13" ht="27.75" customHeight="1">
      <c r="B43" s="1254"/>
      <c r="C43" s="1255"/>
      <c r="D43" s="105"/>
      <c r="E43" s="1260" t="s">
        <v>33</v>
      </c>
      <c r="F43" s="1260"/>
      <c r="G43" s="1260"/>
      <c r="H43" s="1261"/>
      <c r="I43" s="106">
        <v>35505</v>
      </c>
      <c r="J43" s="107">
        <v>33758</v>
      </c>
      <c r="K43" s="107">
        <v>32476</v>
      </c>
      <c r="L43" s="107">
        <v>31078</v>
      </c>
      <c r="M43" s="108">
        <v>29532</v>
      </c>
    </row>
    <row r="44" spans="2:13" ht="27.75" customHeight="1">
      <c r="B44" s="1254"/>
      <c r="C44" s="1255"/>
      <c r="D44" s="105"/>
      <c r="E44" s="1260" t="s">
        <v>34</v>
      </c>
      <c r="F44" s="1260"/>
      <c r="G44" s="1260"/>
      <c r="H44" s="1261"/>
      <c r="I44" s="106">
        <v>1216</v>
      </c>
      <c r="J44" s="107">
        <v>2184</v>
      </c>
      <c r="K44" s="107">
        <v>2094</v>
      </c>
      <c r="L44" s="107">
        <v>2092</v>
      </c>
      <c r="M44" s="108">
        <v>1823</v>
      </c>
    </row>
    <row r="45" spans="2:13" ht="27.75" customHeight="1">
      <c r="B45" s="1254"/>
      <c r="C45" s="1255"/>
      <c r="D45" s="105"/>
      <c r="E45" s="1260" t="s">
        <v>35</v>
      </c>
      <c r="F45" s="1260"/>
      <c r="G45" s="1260"/>
      <c r="H45" s="1261"/>
      <c r="I45" s="106">
        <v>8087</v>
      </c>
      <c r="J45" s="107">
        <v>7365</v>
      </c>
      <c r="K45" s="107">
        <v>5725</v>
      </c>
      <c r="L45" s="107">
        <v>5296</v>
      </c>
      <c r="M45" s="108">
        <v>4893</v>
      </c>
    </row>
    <row r="46" spans="2:13" ht="27.75" customHeight="1">
      <c r="B46" s="1254"/>
      <c r="C46" s="1255"/>
      <c r="D46" s="109"/>
      <c r="E46" s="1260" t="s">
        <v>36</v>
      </c>
      <c r="F46" s="1260"/>
      <c r="G46" s="1260"/>
      <c r="H46" s="1261"/>
      <c r="I46" s="106">
        <v>21</v>
      </c>
      <c r="J46" s="107">
        <v>2</v>
      </c>
      <c r="K46" s="107">
        <v>1</v>
      </c>
      <c r="L46" s="107">
        <v>1</v>
      </c>
      <c r="M46" s="108" t="s">
        <v>516</v>
      </c>
    </row>
    <row r="47" spans="2:13" ht="27.75" customHeight="1">
      <c r="B47" s="1254"/>
      <c r="C47" s="1255"/>
      <c r="D47" s="110"/>
      <c r="E47" s="1262" t="s">
        <v>37</v>
      </c>
      <c r="F47" s="1263"/>
      <c r="G47" s="1263"/>
      <c r="H47" s="1264"/>
      <c r="I47" s="106" t="s">
        <v>516</v>
      </c>
      <c r="J47" s="107" t="s">
        <v>516</v>
      </c>
      <c r="K47" s="107" t="s">
        <v>516</v>
      </c>
      <c r="L47" s="107" t="s">
        <v>516</v>
      </c>
      <c r="M47" s="108" t="s">
        <v>516</v>
      </c>
    </row>
    <row r="48" spans="2:13" ht="27.75" customHeight="1">
      <c r="B48" s="1254"/>
      <c r="C48" s="1255"/>
      <c r="D48" s="105"/>
      <c r="E48" s="1260" t="s">
        <v>38</v>
      </c>
      <c r="F48" s="1260"/>
      <c r="G48" s="1260"/>
      <c r="H48" s="1261"/>
      <c r="I48" s="106" t="s">
        <v>516</v>
      </c>
      <c r="J48" s="107" t="s">
        <v>516</v>
      </c>
      <c r="K48" s="107" t="s">
        <v>516</v>
      </c>
      <c r="L48" s="107" t="s">
        <v>516</v>
      </c>
      <c r="M48" s="108" t="s">
        <v>516</v>
      </c>
    </row>
    <row r="49" spans="2:13" ht="27.75" customHeight="1">
      <c r="B49" s="1256"/>
      <c r="C49" s="1257"/>
      <c r="D49" s="105"/>
      <c r="E49" s="1260" t="s">
        <v>39</v>
      </c>
      <c r="F49" s="1260"/>
      <c r="G49" s="1260"/>
      <c r="H49" s="1261"/>
      <c r="I49" s="106" t="s">
        <v>516</v>
      </c>
      <c r="J49" s="107" t="s">
        <v>516</v>
      </c>
      <c r="K49" s="107" t="s">
        <v>516</v>
      </c>
      <c r="L49" s="107" t="s">
        <v>516</v>
      </c>
      <c r="M49" s="108" t="s">
        <v>516</v>
      </c>
    </row>
    <row r="50" spans="2:13" ht="27.75" customHeight="1">
      <c r="B50" s="1265" t="s">
        <v>40</v>
      </c>
      <c r="C50" s="1266"/>
      <c r="D50" s="111"/>
      <c r="E50" s="1260" t="s">
        <v>41</v>
      </c>
      <c r="F50" s="1260"/>
      <c r="G50" s="1260"/>
      <c r="H50" s="1261"/>
      <c r="I50" s="106">
        <v>10521</v>
      </c>
      <c r="J50" s="107">
        <v>11524</v>
      </c>
      <c r="K50" s="107">
        <v>12803</v>
      </c>
      <c r="L50" s="107">
        <v>16083</v>
      </c>
      <c r="M50" s="108">
        <v>16316</v>
      </c>
    </row>
    <row r="51" spans="2:13" ht="27.75" customHeight="1">
      <c r="B51" s="1254"/>
      <c r="C51" s="1255"/>
      <c r="D51" s="105"/>
      <c r="E51" s="1260" t="s">
        <v>42</v>
      </c>
      <c r="F51" s="1260"/>
      <c r="G51" s="1260"/>
      <c r="H51" s="1261"/>
      <c r="I51" s="106">
        <v>15598</v>
      </c>
      <c r="J51" s="107">
        <v>17562</v>
      </c>
      <c r="K51" s="107">
        <v>16598</v>
      </c>
      <c r="L51" s="107">
        <v>16512</v>
      </c>
      <c r="M51" s="108">
        <v>14481</v>
      </c>
    </row>
    <row r="52" spans="2:13" ht="27.75" customHeight="1">
      <c r="B52" s="1256"/>
      <c r="C52" s="1257"/>
      <c r="D52" s="105"/>
      <c r="E52" s="1260" t="s">
        <v>43</v>
      </c>
      <c r="F52" s="1260"/>
      <c r="G52" s="1260"/>
      <c r="H52" s="1261"/>
      <c r="I52" s="106">
        <v>67738</v>
      </c>
      <c r="J52" s="107">
        <v>66812</v>
      </c>
      <c r="K52" s="107">
        <v>65878</v>
      </c>
      <c r="L52" s="107">
        <v>65490</v>
      </c>
      <c r="M52" s="108">
        <v>64133</v>
      </c>
    </row>
    <row r="53" spans="2:13" ht="27.75" customHeight="1" thickBot="1">
      <c r="B53" s="1267" t="s">
        <v>44</v>
      </c>
      <c r="C53" s="1268"/>
      <c r="D53" s="112"/>
      <c r="E53" s="1269" t="s">
        <v>45</v>
      </c>
      <c r="F53" s="1269"/>
      <c r="G53" s="1269"/>
      <c r="H53" s="1270"/>
      <c r="I53" s="113">
        <v>8956</v>
      </c>
      <c r="J53" s="114">
        <v>6756</v>
      </c>
      <c r="K53" s="114">
        <v>4178</v>
      </c>
      <c r="L53" s="114">
        <v>1074</v>
      </c>
      <c r="M53" s="115">
        <v>2351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wbwPcxhO/yrb8A/Q13x7WlweyzJQr2KIwybulvT54uW2E3rWShO//vU39QGd8SfSBnzfzOOsQr+h6Tgdkn6ww==" saltValue="DSHHUBgNdrEtjLWpNjts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279" t="s">
        <v>48</v>
      </c>
      <c r="D55" s="1279"/>
      <c r="E55" s="1280"/>
      <c r="F55" s="127">
        <v>4516</v>
      </c>
      <c r="G55" s="127">
        <v>5537</v>
      </c>
      <c r="H55" s="128">
        <v>5118</v>
      </c>
    </row>
    <row r="56" spans="2:8" ht="52.5" customHeight="1">
      <c r="B56" s="129"/>
      <c r="C56" s="1281" t="s">
        <v>49</v>
      </c>
      <c r="D56" s="1281"/>
      <c r="E56" s="1282"/>
      <c r="F56" s="130" t="s">
        <v>516</v>
      </c>
      <c r="G56" s="130" t="s">
        <v>516</v>
      </c>
      <c r="H56" s="131" t="s">
        <v>516</v>
      </c>
    </row>
    <row r="57" spans="2:8" ht="53.25" customHeight="1">
      <c r="B57" s="129"/>
      <c r="C57" s="1283" t="s">
        <v>50</v>
      </c>
      <c r="D57" s="1283"/>
      <c r="E57" s="1284"/>
      <c r="F57" s="132">
        <v>6451</v>
      </c>
      <c r="G57" s="132">
        <v>7845</v>
      </c>
      <c r="H57" s="133">
        <v>7994</v>
      </c>
    </row>
    <row r="58" spans="2:8" ht="45.75" customHeight="1">
      <c r="B58" s="134"/>
      <c r="C58" s="1271" t="s">
        <v>594</v>
      </c>
      <c r="D58" s="1272"/>
      <c r="E58" s="1273"/>
      <c r="F58" s="135">
        <v>4000</v>
      </c>
      <c r="G58" s="135">
        <v>4000</v>
      </c>
      <c r="H58" s="136">
        <v>4500</v>
      </c>
    </row>
    <row r="59" spans="2:8" ht="45.75" customHeight="1">
      <c r="B59" s="134"/>
      <c r="C59" s="1271" t="s">
        <v>595</v>
      </c>
      <c r="D59" s="1272"/>
      <c r="E59" s="1273"/>
      <c r="F59" s="135">
        <v>1506</v>
      </c>
      <c r="G59" s="135">
        <v>3000</v>
      </c>
      <c r="H59" s="136">
        <v>2688</v>
      </c>
    </row>
    <row r="60" spans="2:8" ht="45.75" customHeight="1">
      <c r="B60" s="134"/>
      <c r="C60" s="1271" t="s">
        <v>596</v>
      </c>
      <c r="D60" s="1272"/>
      <c r="E60" s="1273"/>
      <c r="F60" s="135">
        <v>307</v>
      </c>
      <c r="G60" s="135">
        <v>307</v>
      </c>
      <c r="H60" s="136">
        <v>307</v>
      </c>
    </row>
    <row r="61" spans="2:8" ht="45.75" customHeight="1">
      <c r="B61" s="134"/>
      <c r="C61" s="1271" t="s">
        <v>597</v>
      </c>
      <c r="D61" s="1272"/>
      <c r="E61" s="1273"/>
      <c r="F61" s="135">
        <v>150</v>
      </c>
      <c r="G61" s="135">
        <v>149</v>
      </c>
      <c r="H61" s="136">
        <v>147</v>
      </c>
    </row>
    <row r="62" spans="2:8" ht="45.75" customHeight="1" thickBot="1">
      <c r="B62" s="137"/>
      <c r="C62" s="1274" t="s">
        <v>598</v>
      </c>
      <c r="D62" s="1275"/>
      <c r="E62" s="1276"/>
      <c r="F62" s="138">
        <v>157</v>
      </c>
      <c r="G62" s="138">
        <v>143</v>
      </c>
      <c r="H62" s="139">
        <v>134</v>
      </c>
    </row>
    <row r="63" spans="2:8" ht="52.5" customHeight="1" thickBot="1">
      <c r="B63" s="140"/>
      <c r="C63" s="1277" t="s">
        <v>51</v>
      </c>
      <c r="D63" s="1277"/>
      <c r="E63" s="1278"/>
      <c r="F63" s="141">
        <v>10967</v>
      </c>
      <c r="G63" s="141">
        <v>13382</v>
      </c>
      <c r="H63" s="142">
        <v>13113</v>
      </c>
    </row>
    <row r="64" spans="2:8" ht="15" customHeight="1"/>
    <row r="65" ht="0" hidden="1" customHeight="1"/>
    <row r="66" ht="0" hidden="1" customHeight="1"/>
  </sheetData>
  <sheetProtection algorithmName="SHA-512" hashValue="e/TWZu2Md0VmPWlGvaD3wOvRPeTHjRtU99tcxSW3K0QYtS7Ht++VQYdSyQOaUrM7A1OBiQW+wi91SHwcN0V0DQ==" saltValue="uavFMcE6sSVEnxchgUr7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1287" customWidth="1"/>
    <col min="2" max="107" width="2.5" style="1287" customWidth="1"/>
    <col min="108" max="108" width="6.125" style="1295" customWidth="1"/>
    <col min="109" max="109" width="5.875" style="1294" customWidth="1"/>
    <col min="110" max="110" width="19.125" style="1287" hidden="1"/>
    <col min="111" max="115" width="12.625" style="1287" hidden="1"/>
    <col min="116" max="349" width="8.625" style="1287" hidden="1"/>
    <col min="350" max="355" width="14.875" style="1287" hidden="1"/>
    <col min="356" max="357" width="15.875" style="1287" hidden="1"/>
    <col min="358" max="363" width="16.125" style="1287" hidden="1"/>
    <col min="364" max="364" width="6.125" style="1287" hidden="1"/>
    <col min="365" max="365" width="3" style="1287" hidden="1"/>
    <col min="366" max="605" width="8.625" style="1287" hidden="1"/>
    <col min="606" max="611" width="14.875" style="1287" hidden="1"/>
    <col min="612" max="613" width="15.875" style="1287" hidden="1"/>
    <col min="614" max="619" width="16.125" style="1287" hidden="1"/>
    <col min="620" max="620" width="6.125" style="1287" hidden="1"/>
    <col min="621" max="621" width="3" style="1287" hidden="1"/>
    <col min="622" max="861" width="8.625" style="1287" hidden="1"/>
    <col min="862" max="867" width="14.875" style="1287" hidden="1"/>
    <col min="868" max="869" width="15.875" style="1287" hidden="1"/>
    <col min="870" max="875" width="16.125" style="1287" hidden="1"/>
    <col min="876" max="876" width="6.125" style="1287" hidden="1"/>
    <col min="877" max="877" width="3" style="1287" hidden="1"/>
    <col min="878" max="1117" width="8.625" style="1287" hidden="1"/>
    <col min="1118" max="1123" width="14.875" style="1287" hidden="1"/>
    <col min="1124" max="1125" width="15.875" style="1287" hidden="1"/>
    <col min="1126" max="1131" width="16.125" style="1287" hidden="1"/>
    <col min="1132" max="1132" width="6.125" style="1287" hidden="1"/>
    <col min="1133" max="1133" width="3" style="1287" hidden="1"/>
    <col min="1134" max="1373" width="8.625" style="1287" hidden="1"/>
    <col min="1374" max="1379" width="14.875" style="1287" hidden="1"/>
    <col min="1380" max="1381" width="15.875" style="1287" hidden="1"/>
    <col min="1382" max="1387" width="16.125" style="1287" hidden="1"/>
    <col min="1388" max="1388" width="6.125" style="1287" hidden="1"/>
    <col min="1389" max="1389" width="3" style="1287" hidden="1"/>
    <col min="1390" max="1629" width="8.625" style="1287" hidden="1"/>
    <col min="1630" max="1635" width="14.875" style="1287" hidden="1"/>
    <col min="1636" max="1637" width="15.875" style="1287" hidden="1"/>
    <col min="1638" max="1643" width="16.125" style="1287" hidden="1"/>
    <col min="1644" max="1644" width="6.125" style="1287" hidden="1"/>
    <col min="1645" max="1645" width="3" style="1287" hidden="1"/>
    <col min="1646" max="1885" width="8.625" style="1287" hidden="1"/>
    <col min="1886" max="1891" width="14.875" style="1287" hidden="1"/>
    <col min="1892" max="1893" width="15.875" style="1287" hidden="1"/>
    <col min="1894" max="1899" width="16.125" style="1287" hidden="1"/>
    <col min="1900" max="1900" width="6.125" style="1287" hidden="1"/>
    <col min="1901" max="1901" width="3" style="1287" hidden="1"/>
    <col min="1902" max="2141" width="8.625" style="1287" hidden="1"/>
    <col min="2142" max="2147" width="14.875" style="1287" hidden="1"/>
    <col min="2148" max="2149" width="15.875" style="1287" hidden="1"/>
    <col min="2150" max="2155" width="16.125" style="1287" hidden="1"/>
    <col min="2156" max="2156" width="6.125" style="1287" hidden="1"/>
    <col min="2157" max="2157" width="3" style="1287" hidden="1"/>
    <col min="2158" max="2397" width="8.625" style="1287" hidden="1"/>
    <col min="2398" max="2403" width="14.875" style="1287" hidden="1"/>
    <col min="2404" max="2405" width="15.875" style="1287" hidden="1"/>
    <col min="2406" max="2411" width="16.125" style="1287" hidden="1"/>
    <col min="2412" max="2412" width="6.125" style="1287" hidden="1"/>
    <col min="2413" max="2413" width="3" style="1287" hidden="1"/>
    <col min="2414" max="2653" width="8.625" style="1287" hidden="1"/>
    <col min="2654" max="2659" width="14.875" style="1287" hidden="1"/>
    <col min="2660" max="2661" width="15.875" style="1287" hidden="1"/>
    <col min="2662" max="2667" width="16.125" style="1287" hidden="1"/>
    <col min="2668" max="2668" width="6.125" style="1287" hidden="1"/>
    <col min="2669" max="2669" width="3" style="1287" hidden="1"/>
    <col min="2670" max="2909" width="8.625" style="1287" hidden="1"/>
    <col min="2910" max="2915" width="14.875" style="1287" hidden="1"/>
    <col min="2916" max="2917" width="15.875" style="1287" hidden="1"/>
    <col min="2918" max="2923" width="16.125" style="1287" hidden="1"/>
    <col min="2924" max="2924" width="6.125" style="1287" hidden="1"/>
    <col min="2925" max="2925" width="3" style="1287" hidden="1"/>
    <col min="2926" max="3165" width="8.625" style="1287" hidden="1"/>
    <col min="3166" max="3171" width="14.875" style="1287" hidden="1"/>
    <col min="3172" max="3173" width="15.875" style="1287" hidden="1"/>
    <col min="3174" max="3179" width="16.125" style="1287" hidden="1"/>
    <col min="3180" max="3180" width="6.125" style="1287" hidden="1"/>
    <col min="3181" max="3181" width="3" style="1287" hidden="1"/>
    <col min="3182" max="3421" width="8.625" style="1287" hidden="1"/>
    <col min="3422" max="3427" width="14.875" style="1287" hidden="1"/>
    <col min="3428" max="3429" width="15.875" style="1287" hidden="1"/>
    <col min="3430" max="3435" width="16.125" style="1287" hidden="1"/>
    <col min="3436" max="3436" width="6.125" style="1287" hidden="1"/>
    <col min="3437" max="3437" width="3" style="1287" hidden="1"/>
    <col min="3438" max="3677" width="8.625" style="1287" hidden="1"/>
    <col min="3678" max="3683" width="14.875" style="1287" hidden="1"/>
    <col min="3684" max="3685" width="15.875" style="1287" hidden="1"/>
    <col min="3686" max="3691" width="16.125" style="1287" hidden="1"/>
    <col min="3692" max="3692" width="6.125" style="1287" hidden="1"/>
    <col min="3693" max="3693" width="3" style="1287" hidden="1"/>
    <col min="3694" max="3933" width="8.625" style="1287" hidden="1"/>
    <col min="3934" max="3939" width="14.875" style="1287" hidden="1"/>
    <col min="3940" max="3941" width="15.875" style="1287" hidden="1"/>
    <col min="3942" max="3947" width="16.125" style="1287" hidden="1"/>
    <col min="3948" max="3948" width="6.125" style="1287" hidden="1"/>
    <col min="3949" max="3949" width="3" style="1287" hidden="1"/>
    <col min="3950" max="4189" width="8.625" style="1287" hidden="1"/>
    <col min="4190" max="4195" width="14.875" style="1287" hidden="1"/>
    <col min="4196" max="4197" width="15.875" style="1287" hidden="1"/>
    <col min="4198" max="4203" width="16.125" style="1287" hidden="1"/>
    <col min="4204" max="4204" width="6.125" style="1287" hidden="1"/>
    <col min="4205" max="4205" width="3" style="1287" hidden="1"/>
    <col min="4206" max="4445" width="8.625" style="1287" hidden="1"/>
    <col min="4446" max="4451" width="14.875" style="1287" hidden="1"/>
    <col min="4452" max="4453" width="15.875" style="1287" hidden="1"/>
    <col min="4454" max="4459" width="16.125" style="1287" hidden="1"/>
    <col min="4460" max="4460" width="6.125" style="1287" hidden="1"/>
    <col min="4461" max="4461" width="3" style="1287" hidden="1"/>
    <col min="4462" max="4701" width="8.625" style="1287" hidden="1"/>
    <col min="4702" max="4707" width="14.875" style="1287" hidden="1"/>
    <col min="4708" max="4709" width="15.875" style="1287" hidden="1"/>
    <col min="4710" max="4715" width="16.125" style="1287" hidden="1"/>
    <col min="4716" max="4716" width="6.125" style="1287" hidden="1"/>
    <col min="4717" max="4717" width="3" style="1287" hidden="1"/>
    <col min="4718" max="4957" width="8.625" style="1287" hidden="1"/>
    <col min="4958" max="4963" width="14.875" style="1287" hidden="1"/>
    <col min="4964" max="4965" width="15.875" style="1287" hidden="1"/>
    <col min="4966" max="4971" width="16.125" style="1287" hidden="1"/>
    <col min="4972" max="4972" width="6.125" style="1287" hidden="1"/>
    <col min="4973" max="4973" width="3" style="1287" hidden="1"/>
    <col min="4974" max="5213" width="8.625" style="1287" hidden="1"/>
    <col min="5214" max="5219" width="14.875" style="1287" hidden="1"/>
    <col min="5220" max="5221" width="15.875" style="1287" hidden="1"/>
    <col min="5222" max="5227" width="16.125" style="1287" hidden="1"/>
    <col min="5228" max="5228" width="6.125" style="1287" hidden="1"/>
    <col min="5229" max="5229" width="3" style="1287" hidden="1"/>
    <col min="5230" max="5469" width="8.625" style="1287" hidden="1"/>
    <col min="5470" max="5475" width="14.875" style="1287" hidden="1"/>
    <col min="5476" max="5477" width="15.875" style="1287" hidden="1"/>
    <col min="5478" max="5483" width="16.125" style="1287" hidden="1"/>
    <col min="5484" max="5484" width="6.125" style="1287" hidden="1"/>
    <col min="5485" max="5485" width="3" style="1287" hidden="1"/>
    <col min="5486" max="5725" width="8.625" style="1287" hidden="1"/>
    <col min="5726" max="5731" width="14.875" style="1287" hidden="1"/>
    <col min="5732" max="5733" width="15.875" style="1287" hidden="1"/>
    <col min="5734" max="5739" width="16.125" style="1287" hidden="1"/>
    <col min="5740" max="5740" width="6.125" style="1287" hidden="1"/>
    <col min="5741" max="5741" width="3" style="1287" hidden="1"/>
    <col min="5742" max="5981" width="8.625" style="1287" hidden="1"/>
    <col min="5982" max="5987" width="14.875" style="1287" hidden="1"/>
    <col min="5988" max="5989" width="15.875" style="1287" hidden="1"/>
    <col min="5990" max="5995" width="16.125" style="1287" hidden="1"/>
    <col min="5996" max="5996" width="6.125" style="1287" hidden="1"/>
    <col min="5997" max="5997" width="3" style="1287" hidden="1"/>
    <col min="5998" max="6237" width="8.625" style="1287" hidden="1"/>
    <col min="6238" max="6243" width="14.875" style="1287" hidden="1"/>
    <col min="6244" max="6245" width="15.875" style="1287" hidden="1"/>
    <col min="6246" max="6251" width="16.125" style="1287" hidden="1"/>
    <col min="6252" max="6252" width="6.125" style="1287" hidden="1"/>
    <col min="6253" max="6253" width="3" style="1287" hidden="1"/>
    <col min="6254" max="6493" width="8.625" style="1287" hidden="1"/>
    <col min="6494" max="6499" width="14.875" style="1287" hidden="1"/>
    <col min="6500" max="6501" width="15.875" style="1287" hidden="1"/>
    <col min="6502" max="6507" width="16.125" style="1287" hidden="1"/>
    <col min="6508" max="6508" width="6.125" style="1287" hidden="1"/>
    <col min="6509" max="6509" width="3" style="1287" hidden="1"/>
    <col min="6510" max="6749" width="8.625" style="1287" hidden="1"/>
    <col min="6750" max="6755" width="14.875" style="1287" hidden="1"/>
    <col min="6756" max="6757" width="15.875" style="1287" hidden="1"/>
    <col min="6758" max="6763" width="16.125" style="1287" hidden="1"/>
    <col min="6764" max="6764" width="6.125" style="1287" hidden="1"/>
    <col min="6765" max="6765" width="3" style="1287" hidden="1"/>
    <col min="6766" max="7005" width="8.625" style="1287" hidden="1"/>
    <col min="7006" max="7011" width="14.875" style="1287" hidden="1"/>
    <col min="7012" max="7013" width="15.875" style="1287" hidden="1"/>
    <col min="7014" max="7019" width="16.125" style="1287" hidden="1"/>
    <col min="7020" max="7020" width="6.125" style="1287" hidden="1"/>
    <col min="7021" max="7021" width="3" style="1287" hidden="1"/>
    <col min="7022" max="7261" width="8.625" style="1287" hidden="1"/>
    <col min="7262" max="7267" width="14.875" style="1287" hidden="1"/>
    <col min="7268" max="7269" width="15.875" style="1287" hidden="1"/>
    <col min="7270" max="7275" width="16.125" style="1287" hidden="1"/>
    <col min="7276" max="7276" width="6.125" style="1287" hidden="1"/>
    <col min="7277" max="7277" width="3" style="1287" hidden="1"/>
    <col min="7278" max="7517" width="8.625" style="1287" hidden="1"/>
    <col min="7518" max="7523" width="14.875" style="1287" hidden="1"/>
    <col min="7524" max="7525" width="15.875" style="1287" hidden="1"/>
    <col min="7526" max="7531" width="16.125" style="1287" hidden="1"/>
    <col min="7532" max="7532" width="6.125" style="1287" hidden="1"/>
    <col min="7533" max="7533" width="3" style="1287" hidden="1"/>
    <col min="7534" max="7773" width="8.625" style="1287" hidden="1"/>
    <col min="7774" max="7779" width="14.875" style="1287" hidden="1"/>
    <col min="7780" max="7781" width="15.875" style="1287" hidden="1"/>
    <col min="7782" max="7787" width="16.125" style="1287" hidden="1"/>
    <col min="7788" max="7788" width="6.125" style="1287" hidden="1"/>
    <col min="7789" max="7789" width="3" style="1287" hidden="1"/>
    <col min="7790" max="8029" width="8.625" style="1287" hidden="1"/>
    <col min="8030" max="8035" width="14.875" style="1287" hidden="1"/>
    <col min="8036" max="8037" width="15.875" style="1287" hidden="1"/>
    <col min="8038" max="8043" width="16.125" style="1287" hidden="1"/>
    <col min="8044" max="8044" width="6.125" style="1287" hidden="1"/>
    <col min="8045" max="8045" width="3" style="1287" hidden="1"/>
    <col min="8046" max="8285" width="8.625" style="1287" hidden="1"/>
    <col min="8286" max="8291" width="14.875" style="1287" hidden="1"/>
    <col min="8292" max="8293" width="15.875" style="1287" hidden="1"/>
    <col min="8294" max="8299" width="16.125" style="1287" hidden="1"/>
    <col min="8300" max="8300" width="6.125" style="1287" hidden="1"/>
    <col min="8301" max="8301" width="3" style="1287" hidden="1"/>
    <col min="8302" max="8541" width="8.625" style="1287" hidden="1"/>
    <col min="8542" max="8547" width="14.875" style="1287" hidden="1"/>
    <col min="8548" max="8549" width="15.875" style="1287" hidden="1"/>
    <col min="8550" max="8555" width="16.125" style="1287" hidden="1"/>
    <col min="8556" max="8556" width="6.125" style="1287" hidden="1"/>
    <col min="8557" max="8557" width="3" style="1287" hidden="1"/>
    <col min="8558" max="8797" width="8.625" style="1287" hidden="1"/>
    <col min="8798" max="8803" width="14.875" style="1287" hidden="1"/>
    <col min="8804" max="8805" width="15.875" style="1287" hidden="1"/>
    <col min="8806" max="8811" width="16.125" style="1287" hidden="1"/>
    <col min="8812" max="8812" width="6.125" style="1287" hidden="1"/>
    <col min="8813" max="8813" width="3" style="1287" hidden="1"/>
    <col min="8814" max="9053" width="8.625" style="1287" hidden="1"/>
    <col min="9054" max="9059" width="14.875" style="1287" hidden="1"/>
    <col min="9060" max="9061" width="15.875" style="1287" hidden="1"/>
    <col min="9062" max="9067" width="16.125" style="1287" hidden="1"/>
    <col min="9068" max="9068" width="6.125" style="1287" hidden="1"/>
    <col min="9069" max="9069" width="3" style="1287" hidden="1"/>
    <col min="9070" max="9309" width="8.625" style="1287" hidden="1"/>
    <col min="9310" max="9315" width="14.875" style="1287" hidden="1"/>
    <col min="9316" max="9317" width="15.875" style="1287" hidden="1"/>
    <col min="9318" max="9323" width="16.125" style="1287" hidden="1"/>
    <col min="9324" max="9324" width="6.125" style="1287" hidden="1"/>
    <col min="9325" max="9325" width="3" style="1287" hidden="1"/>
    <col min="9326" max="9565" width="8.625" style="1287" hidden="1"/>
    <col min="9566" max="9571" width="14.875" style="1287" hidden="1"/>
    <col min="9572" max="9573" width="15.875" style="1287" hidden="1"/>
    <col min="9574" max="9579" width="16.125" style="1287" hidden="1"/>
    <col min="9580" max="9580" width="6.125" style="1287" hidden="1"/>
    <col min="9581" max="9581" width="3" style="1287" hidden="1"/>
    <col min="9582" max="9821" width="8.625" style="1287" hidden="1"/>
    <col min="9822" max="9827" width="14.875" style="1287" hidden="1"/>
    <col min="9828" max="9829" width="15.875" style="1287" hidden="1"/>
    <col min="9830" max="9835" width="16.125" style="1287" hidden="1"/>
    <col min="9836" max="9836" width="6.125" style="1287" hidden="1"/>
    <col min="9837" max="9837" width="3" style="1287" hidden="1"/>
    <col min="9838" max="10077" width="8.625" style="1287" hidden="1"/>
    <col min="10078" max="10083" width="14.875" style="1287" hidden="1"/>
    <col min="10084" max="10085" width="15.875" style="1287" hidden="1"/>
    <col min="10086" max="10091" width="16.125" style="1287" hidden="1"/>
    <col min="10092" max="10092" width="6.125" style="1287" hidden="1"/>
    <col min="10093" max="10093" width="3" style="1287" hidden="1"/>
    <col min="10094" max="10333" width="8.625" style="1287" hidden="1"/>
    <col min="10334" max="10339" width="14.875" style="1287" hidden="1"/>
    <col min="10340" max="10341" width="15.875" style="1287" hidden="1"/>
    <col min="10342" max="10347" width="16.125" style="1287" hidden="1"/>
    <col min="10348" max="10348" width="6.125" style="1287" hidden="1"/>
    <col min="10349" max="10349" width="3" style="1287" hidden="1"/>
    <col min="10350" max="10589" width="8.625" style="1287" hidden="1"/>
    <col min="10590" max="10595" width="14.875" style="1287" hidden="1"/>
    <col min="10596" max="10597" width="15.875" style="1287" hidden="1"/>
    <col min="10598" max="10603" width="16.125" style="1287" hidden="1"/>
    <col min="10604" max="10604" width="6.125" style="1287" hidden="1"/>
    <col min="10605" max="10605" width="3" style="1287" hidden="1"/>
    <col min="10606" max="10845" width="8.625" style="1287" hidden="1"/>
    <col min="10846" max="10851" width="14.875" style="1287" hidden="1"/>
    <col min="10852" max="10853" width="15.875" style="1287" hidden="1"/>
    <col min="10854" max="10859" width="16.125" style="1287" hidden="1"/>
    <col min="10860" max="10860" width="6.125" style="1287" hidden="1"/>
    <col min="10861" max="10861" width="3" style="1287" hidden="1"/>
    <col min="10862" max="11101" width="8.625" style="1287" hidden="1"/>
    <col min="11102" max="11107" width="14.875" style="1287" hidden="1"/>
    <col min="11108" max="11109" width="15.875" style="1287" hidden="1"/>
    <col min="11110" max="11115" width="16.125" style="1287" hidden="1"/>
    <col min="11116" max="11116" width="6.125" style="1287" hidden="1"/>
    <col min="11117" max="11117" width="3" style="1287" hidden="1"/>
    <col min="11118" max="11357" width="8.625" style="1287" hidden="1"/>
    <col min="11358" max="11363" width="14.875" style="1287" hidden="1"/>
    <col min="11364" max="11365" width="15.875" style="1287" hidden="1"/>
    <col min="11366" max="11371" width="16.125" style="1287" hidden="1"/>
    <col min="11372" max="11372" width="6.125" style="1287" hidden="1"/>
    <col min="11373" max="11373" width="3" style="1287" hidden="1"/>
    <col min="11374" max="11613" width="8.625" style="1287" hidden="1"/>
    <col min="11614" max="11619" width="14.875" style="1287" hidden="1"/>
    <col min="11620" max="11621" width="15.875" style="1287" hidden="1"/>
    <col min="11622" max="11627" width="16.125" style="1287" hidden="1"/>
    <col min="11628" max="11628" width="6.125" style="1287" hidden="1"/>
    <col min="11629" max="11629" width="3" style="1287" hidden="1"/>
    <col min="11630" max="11869" width="8.625" style="1287" hidden="1"/>
    <col min="11870" max="11875" width="14.875" style="1287" hidden="1"/>
    <col min="11876" max="11877" width="15.875" style="1287" hidden="1"/>
    <col min="11878" max="11883" width="16.125" style="1287" hidden="1"/>
    <col min="11884" max="11884" width="6.125" style="1287" hidden="1"/>
    <col min="11885" max="11885" width="3" style="1287" hidden="1"/>
    <col min="11886" max="12125" width="8.625" style="1287" hidden="1"/>
    <col min="12126" max="12131" width="14.875" style="1287" hidden="1"/>
    <col min="12132" max="12133" width="15.875" style="1287" hidden="1"/>
    <col min="12134" max="12139" width="16.125" style="1287" hidden="1"/>
    <col min="12140" max="12140" width="6.125" style="1287" hidden="1"/>
    <col min="12141" max="12141" width="3" style="1287" hidden="1"/>
    <col min="12142" max="12381" width="8.625" style="1287" hidden="1"/>
    <col min="12382" max="12387" width="14.875" style="1287" hidden="1"/>
    <col min="12388" max="12389" width="15.875" style="1287" hidden="1"/>
    <col min="12390" max="12395" width="16.125" style="1287" hidden="1"/>
    <col min="12396" max="12396" width="6.125" style="1287" hidden="1"/>
    <col min="12397" max="12397" width="3" style="1287" hidden="1"/>
    <col min="12398" max="12637" width="8.625" style="1287" hidden="1"/>
    <col min="12638" max="12643" width="14.875" style="1287" hidden="1"/>
    <col min="12644" max="12645" width="15.875" style="1287" hidden="1"/>
    <col min="12646" max="12651" width="16.125" style="1287" hidden="1"/>
    <col min="12652" max="12652" width="6.125" style="1287" hidden="1"/>
    <col min="12653" max="12653" width="3" style="1287" hidden="1"/>
    <col min="12654" max="12893" width="8.625" style="1287" hidden="1"/>
    <col min="12894" max="12899" width="14.875" style="1287" hidden="1"/>
    <col min="12900" max="12901" width="15.875" style="1287" hidden="1"/>
    <col min="12902" max="12907" width="16.125" style="1287" hidden="1"/>
    <col min="12908" max="12908" width="6.125" style="1287" hidden="1"/>
    <col min="12909" max="12909" width="3" style="1287" hidden="1"/>
    <col min="12910" max="13149" width="8.625" style="1287" hidden="1"/>
    <col min="13150" max="13155" width="14.875" style="1287" hidden="1"/>
    <col min="13156" max="13157" width="15.875" style="1287" hidden="1"/>
    <col min="13158" max="13163" width="16.125" style="1287" hidden="1"/>
    <col min="13164" max="13164" width="6.125" style="1287" hidden="1"/>
    <col min="13165" max="13165" width="3" style="1287" hidden="1"/>
    <col min="13166" max="13405" width="8.625" style="1287" hidden="1"/>
    <col min="13406" max="13411" width="14.875" style="1287" hidden="1"/>
    <col min="13412" max="13413" width="15.875" style="1287" hidden="1"/>
    <col min="13414" max="13419" width="16.125" style="1287" hidden="1"/>
    <col min="13420" max="13420" width="6.125" style="1287" hidden="1"/>
    <col min="13421" max="13421" width="3" style="1287" hidden="1"/>
    <col min="13422" max="13661" width="8.625" style="1287" hidden="1"/>
    <col min="13662" max="13667" width="14.875" style="1287" hidden="1"/>
    <col min="13668" max="13669" width="15.875" style="1287" hidden="1"/>
    <col min="13670" max="13675" width="16.125" style="1287" hidden="1"/>
    <col min="13676" max="13676" width="6.125" style="1287" hidden="1"/>
    <col min="13677" max="13677" width="3" style="1287" hidden="1"/>
    <col min="13678" max="13917" width="8.625" style="1287" hidden="1"/>
    <col min="13918" max="13923" width="14.875" style="1287" hidden="1"/>
    <col min="13924" max="13925" width="15.875" style="1287" hidden="1"/>
    <col min="13926" max="13931" width="16.125" style="1287" hidden="1"/>
    <col min="13932" max="13932" width="6.125" style="1287" hidden="1"/>
    <col min="13933" max="13933" width="3" style="1287" hidden="1"/>
    <col min="13934" max="14173" width="8.625" style="1287" hidden="1"/>
    <col min="14174" max="14179" width="14.875" style="1287" hidden="1"/>
    <col min="14180" max="14181" width="15.875" style="1287" hidden="1"/>
    <col min="14182" max="14187" width="16.125" style="1287" hidden="1"/>
    <col min="14188" max="14188" width="6.125" style="1287" hidden="1"/>
    <col min="14189" max="14189" width="3" style="1287" hidden="1"/>
    <col min="14190" max="14429" width="8.625" style="1287" hidden="1"/>
    <col min="14430" max="14435" width="14.875" style="1287" hidden="1"/>
    <col min="14436" max="14437" width="15.875" style="1287" hidden="1"/>
    <col min="14438" max="14443" width="16.125" style="1287" hidden="1"/>
    <col min="14444" max="14444" width="6.125" style="1287" hidden="1"/>
    <col min="14445" max="14445" width="3" style="1287" hidden="1"/>
    <col min="14446" max="14685" width="8.625" style="1287" hidden="1"/>
    <col min="14686" max="14691" width="14.875" style="1287" hidden="1"/>
    <col min="14692" max="14693" width="15.875" style="1287" hidden="1"/>
    <col min="14694" max="14699" width="16.125" style="1287" hidden="1"/>
    <col min="14700" max="14700" width="6.125" style="1287" hidden="1"/>
    <col min="14701" max="14701" width="3" style="1287" hidden="1"/>
    <col min="14702" max="14941" width="8.625" style="1287" hidden="1"/>
    <col min="14942" max="14947" width="14.875" style="1287" hidden="1"/>
    <col min="14948" max="14949" width="15.875" style="1287" hidden="1"/>
    <col min="14950" max="14955" width="16.125" style="1287" hidden="1"/>
    <col min="14956" max="14956" width="6.125" style="1287" hidden="1"/>
    <col min="14957" max="14957" width="3" style="1287" hidden="1"/>
    <col min="14958" max="15197" width="8.625" style="1287" hidden="1"/>
    <col min="15198" max="15203" width="14.875" style="1287" hidden="1"/>
    <col min="15204" max="15205" width="15.875" style="1287" hidden="1"/>
    <col min="15206" max="15211" width="16.125" style="1287" hidden="1"/>
    <col min="15212" max="15212" width="6.125" style="1287" hidden="1"/>
    <col min="15213" max="15213" width="3" style="1287" hidden="1"/>
    <col min="15214" max="15453" width="8.625" style="1287" hidden="1"/>
    <col min="15454" max="15459" width="14.875" style="1287" hidden="1"/>
    <col min="15460" max="15461" width="15.875" style="1287" hidden="1"/>
    <col min="15462" max="15467" width="16.125" style="1287" hidden="1"/>
    <col min="15468" max="15468" width="6.125" style="1287" hidden="1"/>
    <col min="15469" max="15469" width="3" style="1287" hidden="1"/>
    <col min="15470" max="15709" width="8.625" style="1287" hidden="1"/>
    <col min="15710" max="15715" width="14.875" style="1287" hidden="1"/>
    <col min="15716" max="15717" width="15.875" style="1287" hidden="1"/>
    <col min="15718" max="15723" width="16.125" style="1287" hidden="1"/>
    <col min="15724" max="15724" width="6.125" style="1287" hidden="1"/>
    <col min="15725" max="15725" width="3" style="1287" hidden="1"/>
    <col min="15726" max="15965" width="8.625" style="1287" hidden="1"/>
    <col min="15966" max="15971" width="14.875" style="1287" hidden="1"/>
    <col min="15972" max="15973" width="15.875" style="1287" hidden="1"/>
    <col min="15974" max="15979" width="16.125" style="1287" hidden="1"/>
    <col min="15980" max="15980" width="6.125" style="1287" hidden="1"/>
    <col min="15981" max="15981" width="3" style="1287" hidden="1"/>
    <col min="15982" max="16221" width="8.625" style="1287" hidden="1"/>
    <col min="16222" max="16227" width="14.875" style="1287" hidden="1"/>
    <col min="16228" max="16229" width="15.875" style="1287" hidden="1"/>
    <col min="16230" max="16235" width="16.125" style="1287" hidden="1"/>
    <col min="16236" max="16236" width="6.125" style="1287" hidden="1"/>
    <col min="16237" max="16237" width="3" style="1287" hidden="1"/>
    <col min="16238" max="16384" width="8.625" style="1287" hidden="1"/>
  </cols>
  <sheetData>
    <row r="1" spans="1:143" ht="42.75" customHeight="1">
      <c r="A1" s="1285"/>
      <c r="B1" s="1286"/>
      <c r="DD1" s="1287"/>
      <c r="DE1" s="1287"/>
    </row>
    <row r="2" spans="1:143" ht="25.5" customHeight="1">
      <c r="A2" s="1288"/>
      <c r="C2" s="1288"/>
      <c r="O2" s="1288"/>
      <c r="P2" s="1288"/>
      <c r="Q2" s="1288"/>
      <c r="R2" s="1288"/>
      <c r="S2" s="1288"/>
      <c r="T2" s="1288"/>
      <c r="U2" s="1288"/>
      <c r="V2" s="1288"/>
      <c r="W2" s="1288"/>
      <c r="X2" s="1288"/>
      <c r="Y2" s="1288"/>
      <c r="Z2" s="1288"/>
      <c r="AA2" s="1288"/>
      <c r="AB2" s="1288"/>
      <c r="AC2" s="1288"/>
      <c r="AD2" s="1288"/>
      <c r="AE2" s="1288"/>
      <c r="AF2" s="1288"/>
      <c r="AG2" s="1288"/>
      <c r="AH2" s="1288"/>
      <c r="AI2" s="1288"/>
      <c r="AU2" s="1288"/>
      <c r="BG2" s="1288"/>
      <c r="BS2" s="1288"/>
      <c r="CE2" s="1288"/>
      <c r="CQ2" s="1288"/>
      <c r="DD2" s="1287"/>
      <c r="DE2" s="1287"/>
    </row>
    <row r="3" spans="1:143" ht="25.5" customHeight="1">
      <c r="A3" s="1288"/>
      <c r="C3" s="1288"/>
      <c r="O3" s="1288"/>
      <c r="P3" s="1288"/>
      <c r="Q3" s="1288"/>
      <c r="R3" s="1288"/>
      <c r="S3" s="1288"/>
      <c r="T3" s="1288"/>
      <c r="U3" s="1288"/>
      <c r="V3" s="1288"/>
      <c r="W3" s="1288"/>
      <c r="X3" s="1288"/>
      <c r="Y3" s="1288"/>
      <c r="Z3" s="1288"/>
      <c r="AA3" s="1288"/>
      <c r="AB3" s="1288"/>
      <c r="AC3" s="1288"/>
      <c r="AD3" s="1288"/>
      <c r="AE3" s="1288"/>
      <c r="AF3" s="1288"/>
      <c r="AG3" s="1288"/>
      <c r="AH3" s="1288"/>
      <c r="AI3" s="1288"/>
      <c r="AU3" s="1288"/>
      <c r="BG3" s="1288"/>
      <c r="BS3" s="1288"/>
      <c r="CE3" s="1288"/>
      <c r="CQ3" s="1288"/>
      <c r="DD3" s="1287"/>
      <c r="DE3" s="1287"/>
    </row>
    <row r="4" spans="1:143" s="290" customFormat="1">
      <c r="A4" s="1288"/>
      <c r="B4" s="1288"/>
      <c r="C4" s="1288"/>
      <c r="D4" s="1288"/>
      <c r="E4" s="1288"/>
      <c r="F4" s="1288"/>
      <c r="G4" s="1288"/>
      <c r="H4" s="1288"/>
      <c r="I4" s="1288"/>
      <c r="J4" s="1288"/>
      <c r="K4" s="1288"/>
      <c r="L4" s="1288"/>
      <c r="M4" s="1288"/>
      <c r="N4" s="1288"/>
      <c r="O4" s="1288"/>
      <c r="P4" s="1288"/>
      <c r="Q4" s="1288"/>
      <c r="R4" s="1288"/>
      <c r="S4" s="1288"/>
      <c r="T4" s="1288"/>
      <c r="U4" s="1288"/>
      <c r="V4" s="1288"/>
      <c r="W4" s="1288"/>
      <c r="X4" s="1288"/>
      <c r="Y4" s="1288"/>
      <c r="Z4" s="1288"/>
      <c r="AA4" s="1288"/>
      <c r="AB4" s="1288"/>
      <c r="AC4" s="1288"/>
      <c r="AD4" s="1288"/>
      <c r="AE4" s="1288"/>
      <c r="AF4" s="1288"/>
      <c r="AG4" s="1288"/>
      <c r="AH4" s="1288"/>
      <c r="AI4" s="1288"/>
      <c r="AJ4" s="1288"/>
      <c r="AK4" s="1288"/>
      <c r="AL4" s="1288"/>
      <c r="AM4" s="1288"/>
      <c r="AN4" s="1288"/>
      <c r="AO4" s="1288"/>
      <c r="AP4" s="1288"/>
      <c r="AQ4" s="1288"/>
      <c r="AR4" s="1288"/>
      <c r="AS4" s="1288"/>
      <c r="AT4" s="1288"/>
      <c r="AU4" s="1288"/>
      <c r="AV4" s="1288"/>
      <c r="AW4" s="1288"/>
      <c r="AX4" s="1288"/>
      <c r="AY4" s="1288"/>
      <c r="AZ4" s="1288"/>
      <c r="BA4" s="1288"/>
      <c r="BB4" s="1288"/>
      <c r="BC4" s="1288"/>
      <c r="BD4" s="1288"/>
      <c r="BE4" s="1288"/>
      <c r="BF4" s="1288"/>
      <c r="BG4" s="1288"/>
      <c r="BH4" s="1288"/>
      <c r="BI4" s="1288"/>
      <c r="BJ4" s="1288"/>
      <c r="BK4" s="1288"/>
      <c r="BL4" s="1288"/>
      <c r="BM4" s="1288"/>
      <c r="BN4" s="1288"/>
      <c r="BO4" s="1288"/>
      <c r="BP4" s="1288"/>
      <c r="BQ4" s="1288"/>
      <c r="BR4" s="1288"/>
      <c r="BS4" s="1288"/>
      <c r="BT4" s="1288"/>
      <c r="BU4" s="1288"/>
      <c r="BV4" s="1288"/>
      <c r="BW4" s="1288"/>
      <c r="BX4" s="1288"/>
      <c r="BY4" s="1288"/>
      <c r="BZ4" s="1288"/>
      <c r="CA4" s="1288"/>
      <c r="CB4" s="1288"/>
      <c r="CC4" s="1288"/>
      <c r="CD4" s="1288"/>
      <c r="CE4" s="1288"/>
      <c r="CF4" s="1288"/>
      <c r="CG4" s="1288"/>
      <c r="CH4" s="1288"/>
      <c r="CI4" s="1288"/>
      <c r="CJ4" s="1288"/>
      <c r="CK4" s="1288"/>
      <c r="CL4" s="1288"/>
      <c r="CM4" s="1288"/>
      <c r="CN4" s="1288"/>
      <c r="CO4" s="1288"/>
      <c r="CP4" s="1288"/>
      <c r="CQ4" s="1288"/>
      <c r="CR4" s="1288"/>
      <c r="CS4" s="1288"/>
      <c r="CT4" s="1288"/>
      <c r="CU4" s="1288"/>
      <c r="CV4" s="1288"/>
      <c r="CW4" s="1288"/>
      <c r="CX4" s="1288"/>
      <c r="CY4" s="1288"/>
      <c r="CZ4" s="1288"/>
      <c r="DA4" s="1288"/>
      <c r="DB4" s="1288"/>
      <c r="DC4" s="1288"/>
      <c r="DD4" s="1288"/>
      <c r="DE4" s="1288"/>
      <c r="DF4" s="291"/>
      <c r="DG4" s="291"/>
      <c r="DH4" s="291"/>
      <c r="DI4" s="291"/>
      <c r="DJ4" s="291"/>
      <c r="DK4" s="291"/>
      <c r="DL4" s="291"/>
      <c r="DM4" s="291"/>
      <c r="DN4" s="291"/>
      <c r="DO4" s="291"/>
      <c r="DP4" s="291"/>
      <c r="DQ4" s="291"/>
      <c r="DR4" s="291"/>
      <c r="DS4" s="291"/>
      <c r="DT4" s="291"/>
      <c r="DU4" s="291"/>
      <c r="DV4" s="291"/>
      <c r="DW4" s="291"/>
    </row>
    <row r="5" spans="1:143" s="290" customFormat="1">
      <c r="A5" s="1288"/>
      <c r="B5" s="1288"/>
      <c r="C5" s="1288"/>
      <c r="D5" s="1288"/>
      <c r="E5" s="1288"/>
      <c r="F5" s="1288"/>
      <c r="G5" s="1288"/>
      <c r="H5" s="1288"/>
      <c r="I5" s="1288"/>
      <c r="J5" s="1288"/>
      <c r="K5" s="1288"/>
      <c r="L5" s="1288"/>
      <c r="M5" s="1288"/>
      <c r="N5" s="1288"/>
      <c r="O5" s="1288"/>
      <c r="P5" s="1288"/>
      <c r="Q5" s="1288"/>
      <c r="R5" s="1288"/>
      <c r="S5" s="1288"/>
      <c r="T5" s="1288"/>
      <c r="U5" s="1288"/>
      <c r="V5" s="1288"/>
      <c r="W5" s="1288"/>
      <c r="X5" s="1288"/>
      <c r="Y5" s="1288"/>
      <c r="Z5" s="1288"/>
      <c r="AA5" s="1288"/>
      <c r="AB5" s="1288"/>
      <c r="AC5" s="1288"/>
      <c r="AD5" s="1288"/>
      <c r="AE5" s="1288"/>
      <c r="AF5" s="1288"/>
      <c r="AG5" s="1288"/>
      <c r="AH5" s="1288"/>
      <c r="AI5" s="1288"/>
      <c r="AJ5" s="1288"/>
      <c r="AK5" s="1288"/>
      <c r="AL5" s="1288"/>
      <c r="AM5" s="1288"/>
      <c r="AN5" s="1288"/>
      <c r="AO5" s="1288"/>
      <c r="AP5" s="1288"/>
      <c r="AQ5" s="1288"/>
      <c r="AR5" s="1288"/>
      <c r="AS5" s="1288"/>
      <c r="AT5" s="1288"/>
      <c r="AU5" s="1288"/>
      <c r="AV5" s="1288"/>
      <c r="AW5" s="1288"/>
      <c r="AX5" s="1288"/>
      <c r="AY5" s="1288"/>
      <c r="AZ5" s="1288"/>
      <c r="BA5" s="1288"/>
      <c r="BB5" s="1288"/>
      <c r="BC5" s="1288"/>
      <c r="BD5" s="1288"/>
      <c r="BE5" s="1288"/>
      <c r="BF5" s="1288"/>
      <c r="BG5" s="1288"/>
      <c r="BH5" s="1288"/>
      <c r="BI5" s="1288"/>
      <c r="BJ5" s="1288"/>
      <c r="BK5" s="1288"/>
      <c r="BL5" s="1288"/>
      <c r="BM5" s="1288"/>
      <c r="BN5" s="1288"/>
      <c r="BO5" s="1288"/>
      <c r="BP5" s="1288"/>
      <c r="BQ5" s="1288"/>
      <c r="BR5" s="1288"/>
      <c r="BS5" s="1288"/>
      <c r="BT5" s="1288"/>
      <c r="BU5" s="1288"/>
      <c r="BV5" s="1288"/>
      <c r="BW5" s="1288"/>
      <c r="BX5" s="1288"/>
      <c r="BY5" s="1288"/>
      <c r="BZ5" s="1288"/>
      <c r="CA5" s="1288"/>
      <c r="CB5" s="1288"/>
      <c r="CC5" s="1288"/>
      <c r="CD5" s="1288"/>
      <c r="CE5" s="1288"/>
      <c r="CF5" s="1288"/>
      <c r="CG5" s="1288"/>
      <c r="CH5" s="1288"/>
      <c r="CI5" s="1288"/>
      <c r="CJ5" s="1288"/>
      <c r="CK5" s="1288"/>
      <c r="CL5" s="1288"/>
      <c r="CM5" s="1288"/>
      <c r="CN5" s="1288"/>
      <c r="CO5" s="1288"/>
      <c r="CP5" s="1288"/>
      <c r="CQ5" s="1288"/>
      <c r="CR5" s="1288"/>
      <c r="CS5" s="1288"/>
      <c r="CT5" s="1288"/>
      <c r="CU5" s="1288"/>
      <c r="CV5" s="1288"/>
      <c r="CW5" s="1288"/>
      <c r="CX5" s="1288"/>
      <c r="CY5" s="1288"/>
      <c r="CZ5" s="1288"/>
      <c r="DA5" s="1288"/>
      <c r="DB5" s="1288"/>
      <c r="DC5" s="1288"/>
      <c r="DD5" s="1288"/>
      <c r="DE5" s="1288"/>
      <c r="DF5" s="291"/>
      <c r="DG5" s="291"/>
      <c r="DH5" s="291"/>
      <c r="DI5" s="291"/>
      <c r="DJ5" s="291"/>
      <c r="DK5" s="291"/>
      <c r="DL5" s="291"/>
      <c r="DM5" s="291"/>
      <c r="DN5" s="291"/>
      <c r="DO5" s="291"/>
      <c r="DP5" s="291"/>
      <c r="DQ5" s="291"/>
      <c r="DR5" s="291"/>
      <c r="DS5" s="291"/>
      <c r="DT5" s="291"/>
      <c r="DU5" s="291"/>
      <c r="DV5" s="291"/>
      <c r="DW5" s="291"/>
    </row>
    <row r="6" spans="1:143" s="290" customFormat="1">
      <c r="A6" s="1288"/>
      <c r="B6" s="1288"/>
      <c r="C6" s="1288"/>
      <c r="D6" s="1288"/>
      <c r="E6" s="1288"/>
      <c r="F6" s="1288"/>
      <c r="G6" s="1288"/>
      <c r="H6" s="1288"/>
      <c r="I6" s="1288"/>
      <c r="J6" s="1288"/>
      <c r="K6" s="1288"/>
      <c r="L6" s="1288"/>
      <c r="M6" s="1288"/>
      <c r="N6" s="1288"/>
      <c r="O6" s="1288"/>
      <c r="P6" s="1288"/>
      <c r="Q6" s="1288"/>
      <c r="R6" s="1288"/>
      <c r="S6" s="1288"/>
      <c r="T6" s="1288"/>
      <c r="U6" s="1288"/>
      <c r="V6" s="1288"/>
      <c r="W6" s="1288"/>
      <c r="X6" s="1288"/>
      <c r="Y6" s="1288"/>
      <c r="Z6" s="1288"/>
      <c r="AA6" s="1288"/>
      <c r="AB6" s="1288"/>
      <c r="AC6" s="1288"/>
      <c r="AD6" s="1288"/>
      <c r="AE6" s="1288"/>
      <c r="AF6" s="1288"/>
      <c r="AG6" s="1288"/>
      <c r="AH6" s="1288"/>
      <c r="AI6" s="1288"/>
      <c r="AJ6" s="1288"/>
      <c r="AK6" s="1288"/>
      <c r="AL6" s="1288"/>
      <c r="AM6" s="1288"/>
      <c r="AN6" s="1288"/>
      <c r="AO6" s="1288"/>
      <c r="AP6" s="1288"/>
      <c r="AQ6" s="1288"/>
      <c r="AR6" s="1288"/>
      <c r="AS6" s="1288"/>
      <c r="AT6" s="1288"/>
      <c r="AU6" s="1288"/>
      <c r="AV6" s="1288"/>
      <c r="AW6" s="1288"/>
      <c r="AX6" s="1288"/>
      <c r="AY6" s="1288"/>
      <c r="AZ6" s="1288"/>
      <c r="BA6" s="1288"/>
      <c r="BB6" s="1288"/>
      <c r="BC6" s="1288"/>
      <c r="BD6" s="1288"/>
      <c r="BE6" s="1288"/>
      <c r="BF6" s="1288"/>
      <c r="BG6" s="1288"/>
      <c r="BH6" s="1288"/>
      <c r="BI6" s="1288"/>
      <c r="BJ6" s="1288"/>
      <c r="BK6" s="1288"/>
      <c r="BL6" s="1288"/>
      <c r="BM6" s="1288"/>
      <c r="BN6" s="1288"/>
      <c r="BO6" s="1288"/>
      <c r="BP6" s="1288"/>
      <c r="BQ6" s="1288"/>
      <c r="BR6" s="1288"/>
      <c r="BS6" s="1288"/>
      <c r="BT6" s="1288"/>
      <c r="BU6" s="1288"/>
      <c r="BV6" s="1288"/>
      <c r="BW6" s="1288"/>
      <c r="BX6" s="1288"/>
      <c r="BY6" s="1288"/>
      <c r="BZ6" s="1288"/>
      <c r="CA6" s="1288"/>
      <c r="CB6" s="1288"/>
      <c r="CC6" s="1288"/>
      <c r="CD6" s="1288"/>
      <c r="CE6" s="1288"/>
      <c r="CF6" s="1288"/>
      <c r="CG6" s="1288"/>
      <c r="CH6" s="1288"/>
      <c r="CI6" s="1288"/>
      <c r="CJ6" s="1288"/>
      <c r="CK6" s="1288"/>
      <c r="CL6" s="1288"/>
      <c r="CM6" s="1288"/>
      <c r="CN6" s="1288"/>
      <c r="CO6" s="1288"/>
      <c r="CP6" s="1288"/>
      <c r="CQ6" s="1288"/>
      <c r="CR6" s="1288"/>
      <c r="CS6" s="1288"/>
      <c r="CT6" s="1288"/>
      <c r="CU6" s="1288"/>
      <c r="CV6" s="1288"/>
      <c r="CW6" s="1288"/>
      <c r="CX6" s="1288"/>
      <c r="CY6" s="1288"/>
      <c r="CZ6" s="1288"/>
      <c r="DA6" s="1288"/>
      <c r="DB6" s="1288"/>
      <c r="DC6" s="1288"/>
      <c r="DD6" s="1288"/>
      <c r="DE6" s="1288"/>
      <c r="DF6" s="291"/>
      <c r="DG6" s="291"/>
      <c r="DH6" s="291"/>
      <c r="DI6" s="291"/>
      <c r="DJ6" s="291"/>
      <c r="DK6" s="291"/>
      <c r="DL6" s="291"/>
      <c r="DM6" s="291"/>
      <c r="DN6" s="291"/>
      <c r="DO6" s="291"/>
      <c r="DP6" s="291"/>
      <c r="DQ6" s="291"/>
      <c r="DR6" s="291"/>
      <c r="DS6" s="291"/>
      <c r="DT6" s="291"/>
      <c r="DU6" s="291"/>
      <c r="DV6" s="291"/>
      <c r="DW6" s="291"/>
    </row>
    <row r="7" spans="1:143" s="290" customFormat="1">
      <c r="A7" s="1288"/>
      <c r="B7" s="1288"/>
      <c r="C7" s="1288"/>
      <c r="D7" s="1288"/>
      <c r="E7" s="1288"/>
      <c r="F7" s="1288"/>
      <c r="G7" s="1288"/>
      <c r="H7" s="1288"/>
      <c r="I7" s="1288"/>
      <c r="J7" s="1288"/>
      <c r="K7" s="1288"/>
      <c r="L7" s="1288"/>
      <c r="M7" s="1288"/>
      <c r="N7" s="1288"/>
      <c r="O7" s="1288"/>
      <c r="P7" s="1288"/>
      <c r="Q7" s="1288"/>
      <c r="R7" s="1288"/>
      <c r="S7" s="1288"/>
      <c r="T7" s="1288"/>
      <c r="U7" s="1288"/>
      <c r="V7" s="1288"/>
      <c r="W7" s="1288"/>
      <c r="X7" s="1288"/>
      <c r="Y7" s="1288"/>
      <c r="Z7" s="1288"/>
      <c r="AA7" s="1288"/>
      <c r="AB7" s="1288"/>
      <c r="AC7" s="1288"/>
      <c r="AD7" s="1288"/>
      <c r="AE7" s="1288"/>
      <c r="AF7" s="1288"/>
      <c r="AG7" s="1288"/>
      <c r="AH7" s="1288"/>
      <c r="AI7" s="1288"/>
      <c r="AJ7" s="1288"/>
      <c r="AK7" s="1288"/>
      <c r="AL7" s="1288"/>
      <c r="AM7" s="1288"/>
      <c r="AN7" s="1288"/>
      <c r="AO7" s="1288"/>
      <c r="AP7" s="1288"/>
      <c r="AQ7" s="1288"/>
      <c r="AR7" s="1288"/>
      <c r="AS7" s="1288"/>
      <c r="AT7" s="1288"/>
      <c r="AU7" s="1288"/>
      <c r="AV7" s="1288"/>
      <c r="AW7" s="1288"/>
      <c r="AX7" s="1288"/>
      <c r="AY7" s="1288"/>
      <c r="AZ7" s="1288"/>
      <c r="BA7" s="1288"/>
      <c r="BB7" s="1288"/>
      <c r="BC7" s="1288"/>
      <c r="BD7" s="1288"/>
      <c r="BE7" s="1288"/>
      <c r="BF7" s="1288"/>
      <c r="BG7" s="1288"/>
      <c r="BH7" s="1288"/>
      <c r="BI7" s="1288"/>
      <c r="BJ7" s="1288"/>
      <c r="BK7" s="1288"/>
      <c r="BL7" s="1288"/>
      <c r="BM7" s="1288"/>
      <c r="BN7" s="1288"/>
      <c r="BO7" s="1288"/>
      <c r="BP7" s="1288"/>
      <c r="BQ7" s="1288"/>
      <c r="BR7" s="1288"/>
      <c r="BS7" s="1288"/>
      <c r="BT7" s="1288"/>
      <c r="BU7" s="1288"/>
      <c r="BV7" s="1288"/>
      <c r="BW7" s="1288"/>
      <c r="BX7" s="1288"/>
      <c r="BY7" s="1288"/>
      <c r="BZ7" s="1288"/>
      <c r="CA7" s="1288"/>
      <c r="CB7" s="1288"/>
      <c r="CC7" s="1288"/>
      <c r="CD7" s="1288"/>
      <c r="CE7" s="1288"/>
      <c r="CF7" s="1288"/>
      <c r="CG7" s="1288"/>
      <c r="CH7" s="1288"/>
      <c r="CI7" s="1288"/>
      <c r="CJ7" s="1288"/>
      <c r="CK7" s="1288"/>
      <c r="CL7" s="1288"/>
      <c r="CM7" s="1288"/>
      <c r="CN7" s="1288"/>
      <c r="CO7" s="1288"/>
      <c r="CP7" s="1288"/>
      <c r="CQ7" s="1288"/>
      <c r="CR7" s="1288"/>
      <c r="CS7" s="1288"/>
      <c r="CT7" s="1288"/>
      <c r="CU7" s="1288"/>
      <c r="CV7" s="1288"/>
      <c r="CW7" s="1288"/>
      <c r="CX7" s="1288"/>
      <c r="CY7" s="1288"/>
      <c r="CZ7" s="1288"/>
      <c r="DA7" s="1288"/>
      <c r="DB7" s="1288"/>
      <c r="DC7" s="1288"/>
      <c r="DD7" s="1288"/>
      <c r="DE7" s="1288"/>
      <c r="DF7" s="291"/>
      <c r="DG7" s="291"/>
      <c r="DH7" s="291"/>
      <c r="DI7" s="291"/>
      <c r="DJ7" s="291"/>
      <c r="DK7" s="291"/>
      <c r="DL7" s="291"/>
      <c r="DM7" s="291"/>
      <c r="DN7" s="291"/>
      <c r="DO7" s="291"/>
      <c r="DP7" s="291"/>
      <c r="DQ7" s="291"/>
      <c r="DR7" s="291"/>
      <c r="DS7" s="291"/>
      <c r="DT7" s="291"/>
      <c r="DU7" s="291"/>
      <c r="DV7" s="291"/>
      <c r="DW7" s="291"/>
    </row>
    <row r="8" spans="1:143" s="290" customFormat="1">
      <c r="A8" s="1288"/>
      <c r="B8" s="1288"/>
      <c r="C8" s="1288"/>
      <c r="D8" s="1288"/>
      <c r="E8" s="1288"/>
      <c r="F8" s="1288"/>
      <c r="G8" s="1288"/>
      <c r="H8" s="1288"/>
      <c r="I8" s="1288"/>
      <c r="J8" s="1288"/>
      <c r="K8" s="1288"/>
      <c r="L8" s="1288"/>
      <c r="M8" s="1288"/>
      <c r="N8" s="1288"/>
      <c r="O8" s="1288"/>
      <c r="P8" s="1288"/>
      <c r="Q8" s="1288"/>
      <c r="R8" s="1288"/>
      <c r="S8" s="1288"/>
      <c r="T8" s="1288"/>
      <c r="U8" s="1288"/>
      <c r="V8" s="1288"/>
      <c r="W8" s="1288"/>
      <c r="X8" s="1288"/>
      <c r="Y8" s="1288"/>
      <c r="Z8" s="1288"/>
      <c r="AA8" s="1288"/>
      <c r="AB8" s="1288"/>
      <c r="AC8" s="1288"/>
      <c r="AD8" s="1288"/>
      <c r="AE8" s="1288"/>
      <c r="AF8" s="1288"/>
      <c r="AG8" s="1288"/>
      <c r="AH8" s="1288"/>
      <c r="AI8" s="1288"/>
      <c r="AJ8" s="1288"/>
      <c r="AK8" s="1288"/>
      <c r="AL8" s="1288"/>
      <c r="AM8" s="1288"/>
      <c r="AN8" s="1288"/>
      <c r="AO8" s="1288"/>
      <c r="AP8" s="1288"/>
      <c r="AQ8" s="1288"/>
      <c r="AR8" s="1288"/>
      <c r="AS8" s="1288"/>
      <c r="AT8" s="1288"/>
      <c r="AU8" s="1288"/>
      <c r="AV8" s="1288"/>
      <c r="AW8" s="1288"/>
      <c r="AX8" s="1288"/>
      <c r="AY8" s="1288"/>
      <c r="AZ8" s="1288"/>
      <c r="BA8" s="1288"/>
      <c r="BB8" s="1288"/>
      <c r="BC8" s="1288"/>
      <c r="BD8" s="1288"/>
      <c r="BE8" s="1288"/>
      <c r="BF8" s="1288"/>
      <c r="BG8" s="1288"/>
      <c r="BH8" s="1288"/>
      <c r="BI8" s="1288"/>
      <c r="BJ8" s="1288"/>
      <c r="BK8" s="1288"/>
      <c r="BL8" s="1288"/>
      <c r="BM8" s="1288"/>
      <c r="BN8" s="1288"/>
      <c r="BO8" s="1288"/>
      <c r="BP8" s="1288"/>
      <c r="BQ8" s="1288"/>
      <c r="BR8" s="1288"/>
      <c r="BS8" s="1288"/>
      <c r="BT8" s="1288"/>
      <c r="BU8" s="1288"/>
      <c r="BV8" s="1288"/>
      <c r="BW8" s="1288"/>
      <c r="BX8" s="1288"/>
      <c r="BY8" s="1288"/>
      <c r="BZ8" s="1288"/>
      <c r="CA8" s="1288"/>
      <c r="CB8" s="1288"/>
      <c r="CC8" s="1288"/>
      <c r="CD8" s="1288"/>
      <c r="CE8" s="1288"/>
      <c r="CF8" s="1288"/>
      <c r="CG8" s="1288"/>
      <c r="CH8" s="1288"/>
      <c r="CI8" s="1288"/>
      <c r="CJ8" s="1288"/>
      <c r="CK8" s="1288"/>
      <c r="CL8" s="1288"/>
      <c r="CM8" s="1288"/>
      <c r="CN8" s="1288"/>
      <c r="CO8" s="1288"/>
      <c r="CP8" s="1288"/>
      <c r="CQ8" s="1288"/>
      <c r="CR8" s="1288"/>
      <c r="CS8" s="1288"/>
      <c r="CT8" s="1288"/>
      <c r="CU8" s="1288"/>
      <c r="CV8" s="1288"/>
      <c r="CW8" s="1288"/>
      <c r="CX8" s="1288"/>
      <c r="CY8" s="1288"/>
      <c r="CZ8" s="1288"/>
      <c r="DA8" s="1288"/>
      <c r="DB8" s="1288"/>
      <c r="DC8" s="1288"/>
      <c r="DD8" s="1288"/>
      <c r="DE8" s="1288"/>
      <c r="DF8" s="291"/>
      <c r="DG8" s="291"/>
      <c r="DH8" s="291"/>
      <c r="DI8" s="291"/>
      <c r="DJ8" s="291"/>
      <c r="DK8" s="291"/>
      <c r="DL8" s="291"/>
      <c r="DM8" s="291"/>
      <c r="DN8" s="291"/>
      <c r="DO8" s="291"/>
      <c r="DP8" s="291"/>
      <c r="DQ8" s="291"/>
      <c r="DR8" s="291"/>
      <c r="DS8" s="291"/>
      <c r="DT8" s="291"/>
      <c r="DU8" s="291"/>
      <c r="DV8" s="291"/>
      <c r="DW8" s="291"/>
    </row>
    <row r="9" spans="1:143" s="290" customFormat="1">
      <c r="A9" s="1288"/>
      <c r="B9" s="1288"/>
      <c r="C9" s="1288"/>
      <c r="D9" s="1288"/>
      <c r="E9" s="1288"/>
      <c r="F9" s="1288"/>
      <c r="G9" s="1288"/>
      <c r="H9" s="1288"/>
      <c r="I9" s="1288"/>
      <c r="J9" s="1288"/>
      <c r="K9" s="1288"/>
      <c r="L9" s="1288"/>
      <c r="M9" s="1288"/>
      <c r="N9" s="1288"/>
      <c r="O9" s="1288"/>
      <c r="P9" s="1288"/>
      <c r="Q9" s="1288"/>
      <c r="R9" s="1288"/>
      <c r="S9" s="1288"/>
      <c r="T9" s="1288"/>
      <c r="U9" s="1288"/>
      <c r="V9" s="1288"/>
      <c r="W9" s="1288"/>
      <c r="X9" s="1288"/>
      <c r="Y9" s="1288"/>
      <c r="Z9" s="1288"/>
      <c r="AA9" s="1288"/>
      <c r="AB9" s="1288"/>
      <c r="AC9" s="1288"/>
      <c r="AD9" s="1288"/>
      <c r="AE9" s="1288"/>
      <c r="AF9" s="1288"/>
      <c r="AG9" s="1288"/>
      <c r="AH9" s="1288"/>
      <c r="AI9" s="1288"/>
      <c r="AJ9" s="1288"/>
      <c r="AK9" s="1288"/>
      <c r="AL9" s="1288"/>
      <c r="AM9" s="1288"/>
      <c r="AN9" s="1288"/>
      <c r="AO9" s="1288"/>
      <c r="AP9" s="1288"/>
      <c r="AQ9" s="1288"/>
      <c r="AR9" s="1288"/>
      <c r="AS9" s="1288"/>
      <c r="AT9" s="1288"/>
      <c r="AU9" s="1288"/>
      <c r="AV9" s="1288"/>
      <c r="AW9" s="1288"/>
      <c r="AX9" s="1288"/>
      <c r="AY9" s="1288"/>
      <c r="AZ9" s="1288"/>
      <c r="BA9" s="1288"/>
      <c r="BB9" s="1288"/>
      <c r="BC9" s="1288"/>
      <c r="BD9" s="1288"/>
      <c r="BE9" s="1288"/>
      <c r="BF9" s="1288"/>
      <c r="BG9" s="1288"/>
      <c r="BH9" s="1288"/>
      <c r="BI9" s="1288"/>
      <c r="BJ9" s="1288"/>
      <c r="BK9" s="1288"/>
      <c r="BL9" s="1288"/>
      <c r="BM9" s="1288"/>
      <c r="BN9" s="1288"/>
      <c r="BO9" s="1288"/>
      <c r="BP9" s="1288"/>
      <c r="BQ9" s="1288"/>
      <c r="BR9" s="1288"/>
      <c r="BS9" s="1288"/>
      <c r="BT9" s="1288"/>
      <c r="BU9" s="1288"/>
      <c r="BV9" s="1288"/>
      <c r="BW9" s="1288"/>
      <c r="BX9" s="1288"/>
      <c r="BY9" s="1288"/>
      <c r="BZ9" s="1288"/>
      <c r="CA9" s="1288"/>
      <c r="CB9" s="1288"/>
      <c r="CC9" s="1288"/>
      <c r="CD9" s="1288"/>
      <c r="CE9" s="1288"/>
      <c r="CF9" s="1288"/>
      <c r="CG9" s="1288"/>
      <c r="CH9" s="1288"/>
      <c r="CI9" s="1288"/>
      <c r="CJ9" s="1288"/>
      <c r="CK9" s="1288"/>
      <c r="CL9" s="1288"/>
      <c r="CM9" s="1288"/>
      <c r="CN9" s="1288"/>
      <c r="CO9" s="1288"/>
      <c r="CP9" s="1288"/>
      <c r="CQ9" s="1288"/>
      <c r="CR9" s="1288"/>
      <c r="CS9" s="1288"/>
      <c r="CT9" s="1288"/>
      <c r="CU9" s="1288"/>
      <c r="CV9" s="1288"/>
      <c r="CW9" s="1288"/>
      <c r="CX9" s="1288"/>
      <c r="CY9" s="1288"/>
      <c r="CZ9" s="1288"/>
      <c r="DA9" s="1288"/>
      <c r="DB9" s="1288"/>
      <c r="DC9" s="1288"/>
      <c r="DD9" s="1288"/>
      <c r="DE9" s="1288"/>
      <c r="DF9" s="291"/>
      <c r="DG9" s="291"/>
      <c r="DH9" s="291"/>
      <c r="DI9" s="291"/>
      <c r="DJ9" s="291"/>
      <c r="DK9" s="291"/>
      <c r="DL9" s="291"/>
      <c r="DM9" s="291"/>
      <c r="DN9" s="291"/>
      <c r="DO9" s="291"/>
      <c r="DP9" s="291"/>
      <c r="DQ9" s="291"/>
      <c r="DR9" s="291"/>
      <c r="DS9" s="291"/>
      <c r="DT9" s="291"/>
      <c r="DU9" s="291"/>
      <c r="DV9" s="291"/>
      <c r="DW9" s="291"/>
    </row>
    <row r="10" spans="1:143" s="290" customFormat="1">
      <c r="A10" s="1288"/>
      <c r="B10" s="1288"/>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c r="Z10" s="1288"/>
      <c r="AA10" s="1288"/>
      <c r="AB10" s="1288"/>
      <c r="AC10" s="1288"/>
      <c r="AD10" s="1288"/>
      <c r="AE10" s="1288"/>
      <c r="AF10" s="1288"/>
      <c r="AG10" s="1288"/>
      <c r="AH10" s="1288"/>
      <c r="AI10" s="1288"/>
      <c r="AJ10" s="1288"/>
      <c r="AK10" s="1288"/>
      <c r="AL10" s="1288"/>
      <c r="AM10" s="1288"/>
      <c r="AN10" s="1288"/>
      <c r="AO10" s="1288"/>
      <c r="AP10" s="1288"/>
      <c r="AQ10" s="1288"/>
      <c r="AR10" s="1288"/>
      <c r="AS10" s="1288"/>
      <c r="AT10" s="1288"/>
      <c r="AU10" s="1288"/>
      <c r="AV10" s="1288"/>
      <c r="AW10" s="1288"/>
      <c r="AX10" s="1288"/>
      <c r="AY10" s="1288"/>
      <c r="AZ10" s="1288"/>
      <c r="BA10" s="1288"/>
      <c r="BB10" s="1288"/>
      <c r="BC10" s="1288"/>
      <c r="BD10" s="1288"/>
      <c r="BE10" s="1288"/>
      <c r="BF10" s="1288"/>
      <c r="BG10" s="1288"/>
      <c r="BH10" s="1288"/>
      <c r="BI10" s="1288"/>
      <c r="BJ10" s="1288"/>
      <c r="BK10" s="1288"/>
      <c r="BL10" s="1288"/>
      <c r="BM10" s="1288"/>
      <c r="BN10" s="1288"/>
      <c r="BO10" s="1288"/>
      <c r="BP10" s="1288"/>
      <c r="BQ10" s="1288"/>
      <c r="BR10" s="1288"/>
      <c r="BS10" s="1288"/>
      <c r="BT10" s="1288"/>
      <c r="BU10" s="1288"/>
      <c r="BV10" s="1288"/>
      <c r="BW10" s="1288"/>
      <c r="BX10" s="1288"/>
      <c r="BY10" s="1288"/>
      <c r="BZ10" s="1288"/>
      <c r="CA10" s="1288"/>
      <c r="CB10" s="1288"/>
      <c r="CC10" s="1288"/>
      <c r="CD10" s="1288"/>
      <c r="CE10" s="1288"/>
      <c r="CF10" s="1288"/>
      <c r="CG10" s="1288"/>
      <c r="CH10" s="1288"/>
      <c r="CI10" s="1288"/>
      <c r="CJ10" s="1288"/>
      <c r="CK10" s="1288"/>
      <c r="CL10" s="1288"/>
      <c r="CM10" s="1288"/>
      <c r="CN10" s="1288"/>
      <c r="CO10" s="1288"/>
      <c r="CP10" s="1288"/>
      <c r="CQ10" s="1288"/>
      <c r="CR10" s="1288"/>
      <c r="CS10" s="1288"/>
      <c r="CT10" s="1288"/>
      <c r="CU10" s="1288"/>
      <c r="CV10" s="1288"/>
      <c r="CW10" s="1288"/>
      <c r="CX10" s="1288"/>
      <c r="CY10" s="1288"/>
      <c r="CZ10" s="1288"/>
      <c r="DA10" s="1288"/>
      <c r="DB10" s="1288"/>
      <c r="DC10" s="1288"/>
      <c r="DD10" s="1288"/>
      <c r="DE10" s="12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c r="A11" s="1288"/>
      <c r="B11" s="1288"/>
      <c r="C11" s="1288"/>
      <c r="D11" s="1288"/>
      <c r="E11" s="1288"/>
      <c r="F11" s="1288"/>
      <c r="G11" s="1288"/>
      <c r="H11" s="1288"/>
      <c r="I11" s="1288"/>
      <c r="J11" s="1288"/>
      <c r="K11" s="1288"/>
      <c r="L11" s="1288"/>
      <c r="M11" s="1288"/>
      <c r="N11" s="1288"/>
      <c r="O11" s="1288"/>
      <c r="P11" s="1288"/>
      <c r="Q11" s="1288"/>
      <c r="R11" s="1288"/>
      <c r="S11" s="1288"/>
      <c r="T11" s="1288"/>
      <c r="U11" s="1288"/>
      <c r="V11" s="1288"/>
      <c r="W11" s="1288"/>
      <c r="X11" s="1288"/>
      <c r="Y11" s="1288"/>
      <c r="Z11" s="1288"/>
      <c r="AA11" s="1288"/>
      <c r="AB11" s="1288"/>
      <c r="AC11" s="1288"/>
      <c r="AD11" s="1288"/>
      <c r="AE11" s="1288"/>
      <c r="AF11" s="1288"/>
      <c r="AG11" s="1288"/>
      <c r="AH11" s="1288"/>
      <c r="AI11" s="1288"/>
      <c r="AJ11" s="1288"/>
      <c r="AK11" s="1288"/>
      <c r="AL11" s="1288"/>
      <c r="AM11" s="1288"/>
      <c r="AN11" s="1288"/>
      <c r="AO11" s="1288"/>
      <c r="AP11" s="1288"/>
      <c r="AQ11" s="1288"/>
      <c r="AR11" s="1288"/>
      <c r="AS11" s="1288"/>
      <c r="AT11" s="1288"/>
      <c r="AU11" s="1288"/>
      <c r="AV11" s="1288"/>
      <c r="AW11" s="1288"/>
      <c r="AX11" s="1288"/>
      <c r="AY11" s="1288"/>
      <c r="AZ11" s="1288"/>
      <c r="BA11" s="1288"/>
      <c r="BB11" s="1288"/>
      <c r="BC11" s="1288"/>
      <c r="BD11" s="1288"/>
      <c r="BE11" s="1288"/>
      <c r="BF11" s="1288"/>
      <c r="BG11" s="1288"/>
      <c r="BH11" s="1288"/>
      <c r="BI11" s="1288"/>
      <c r="BJ11" s="1288"/>
      <c r="BK11" s="1288"/>
      <c r="BL11" s="1288"/>
      <c r="BM11" s="1288"/>
      <c r="BN11" s="1288"/>
      <c r="BO11" s="1288"/>
      <c r="BP11" s="1288"/>
      <c r="BQ11" s="1288"/>
      <c r="BR11" s="1288"/>
      <c r="BS11" s="1288"/>
      <c r="BT11" s="1288"/>
      <c r="BU11" s="1288"/>
      <c r="BV11" s="1288"/>
      <c r="BW11" s="1288"/>
      <c r="BX11" s="1288"/>
      <c r="BY11" s="1288"/>
      <c r="BZ11" s="1288"/>
      <c r="CA11" s="1288"/>
      <c r="CB11" s="1288"/>
      <c r="CC11" s="1288"/>
      <c r="CD11" s="1288"/>
      <c r="CE11" s="1288"/>
      <c r="CF11" s="1288"/>
      <c r="CG11" s="1288"/>
      <c r="CH11" s="1288"/>
      <c r="CI11" s="1288"/>
      <c r="CJ11" s="1288"/>
      <c r="CK11" s="1288"/>
      <c r="CL11" s="1288"/>
      <c r="CM11" s="1288"/>
      <c r="CN11" s="1288"/>
      <c r="CO11" s="1288"/>
      <c r="CP11" s="1288"/>
      <c r="CQ11" s="1288"/>
      <c r="CR11" s="1288"/>
      <c r="CS11" s="1288"/>
      <c r="CT11" s="1288"/>
      <c r="CU11" s="1288"/>
      <c r="CV11" s="1288"/>
      <c r="CW11" s="1288"/>
      <c r="CX11" s="1288"/>
      <c r="CY11" s="1288"/>
      <c r="CZ11" s="1288"/>
      <c r="DA11" s="1288"/>
      <c r="DB11" s="1288"/>
      <c r="DC11" s="1288"/>
      <c r="DD11" s="1288"/>
      <c r="DE11" s="12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88"/>
      <c r="B12" s="1288"/>
      <c r="C12" s="1288"/>
      <c r="D12" s="1288"/>
      <c r="E12" s="1288"/>
      <c r="F12" s="1288"/>
      <c r="G12" s="1288"/>
      <c r="H12" s="1288"/>
      <c r="I12" s="1288"/>
      <c r="J12" s="1288"/>
      <c r="K12" s="1288"/>
      <c r="L12" s="1288"/>
      <c r="M12" s="1288"/>
      <c r="N12" s="1288"/>
      <c r="O12" s="1288"/>
      <c r="P12" s="1288"/>
      <c r="Q12" s="1288"/>
      <c r="R12" s="1288"/>
      <c r="S12" s="1288"/>
      <c r="T12" s="1288"/>
      <c r="U12" s="1288"/>
      <c r="V12" s="1288"/>
      <c r="W12" s="1288"/>
      <c r="X12" s="1288"/>
      <c r="Y12" s="1288"/>
      <c r="Z12" s="1288"/>
      <c r="AA12" s="1288"/>
      <c r="AB12" s="1288"/>
      <c r="AC12" s="1288"/>
      <c r="AD12" s="1288"/>
      <c r="AE12" s="1288"/>
      <c r="AF12" s="1288"/>
      <c r="AG12" s="1288"/>
      <c r="AH12" s="1288"/>
      <c r="AI12" s="1288"/>
      <c r="AJ12" s="1288"/>
      <c r="AK12" s="1288"/>
      <c r="AL12" s="1288"/>
      <c r="AM12" s="1288"/>
      <c r="AN12" s="1288"/>
      <c r="AO12" s="1288"/>
      <c r="AP12" s="1288"/>
      <c r="AQ12" s="1288"/>
      <c r="AR12" s="1288"/>
      <c r="AS12" s="1288"/>
      <c r="AT12" s="1288"/>
      <c r="AU12" s="1288"/>
      <c r="AV12" s="1288"/>
      <c r="AW12" s="1288"/>
      <c r="AX12" s="1288"/>
      <c r="AY12" s="1288"/>
      <c r="AZ12" s="1288"/>
      <c r="BA12" s="1288"/>
      <c r="BB12" s="1288"/>
      <c r="BC12" s="1288"/>
      <c r="BD12" s="1288"/>
      <c r="BE12" s="1288"/>
      <c r="BF12" s="1288"/>
      <c r="BG12" s="1288"/>
      <c r="BH12" s="1288"/>
      <c r="BI12" s="1288"/>
      <c r="BJ12" s="1288"/>
      <c r="BK12" s="1288"/>
      <c r="BL12" s="1288"/>
      <c r="BM12" s="1288"/>
      <c r="BN12" s="1288"/>
      <c r="BO12" s="1288"/>
      <c r="BP12" s="1288"/>
      <c r="BQ12" s="1288"/>
      <c r="BR12" s="1288"/>
      <c r="BS12" s="1288"/>
      <c r="BT12" s="1288"/>
      <c r="BU12" s="1288"/>
      <c r="BV12" s="1288"/>
      <c r="BW12" s="1288"/>
      <c r="BX12" s="1288"/>
      <c r="BY12" s="1288"/>
      <c r="BZ12" s="1288"/>
      <c r="CA12" s="1288"/>
      <c r="CB12" s="1288"/>
      <c r="CC12" s="1288"/>
      <c r="CD12" s="1288"/>
      <c r="CE12" s="1288"/>
      <c r="CF12" s="1288"/>
      <c r="CG12" s="1288"/>
      <c r="CH12" s="1288"/>
      <c r="CI12" s="1288"/>
      <c r="CJ12" s="1288"/>
      <c r="CK12" s="1288"/>
      <c r="CL12" s="1288"/>
      <c r="CM12" s="1288"/>
      <c r="CN12" s="1288"/>
      <c r="CO12" s="1288"/>
      <c r="CP12" s="1288"/>
      <c r="CQ12" s="1288"/>
      <c r="CR12" s="1288"/>
      <c r="CS12" s="1288"/>
      <c r="CT12" s="1288"/>
      <c r="CU12" s="1288"/>
      <c r="CV12" s="1288"/>
      <c r="CW12" s="1288"/>
      <c r="CX12" s="1288"/>
      <c r="CY12" s="1288"/>
      <c r="CZ12" s="1288"/>
      <c r="DA12" s="1288"/>
      <c r="DB12" s="1288"/>
      <c r="DC12" s="1288"/>
      <c r="DD12" s="1288"/>
      <c r="DE12" s="12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c r="A13" s="1288"/>
      <c r="B13" s="1288"/>
      <c r="C13" s="1288"/>
      <c r="D13" s="1288"/>
      <c r="E13" s="1288"/>
      <c r="F13" s="1288"/>
      <c r="G13" s="1288"/>
      <c r="H13" s="1288"/>
      <c r="I13" s="1288"/>
      <c r="J13" s="1288"/>
      <c r="K13" s="1288"/>
      <c r="L13" s="1288"/>
      <c r="M13" s="1288"/>
      <c r="N13" s="1288"/>
      <c r="O13" s="1288"/>
      <c r="P13" s="1288"/>
      <c r="Q13" s="1288"/>
      <c r="R13" s="1288"/>
      <c r="S13" s="1288"/>
      <c r="T13" s="1288"/>
      <c r="U13" s="1288"/>
      <c r="V13" s="1288"/>
      <c r="W13" s="1288"/>
      <c r="X13" s="1288"/>
      <c r="Y13" s="1288"/>
      <c r="Z13" s="1288"/>
      <c r="AA13" s="1288"/>
      <c r="AB13" s="1288"/>
      <c r="AC13" s="1288"/>
      <c r="AD13" s="1288"/>
      <c r="AE13" s="1288"/>
      <c r="AF13" s="1288"/>
      <c r="AG13" s="1288"/>
      <c r="AH13" s="1288"/>
      <c r="AI13" s="1288"/>
      <c r="AJ13" s="1288"/>
      <c r="AK13" s="1288"/>
      <c r="AL13" s="1288"/>
      <c r="AM13" s="1288"/>
      <c r="AN13" s="1288"/>
      <c r="AO13" s="1288"/>
      <c r="AP13" s="1288"/>
      <c r="AQ13" s="1288"/>
      <c r="AR13" s="1288"/>
      <c r="AS13" s="1288"/>
      <c r="AT13" s="1288"/>
      <c r="AU13" s="1288"/>
      <c r="AV13" s="1288"/>
      <c r="AW13" s="1288"/>
      <c r="AX13" s="1288"/>
      <c r="AY13" s="1288"/>
      <c r="AZ13" s="1288"/>
      <c r="BA13" s="1288"/>
      <c r="BB13" s="1288"/>
      <c r="BC13" s="1288"/>
      <c r="BD13" s="1288"/>
      <c r="BE13" s="1288"/>
      <c r="BF13" s="1288"/>
      <c r="BG13" s="1288"/>
      <c r="BH13" s="1288"/>
      <c r="BI13" s="1288"/>
      <c r="BJ13" s="1288"/>
      <c r="BK13" s="1288"/>
      <c r="BL13" s="1288"/>
      <c r="BM13" s="1288"/>
      <c r="BN13" s="1288"/>
      <c r="BO13" s="1288"/>
      <c r="BP13" s="1288"/>
      <c r="BQ13" s="1288"/>
      <c r="BR13" s="1288"/>
      <c r="BS13" s="1288"/>
      <c r="BT13" s="1288"/>
      <c r="BU13" s="1288"/>
      <c r="BV13" s="1288"/>
      <c r="BW13" s="1288"/>
      <c r="BX13" s="1288"/>
      <c r="BY13" s="1288"/>
      <c r="BZ13" s="1288"/>
      <c r="CA13" s="1288"/>
      <c r="CB13" s="1288"/>
      <c r="CC13" s="1288"/>
      <c r="CD13" s="1288"/>
      <c r="CE13" s="1288"/>
      <c r="CF13" s="1288"/>
      <c r="CG13" s="1288"/>
      <c r="CH13" s="1288"/>
      <c r="CI13" s="1288"/>
      <c r="CJ13" s="1288"/>
      <c r="CK13" s="1288"/>
      <c r="CL13" s="1288"/>
      <c r="CM13" s="1288"/>
      <c r="CN13" s="1288"/>
      <c r="CO13" s="1288"/>
      <c r="CP13" s="1288"/>
      <c r="CQ13" s="1288"/>
      <c r="CR13" s="1288"/>
      <c r="CS13" s="1288"/>
      <c r="CT13" s="1288"/>
      <c r="CU13" s="1288"/>
      <c r="CV13" s="1288"/>
      <c r="CW13" s="1288"/>
      <c r="CX13" s="1288"/>
      <c r="CY13" s="1288"/>
      <c r="CZ13" s="1288"/>
      <c r="DA13" s="1288"/>
      <c r="DB13" s="1288"/>
      <c r="DC13" s="1288"/>
      <c r="DD13" s="1288"/>
      <c r="DE13" s="12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88"/>
      <c r="B14" s="1288"/>
      <c r="C14" s="1288"/>
      <c r="D14" s="1288"/>
      <c r="E14" s="1288"/>
      <c r="F14" s="1288"/>
      <c r="G14" s="1288"/>
      <c r="H14" s="1288"/>
      <c r="I14" s="1288"/>
      <c r="J14" s="1288"/>
      <c r="K14" s="1288"/>
      <c r="L14" s="1288"/>
      <c r="M14" s="1288"/>
      <c r="N14" s="1288"/>
      <c r="O14" s="1288"/>
      <c r="P14" s="1288"/>
      <c r="Q14" s="1288"/>
      <c r="R14" s="1288"/>
      <c r="S14" s="1288"/>
      <c r="T14" s="1288"/>
      <c r="U14" s="1288"/>
      <c r="V14" s="1288"/>
      <c r="W14" s="1288"/>
      <c r="X14" s="1288"/>
      <c r="Y14" s="1288"/>
      <c r="Z14" s="1288"/>
      <c r="AA14" s="1288"/>
      <c r="AB14" s="1288"/>
      <c r="AC14" s="1288"/>
      <c r="AD14" s="1288"/>
      <c r="AE14" s="1288"/>
      <c r="AF14" s="1288"/>
      <c r="AG14" s="1288"/>
      <c r="AH14" s="1288"/>
      <c r="AI14" s="1288"/>
      <c r="AJ14" s="1288"/>
      <c r="AK14" s="1288"/>
      <c r="AL14" s="1288"/>
      <c r="AM14" s="1288"/>
      <c r="AN14" s="1288"/>
      <c r="AO14" s="1288"/>
      <c r="AP14" s="1288"/>
      <c r="AQ14" s="1288"/>
      <c r="AR14" s="1288"/>
      <c r="AS14" s="1288"/>
      <c r="AT14" s="1288"/>
      <c r="AU14" s="1288"/>
      <c r="AV14" s="1288"/>
      <c r="AW14" s="1288"/>
      <c r="AX14" s="1288"/>
      <c r="AY14" s="1288"/>
      <c r="AZ14" s="1288"/>
      <c r="BA14" s="1288"/>
      <c r="BB14" s="1288"/>
      <c r="BC14" s="1288"/>
      <c r="BD14" s="1288"/>
      <c r="BE14" s="1288"/>
      <c r="BF14" s="1288"/>
      <c r="BG14" s="1288"/>
      <c r="BH14" s="1288"/>
      <c r="BI14" s="1288"/>
      <c r="BJ14" s="1288"/>
      <c r="BK14" s="1288"/>
      <c r="BL14" s="1288"/>
      <c r="BM14" s="1288"/>
      <c r="BN14" s="1288"/>
      <c r="BO14" s="1288"/>
      <c r="BP14" s="1288"/>
      <c r="BQ14" s="1288"/>
      <c r="BR14" s="1288"/>
      <c r="BS14" s="1288"/>
      <c r="BT14" s="1288"/>
      <c r="BU14" s="1288"/>
      <c r="BV14" s="1288"/>
      <c r="BW14" s="1288"/>
      <c r="BX14" s="1288"/>
      <c r="BY14" s="1288"/>
      <c r="BZ14" s="1288"/>
      <c r="CA14" s="1288"/>
      <c r="CB14" s="1288"/>
      <c r="CC14" s="1288"/>
      <c r="CD14" s="1288"/>
      <c r="CE14" s="1288"/>
      <c r="CF14" s="1288"/>
      <c r="CG14" s="1288"/>
      <c r="CH14" s="1288"/>
      <c r="CI14" s="1288"/>
      <c r="CJ14" s="1288"/>
      <c r="CK14" s="1288"/>
      <c r="CL14" s="1288"/>
      <c r="CM14" s="1288"/>
      <c r="CN14" s="1288"/>
      <c r="CO14" s="1288"/>
      <c r="CP14" s="1288"/>
      <c r="CQ14" s="1288"/>
      <c r="CR14" s="1288"/>
      <c r="CS14" s="1288"/>
      <c r="CT14" s="1288"/>
      <c r="CU14" s="1288"/>
      <c r="CV14" s="1288"/>
      <c r="CW14" s="1288"/>
      <c r="CX14" s="1288"/>
      <c r="CY14" s="1288"/>
      <c r="CZ14" s="1288"/>
      <c r="DA14" s="1288"/>
      <c r="DB14" s="1288"/>
      <c r="DC14" s="1288"/>
      <c r="DD14" s="1288"/>
      <c r="DE14" s="12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87"/>
      <c r="B15" s="1288"/>
      <c r="C15" s="1288"/>
      <c r="D15" s="1288"/>
      <c r="E15" s="1288"/>
      <c r="F15" s="1288"/>
      <c r="G15" s="1288"/>
      <c r="H15" s="1288"/>
      <c r="I15" s="1288"/>
      <c r="J15" s="1288"/>
      <c r="K15" s="1288"/>
      <c r="L15" s="1288"/>
      <c r="M15" s="1288"/>
      <c r="N15" s="1288"/>
      <c r="O15" s="1288"/>
      <c r="P15" s="1288"/>
      <c r="Q15" s="1288"/>
      <c r="R15" s="1288"/>
      <c r="S15" s="1288"/>
      <c r="T15" s="1288"/>
      <c r="U15" s="1288"/>
      <c r="V15" s="1288"/>
      <c r="W15" s="1288"/>
      <c r="X15" s="1288"/>
      <c r="Y15" s="1288"/>
      <c r="Z15" s="1288"/>
      <c r="AA15" s="1288"/>
      <c r="AB15" s="1288"/>
      <c r="AC15" s="1288"/>
      <c r="AD15" s="1288"/>
      <c r="AE15" s="1288"/>
      <c r="AF15" s="1288"/>
      <c r="AG15" s="1288"/>
      <c r="AH15" s="1288"/>
      <c r="AI15" s="1288"/>
      <c r="AJ15" s="1288"/>
      <c r="AK15" s="1288"/>
      <c r="AL15" s="1288"/>
      <c r="AM15" s="1288"/>
      <c r="AN15" s="1288"/>
      <c r="AO15" s="1288"/>
      <c r="AP15" s="1288"/>
      <c r="AQ15" s="1288"/>
      <c r="AR15" s="1288"/>
      <c r="AS15" s="1288"/>
      <c r="AT15" s="1288"/>
      <c r="AU15" s="1288"/>
      <c r="AV15" s="1288"/>
      <c r="AW15" s="1288"/>
      <c r="AX15" s="1288"/>
      <c r="AY15" s="1288"/>
      <c r="AZ15" s="1288"/>
      <c r="BA15" s="1288"/>
      <c r="BB15" s="1288"/>
      <c r="BC15" s="1288"/>
      <c r="BD15" s="1288"/>
      <c r="BE15" s="1288"/>
      <c r="BF15" s="1288"/>
      <c r="BG15" s="1288"/>
      <c r="BH15" s="1288"/>
      <c r="BI15" s="1288"/>
      <c r="BJ15" s="1288"/>
      <c r="BK15" s="1288"/>
      <c r="BL15" s="1288"/>
      <c r="BM15" s="1288"/>
      <c r="BN15" s="1288"/>
      <c r="BO15" s="1288"/>
      <c r="BP15" s="1288"/>
      <c r="BQ15" s="1288"/>
      <c r="BR15" s="1288"/>
      <c r="BS15" s="1288"/>
      <c r="BT15" s="1288"/>
      <c r="BU15" s="1288"/>
      <c r="BV15" s="1288"/>
      <c r="BW15" s="1288"/>
      <c r="BX15" s="1288"/>
      <c r="BY15" s="1288"/>
      <c r="BZ15" s="1288"/>
      <c r="CA15" s="1288"/>
      <c r="CB15" s="1288"/>
      <c r="CC15" s="1288"/>
      <c r="CD15" s="1288"/>
      <c r="CE15" s="1288"/>
      <c r="CF15" s="1288"/>
      <c r="CG15" s="1288"/>
      <c r="CH15" s="1288"/>
      <c r="CI15" s="1288"/>
      <c r="CJ15" s="1288"/>
      <c r="CK15" s="1288"/>
      <c r="CL15" s="1288"/>
      <c r="CM15" s="1288"/>
      <c r="CN15" s="1288"/>
      <c r="CO15" s="1288"/>
      <c r="CP15" s="1288"/>
      <c r="CQ15" s="1288"/>
      <c r="CR15" s="1288"/>
      <c r="CS15" s="1288"/>
      <c r="CT15" s="1288"/>
      <c r="CU15" s="1288"/>
      <c r="CV15" s="1288"/>
      <c r="CW15" s="1288"/>
      <c r="CX15" s="1288"/>
      <c r="CY15" s="1288"/>
      <c r="CZ15" s="1288"/>
      <c r="DA15" s="1288"/>
      <c r="DB15" s="1288"/>
      <c r="DC15" s="1288"/>
      <c r="DD15" s="1288"/>
      <c r="DE15" s="12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87"/>
      <c r="B16" s="1288"/>
      <c r="C16" s="1288"/>
      <c r="D16" s="1288"/>
      <c r="E16" s="1288"/>
      <c r="F16" s="1288"/>
      <c r="G16" s="1288"/>
      <c r="H16" s="1288"/>
      <c r="I16" s="1288"/>
      <c r="J16" s="1288"/>
      <c r="K16" s="1288"/>
      <c r="L16" s="1288"/>
      <c r="M16" s="1288"/>
      <c r="N16" s="1288"/>
      <c r="O16" s="1288"/>
      <c r="P16" s="1288"/>
      <c r="Q16" s="1288"/>
      <c r="R16" s="1288"/>
      <c r="S16" s="1288"/>
      <c r="T16" s="1288"/>
      <c r="U16" s="1288"/>
      <c r="V16" s="1288"/>
      <c r="W16" s="1288"/>
      <c r="X16" s="1288"/>
      <c r="Y16" s="1288"/>
      <c r="Z16" s="1288"/>
      <c r="AA16" s="1288"/>
      <c r="AB16" s="1288"/>
      <c r="AC16" s="1288"/>
      <c r="AD16" s="1288"/>
      <c r="AE16" s="1288"/>
      <c r="AF16" s="1288"/>
      <c r="AG16" s="1288"/>
      <c r="AH16" s="1288"/>
      <c r="AI16" s="1288"/>
      <c r="AJ16" s="1288"/>
      <c r="AK16" s="1288"/>
      <c r="AL16" s="1288"/>
      <c r="AM16" s="1288"/>
      <c r="AN16" s="1288"/>
      <c r="AO16" s="1288"/>
      <c r="AP16" s="1288"/>
      <c r="AQ16" s="1288"/>
      <c r="AR16" s="1288"/>
      <c r="AS16" s="1288"/>
      <c r="AT16" s="1288"/>
      <c r="AU16" s="1288"/>
      <c r="AV16" s="1288"/>
      <c r="AW16" s="1288"/>
      <c r="AX16" s="1288"/>
      <c r="AY16" s="1288"/>
      <c r="AZ16" s="1288"/>
      <c r="BA16" s="1288"/>
      <c r="BB16" s="1288"/>
      <c r="BC16" s="1288"/>
      <c r="BD16" s="1288"/>
      <c r="BE16" s="1288"/>
      <c r="BF16" s="1288"/>
      <c r="BG16" s="1288"/>
      <c r="BH16" s="1288"/>
      <c r="BI16" s="1288"/>
      <c r="BJ16" s="1288"/>
      <c r="BK16" s="1288"/>
      <c r="BL16" s="1288"/>
      <c r="BM16" s="1288"/>
      <c r="BN16" s="1288"/>
      <c r="BO16" s="1288"/>
      <c r="BP16" s="1288"/>
      <c r="BQ16" s="1288"/>
      <c r="BR16" s="1288"/>
      <c r="BS16" s="1288"/>
      <c r="BT16" s="1288"/>
      <c r="BU16" s="1288"/>
      <c r="BV16" s="1288"/>
      <c r="BW16" s="1288"/>
      <c r="BX16" s="1288"/>
      <c r="BY16" s="1288"/>
      <c r="BZ16" s="1288"/>
      <c r="CA16" s="1288"/>
      <c r="CB16" s="1288"/>
      <c r="CC16" s="1288"/>
      <c r="CD16" s="1288"/>
      <c r="CE16" s="1288"/>
      <c r="CF16" s="1288"/>
      <c r="CG16" s="1288"/>
      <c r="CH16" s="1288"/>
      <c r="CI16" s="1288"/>
      <c r="CJ16" s="1288"/>
      <c r="CK16" s="1288"/>
      <c r="CL16" s="1288"/>
      <c r="CM16" s="1288"/>
      <c r="CN16" s="1288"/>
      <c r="CO16" s="1288"/>
      <c r="CP16" s="1288"/>
      <c r="CQ16" s="1288"/>
      <c r="CR16" s="1288"/>
      <c r="CS16" s="1288"/>
      <c r="CT16" s="1288"/>
      <c r="CU16" s="1288"/>
      <c r="CV16" s="1288"/>
      <c r="CW16" s="1288"/>
      <c r="CX16" s="1288"/>
      <c r="CY16" s="1288"/>
      <c r="CZ16" s="1288"/>
      <c r="DA16" s="1288"/>
      <c r="DB16" s="1288"/>
      <c r="DC16" s="1288"/>
      <c r="DD16" s="1288"/>
      <c r="DE16" s="12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87"/>
      <c r="B17" s="1288"/>
      <c r="C17" s="1288"/>
      <c r="D17" s="1288"/>
      <c r="E17" s="1288"/>
      <c r="F17" s="1288"/>
      <c r="G17" s="1288"/>
      <c r="H17" s="1288"/>
      <c r="I17" s="1288"/>
      <c r="J17" s="1288"/>
      <c r="K17" s="1288"/>
      <c r="L17" s="1288"/>
      <c r="M17" s="1288"/>
      <c r="N17" s="1288"/>
      <c r="O17" s="1288"/>
      <c r="P17" s="1288"/>
      <c r="Q17" s="1288"/>
      <c r="R17" s="1288"/>
      <c r="S17" s="1288"/>
      <c r="T17" s="1288"/>
      <c r="U17" s="1288"/>
      <c r="V17" s="1288"/>
      <c r="W17" s="1288"/>
      <c r="X17" s="1288"/>
      <c r="Y17" s="1288"/>
      <c r="Z17" s="1288"/>
      <c r="AA17" s="1288"/>
      <c r="AB17" s="1288"/>
      <c r="AC17" s="1288"/>
      <c r="AD17" s="1288"/>
      <c r="AE17" s="1288"/>
      <c r="AF17" s="1288"/>
      <c r="AG17" s="1288"/>
      <c r="AH17" s="1288"/>
      <c r="AI17" s="1288"/>
      <c r="AJ17" s="1288"/>
      <c r="AK17" s="1288"/>
      <c r="AL17" s="1288"/>
      <c r="AM17" s="1288"/>
      <c r="AN17" s="1288"/>
      <c r="AO17" s="1288"/>
      <c r="AP17" s="1288"/>
      <c r="AQ17" s="1288"/>
      <c r="AR17" s="1288"/>
      <c r="AS17" s="1288"/>
      <c r="AT17" s="1288"/>
      <c r="AU17" s="1288"/>
      <c r="AV17" s="1288"/>
      <c r="AW17" s="1288"/>
      <c r="AX17" s="1288"/>
      <c r="AY17" s="1288"/>
      <c r="AZ17" s="1288"/>
      <c r="BA17" s="1288"/>
      <c r="BB17" s="1288"/>
      <c r="BC17" s="1288"/>
      <c r="BD17" s="1288"/>
      <c r="BE17" s="1288"/>
      <c r="BF17" s="1288"/>
      <c r="BG17" s="1288"/>
      <c r="BH17" s="1288"/>
      <c r="BI17" s="1288"/>
      <c r="BJ17" s="1288"/>
      <c r="BK17" s="1288"/>
      <c r="BL17" s="1288"/>
      <c r="BM17" s="1288"/>
      <c r="BN17" s="1288"/>
      <c r="BO17" s="1288"/>
      <c r="BP17" s="1288"/>
      <c r="BQ17" s="1288"/>
      <c r="BR17" s="1288"/>
      <c r="BS17" s="1288"/>
      <c r="BT17" s="1288"/>
      <c r="BU17" s="1288"/>
      <c r="BV17" s="1288"/>
      <c r="BW17" s="1288"/>
      <c r="BX17" s="1288"/>
      <c r="BY17" s="1288"/>
      <c r="BZ17" s="1288"/>
      <c r="CA17" s="1288"/>
      <c r="CB17" s="1288"/>
      <c r="CC17" s="1288"/>
      <c r="CD17" s="1288"/>
      <c r="CE17" s="1288"/>
      <c r="CF17" s="1288"/>
      <c r="CG17" s="1288"/>
      <c r="CH17" s="1288"/>
      <c r="CI17" s="1288"/>
      <c r="CJ17" s="1288"/>
      <c r="CK17" s="1288"/>
      <c r="CL17" s="1288"/>
      <c r="CM17" s="1288"/>
      <c r="CN17" s="1288"/>
      <c r="CO17" s="1288"/>
      <c r="CP17" s="1288"/>
      <c r="CQ17" s="1288"/>
      <c r="CR17" s="1288"/>
      <c r="CS17" s="1288"/>
      <c r="CT17" s="1288"/>
      <c r="CU17" s="1288"/>
      <c r="CV17" s="1288"/>
      <c r="CW17" s="1288"/>
      <c r="CX17" s="1288"/>
      <c r="CY17" s="1288"/>
      <c r="CZ17" s="1288"/>
      <c r="DA17" s="1288"/>
      <c r="DB17" s="1288"/>
      <c r="DC17" s="1288"/>
      <c r="DD17" s="1288"/>
      <c r="DE17" s="12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87"/>
      <c r="B18" s="1288"/>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1288"/>
      <c r="AG18" s="1288"/>
      <c r="AH18" s="1288"/>
      <c r="AI18" s="1288"/>
      <c r="AJ18" s="1288"/>
      <c r="AK18" s="1288"/>
      <c r="AL18" s="1288"/>
      <c r="AM18" s="1288"/>
      <c r="AN18" s="1288"/>
      <c r="AO18" s="1288"/>
      <c r="AP18" s="1288"/>
      <c r="AQ18" s="1288"/>
      <c r="AR18" s="1288"/>
      <c r="AS18" s="1288"/>
      <c r="AT18" s="1288"/>
      <c r="AU18" s="1288"/>
      <c r="AV18" s="1288"/>
      <c r="AW18" s="1288"/>
      <c r="AX18" s="1288"/>
      <c r="AY18" s="1288"/>
      <c r="AZ18" s="1288"/>
      <c r="BA18" s="1288"/>
      <c r="BB18" s="1288"/>
      <c r="BC18" s="1288"/>
      <c r="BD18" s="1288"/>
      <c r="BE18" s="1288"/>
      <c r="BF18" s="1288"/>
      <c r="BG18" s="1288"/>
      <c r="BH18" s="1288"/>
      <c r="BI18" s="1288"/>
      <c r="BJ18" s="1288"/>
      <c r="BK18" s="1288"/>
      <c r="BL18" s="1288"/>
      <c r="BM18" s="1288"/>
      <c r="BN18" s="1288"/>
      <c r="BO18" s="1288"/>
      <c r="BP18" s="1288"/>
      <c r="BQ18" s="1288"/>
      <c r="BR18" s="1288"/>
      <c r="BS18" s="1288"/>
      <c r="BT18" s="1288"/>
      <c r="BU18" s="1288"/>
      <c r="BV18" s="1288"/>
      <c r="BW18" s="1288"/>
      <c r="BX18" s="1288"/>
      <c r="BY18" s="1288"/>
      <c r="BZ18" s="1288"/>
      <c r="CA18" s="1288"/>
      <c r="CB18" s="1288"/>
      <c r="CC18" s="1288"/>
      <c r="CD18" s="1288"/>
      <c r="CE18" s="1288"/>
      <c r="CF18" s="1288"/>
      <c r="CG18" s="1288"/>
      <c r="CH18" s="1288"/>
      <c r="CI18" s="1288"/>
      <c r="CJ18" s="1288"/>
      <c r="CK18" s="1288"/>
      <c r="CL18" s="1288"/>
      <c r="CM18" s="1288"/>
      <c r="CN18" s="1288"/>
      <c r="CO18" s="1288"/>
      <c r="CP18" s="1288"/>
      <c r="CQ18" s="1288"/>
      <c r="CR18" s="1288"/>
      <c r="CS18" s="1288"/>
      <c r="CT18" s="1288"/>
      <c r="CU18" s="1288"/>
      <c r="CV18" s="1288"/>
      <c r="CW18" s="1288"/>
      <c r="CX18" s="1288"/>
      <c r="CY18" s="1288"/>
      <c r="CZ18" s="1288"/>
      <c r="DA18" s="1288"/>
      <c r="DB18" s="1288"/>
      <c r="DC18" s="1288"/>
      <c r="DD18" s="1288"/>
      <c r="DE18" s="1288"/>
      <c r="DF18" s="291"/>
      <c r="DG18" s="291"/>
      <c r="DH18" s="291"/>
      <c r="DI18" s="291"/>
      <c r="DJ18" s="291"/>
      <c r="DK18" s="291"/>
      <c r="DL18" s="291"/>
      <c r="DM18" s="291"/>
      <c r="DN18" s="291"/>
      <c r="DO18" s="291"/>
      <c r="DP18" s="291"/>
      <c r="DQ18" s="291"/>
      <c r="DR18" s="291"/>
      <c r="DS18" s="291"/>
      <c r="DT18" s="291"/>
      <c r="DU18" s="291"/>
      <c r="DV18" s="291"/>
      <c r="DW18" s="291"/>
    </row>
    <row r="19" spans="1:351">
      <c r="DD19" s="1287"/>
      <c r="DE19" s="1287"/>
    </row>
    <row r="20" spans="1:351">
      <c r="DD20" s="1287"/>
      <c r="DE20" s="1287"/>
    </row>
    <row r="21" spans="1:351" ht="17.25">
      <c r="B21" s="1289"/>
      <c r="C21" s="1290"/>
      <c r="D21" s="1290"/>
      <c r="E21" s="1290"/>
      <c r="F21" s="1290"/>
      <c r="G21" s="1290"/>
      <c r="H21" s="1290"/>
      <c r="I21" s="1290"/>
      <c r="J21" s="1290"/>
      <c r="K21" s="1290"/>
      <c r="L21" s="1290"/>
      <c r="M21" s="1290"/>
      <c r="N21" s="1291"/>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1"/>
      <c r="AU21" s="1290"/>
      <c r="AV21" s="1290"/>
      <c r="AW21" s="1290"/>
      <c r="AX21" s="1290"/>
      <c r="AY21" s="1290"/>
      <c r="AZ21" s="1290"/>
      <c r="BA21" s="1290"/>
      <c r="BB21" s="1290"/>
      <c r="BC21" s="1290"/>
      <c r="BD21" s="1290"/>
      <c r="BE21" s="1290"/>
      <c r="BF21" s="1291"/>
      <c r="BG21" s="1290"/>
      <c r="BH21" s="1290"/>
      <c r="BI21" s="1290"/>
      <c r="BJ21" s="1290"/>
      <c r="BK21" s="1290"/>
      <c r="BL21" s="1290"/>
      <c r="BM21" s="1290"/>
      <c r="BN21" s="1290"/>
      <c r="BO21" s="1290"/>
      <c r="BP21" s="1290"/>
      <c r="BQ21" s="1290"/>
      <c r="BR21" s="1291"/>
      <c r="BS21" s="1290"/>
      <c r="BT21" s="1290"/>
      <c r="BU21" s="1290"/>
      <c r="BV21" s="1290"/>
      <c r="BW21" s="1290"/>
      <c r="BX21" s="1290"/>
      <c r="BY21" s="1290"/>
      <c r="BZ21" s="1290"/>
      <c r="CA21" s="1290"/>
      <c r="CB21" s="1290"/>
      <c r="CC21" s="1290"/>
      <c r="CD21" s="1291"/>
      <c r="CE21" s="1290"/>
      <c r="CF21" s="1290"/>
      <c r="CG21" s="1290"/>
      <c r="CH21" s="1290"/>
      <c r="CI21" s="1290"/>
      <c r="CJ21" s="1290"/>
      <c r="CK21" s="1290"/>
      <c r="CL21" s="1290"/>
      <c r="CM21" s="1290"/>
      <c r="CN21" s="1290"/>
      <c r="CO21" s="1290"/>
      <c r="CP21" s="1291"/>
      <c r="CQ21" s="1290"/>
      <c r="CR21" s="1290"/>
      <c r="CS21" s="1290"/>
      <c r="CT21" s="1290"/>
      <c r="CU21" s="1290"/>
      <c r="CV21" s="1290"/>
      <c r="CW21" s="1290"/>
      <c r="CX21" s="1290"/>
      <c r="CY21" s="1290"/>
      <c r="CZ21" s="1290"/>
      <c r="DA21" s="1290"/>
      <c r="DB21" s="1291"/>
      <c r="DC21" s="1290"/>
      <c r="DD21" s="1292"/>
      <c r="DE21" s="1287"/>
      <c r="MM21" s="1293"/>
    </row>
    <row r="22" spans="1:351" ht="17.25">
      <c r="B22" s="1294"/>
      <c r="MM22" s="1293"/>
    </row>
    <row r="23" spans="1:351">
      <c r="B23" s="1294"/>
    </row>
    <row r="24" spans="1:351">
      <c r="B24" s="1294"/>
    </row>
    <row r="25" spans="1:351">
      <c r="B25" s="1294"/>
    </row>
    <row r="26" spans="1:351">
      <c r="B26" s="1294"/>
    </row>
    <row r="27" spans="1:351">
      <c r="B27" s="1294"/>
    </row>
    <row r="28" spans="1:351">
      <c r="B28" s="1294"/>
    </row>
    <row r="29" spans="1:351">
      <c r="B29" s="1294"/>
    </row>
    <row r="30" spans="1:351">
      <c r="B30" s="1294"/>
    </row>
    <row r="31" spans="1:351">
      <c r="B31" s="1294"/>
    </row>
    <row r="32" spans="1:351">
      <c r="B32" s="1294"/>
    </row>
    <row r="33" spans="2:109">
      <c r="B33" s="1294"/>
    </row>
    <row r="34" spans="2:109">
      <c r="B34" s="1294"/>
    </row>
    <row r="35" spans="2:109">
      <c r="B35" s="1294"/>
    </row>
    <row r="36" spans="2:109">
      <c r="B36" s="1294"/>
    </row>
    <row r="37" spans="2:109">
      <c r="B37" s="1294"/>
    </row>
    <row r="38" spans="2:109">
      <c r="B38" s="1294"/>
    </row>
    <row r="39" spans="2:109">
      <c r="B39" s="1296"/>
      <c r="C39" s="1297"/>
      <c r="D39" s="1297"/>
      <c r="E39" s="1297"/>
      <c r="F39" s="1297"/>
      <c r="G39" s="1297"/>
      <c r="H39" s="1297"/>
      <c r="I39" s="1297"/>
      <c r="J39" s="1297"/>
      <c r="K39" s="1297"/>
      <c r="L39" s="1297"/>
      <c r="M39" s="1297"/>
      <c r="N39" s="1297"/>
      <c r="O39" s="1297"/>
      <c r="P39" s="1297"/>
      <c r="Q39" s="1297"/>
      <c r="R39" s="1297"/>
      <c r="S39" s="1297"/>
      <c r="T39" s="1297"/>
      <c r="U39" s="1297"/>
      <c r="V39" s="1297"/>
      <c r="W39" s="1297"/>
      <c r="X39" s="1297"/>
      <c r="Y39" s="1297"/>
      <c r="Z39" s="1297"/>
      <c r="AA39" s="1297"/>
      <c r="AB39" s="1297"/>
      <c r="AC39" s="1297"/>
      <c r="AD39" s="1297"/>
      <c r="AE39" s="1297"/>
      <c r="AF39" s="1297"/>
      <c r="AG39" s="1297"/>
      <c r="AH39" s="1297"/>
      <c r="AI39" s="1297"/>
      <c r="AJ39" s="1297"/>
      <c r="AK39" s="1297"/>
      <c r="AL39" s="1297"/>
      <c r="AM39" s="1297"/>
      <c r="AN39" s="1297"/>
      <c r="AO39" s="1297"/>
      <c r="AP39" s="1297"/>
      <c r="AQ39" s="1297"/>
      <c r="AR39" s="1297"/>
      <c r="AS39" s="1297"/>
      <c r="AT39" s="1297"/>
      <c r="AU39" s="1297"/>
      <c r="AV39" s="1297"/>
      <c r="AW39" s="1297"/>
      <c r="AX39" s="1297"/>
      <c r="AY39" s="1297"/>
      <c r="AZ39" s="1297"/>
      <c r="BA39" s="1297"/>
      <c r="BB39" s="1297"/>
      <c r="BC39" s="1297"/>
      <c r="BD39" s="1297"/>
      <c r="BE39" s="1297"/>
      <c r="BF39" s="1297"/>
      <c r="BG39" s="1297"/>
      <c r="BH39" s="1297"/>
      <c r="BI39" s="1297"/>
      <c r="BJ39" s="1297"/>
      <c r="BK39" s="1297"/>
      <c r="BL39" s="1297"/>
      <c r="BM39" s="1297"/>
      <c r="BN39" s="1297"/>
      <c r="BO39" s="1297"/>
      <c r="BP39" s="1297"/>
      <c r="BQ39" s="1297"/>
      <c r="BR39" s="1297"/>
      <c r="BS39" s="1297"/>
      <c r="BT39" s="1297"/>
      <c r="BU39" s="1297"/>
      <c r="BV39" s="1297"/>
      <c r="BW39" s="1297"/>
      <c r="BX39" s="1297"/>
      <c r="BY39" s="1297"/>
      <c r="BZ39" s="1297"/>
      <c r="CA39" s="1297"/>
      <c r="CB39" s="1297"/>
      <c r="CC39" s="1297"/>
      <c r="CD39" s="1297"/>
      <c r="CE39" s="1297"/>
      <c r="CF39" s="1297"/>
      <c r="CG39" s="1297"/>
      <c r="CH39" s="1297"/>
      <c r="CI39" s="1297"/>
      <c r="CJ39" s="1297"/>
      <c r="CK39" s="1297"/>
      <c r="CL39" s="1297"/>
      <c r="CM39" s="1297"/>
      <c r="CN39" s="1297"/>
      <c r="CO39" s="1297"/>
      <c r="CP39" s="1297"/>
      <c r="CQ39" s="1297"/>
      <c r="CR39" s="1297"/>
      <c r="CS39" s="1297"/>
      <c r="CT39" s="1297"/>
      <c r="CU39" s="1297"/>
      <c r="CV39" s="1297"/>
      <c r="CW39" s="1297"/>
      <c r="CX39" s="1297"/>
      <c r="CY39" s="1297"/>
      <c r="CZ39" s="1297"/>
      <c r="DA39" s="1297"/>
      <c r="DB39" s="1297"/>
      <c r="DC39" s="1297"/>
      <c r="DD39" s="1298"/>
    </row>
    <row r="40" spans="2:109">
      <c r="B40" s="1299"/>
      <c r="DD40" s="1299"/>
      <c r="DE40" s="1287"/>
    </row>
    <row r="41" spans="2:109" ht="17.25">
      <c r="B41" s="1300" t="s">
        <v>605</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92"/>
    </row>
    <row r="42" spans="2:109">
      <c r="B42" s="1294"/>
      <c r="G42" s="1301"/>
      <c r="I42" s="1302"/>
      <c r="J42" s="1302"/>
      <c r="K42" s="1302"/>
      <c r="AM42" s="1301"/>
      <c r="AN42" s="1301" t="s">
        <v>606</v>
      </c>
      <c r="AP42" s="1302"/>
      <c r="AQ42" s="1302"/>
      <c r="AR42" s="1302"/>
      <c r="AY42" s="1301"/>
      <c r="BA42" s="1302"/>
      <c r="BB42" s="1302"/>
      <c r="BC42" s="1302"/>
      <c r="BK42" s="1301"/>
      <c r="BM42" s="1302"/>
      <c r="BN42" s="1302"/>
      <c r="BO42" s="1302"/>
      <c r="BW42" s="1301"/>
      <c r="BY42" s="1302"/>
      <c r="BZ42" s="1302"/>
      <c r="CA42" s="1302"/>
      <c r="CI42" s="1301"/>
      <c r="CK42" s="1302"/>
      <c r="CL42" s="1302"/>
      <c r="CM42" s="1302"/>
      <c r="CU42" s="1301"/>
      <c r="CW42" s="1302"/>
      <c r="CX42" s="1302"/>
      <c r="CY42" s="1302"/>
    </row>
    <row r="43" spans="2:109" ht="13.5" customHeight="1">
      <c r="B43" s="1294"/>
      <c r="AN43" s="1303" t="s">
        <v>607</v>
      </c>
      <c r="AO43" s="1304"/>
      <c r="AP43" s="1304"/>
      <c r="AQ43" s="1304"/>
      <c r="AR43" s="1304"/>
      <c r="AS43" s="1304"/>
      <c r="AT43" s="1304"/>
      <c r="AU43" s="1304"/>
      <c r="AV43" s="1304"/>
      <c r="AW43" s="1304"/>
      <c r="AX43" s="1304"/>
      <c r="AY43" s="1304"/>
      <c r="AZ43" s="1304"/>
      <c r="BA43" s="1304"/>
      <c r="BB43" s="1304"/>
      <c r="BC43" s="1304"/>
      <c r="BD43" s="1304"/>
      <c r="BE43" s="1304"/>
      <c r="BF43" s="1304"/>
      <c r="BG43" s="1304"/>
      <c r="BH43" s="1304"/>
      <c r="BI43" s="1304"/>
      <c r="BJ43" s="1304"/>
      <c r="BK43" s="1304"/>
      <c r="BL43" s="1304"/>
      <c r="BM43" s="1304"/>
      <c r="BN43" s="1304"/>
      <c r="BO43" s="1304"/>
      <c r="BP43" s="1304"/>
      <c r="BQ43" s="1304"/>
      <c r="BR43" s="1304"/>
      <c r="BS43" s="1304"/>
      <c r="BT43" s="1304"/>
      <c r="BU43" s="1304"/>
      <c r="BV43" s="1304"/>
      <c r="BW43" s="1304"/>
      <c r="BX43" s="1304"/>
      <c r="BY43" s="1304"/>
      <c r="BZ43" s="1304"/>
      <c r="CA43" s="1304"/>
      <c r="CB43" s="1304"/>
      <c r="CC43" s="1304"/>
      <c r="CD43" s="1304"/>
      <c r="CE43" s="1304"/>
      <c r="CF43" s="1304"/>
      <c r="CG43" s="1304"/>
      <c r="CH43" s="1304"/>
      <c r="CI43" s="1304"/>
      <c r="CJ43" s="1304"/>
      <c r="CK43" s="1304"/>
      <c r="CL43" s="1304"/>
      <c r="CM43" s="1304"/>
      <c r="CN43" s="1304"/>
      <c r="CO43" s="1304"/>
      <c r="CP43" s="1304"/>
      <c r="CQ43" s="1304"/>
      <c r="CR43" s="1304"/>
      <c r="CS43" s="1304"/>
      <c r="CT43" s="1304"/>
      <c r="CU43" s="1304"/>
      <c r="CV43" s="1304"/>
      <c r="CW43" s="1304"/>
      <c r="CX43" s="1304"/>
      <c r="CY43" s="1304"/>
      <c r="CZ43" s="1304"/>
      <c r="DA43" s="1304"/>
      <c r="DB43" s="1304"/>
      <c r="DC43" s="1305"/>
    </row>
    <row r="44" spans="2:109">
      <c r="B44" s="1294"/>
      <c r="AN44" s="1306"/>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8"/>
    </row>
    <row r="45" spans="2:109">
      <c r="B45" s="1294"/>
      <c r="AN45" s="1306"/>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8"/>
    </row>
    <row r="46" spans="2:109">
      <c r="B46" s="1294"/>
      <c r="AN46" s="1306"/>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8"/>
    </row>
    <row r="47" spans="2:109">
      <c r="B47" s="1294"/>
      <c r="AN47" s="1309"/>
      <c r="AO47" s="1310"/>
      <c r="AP47" s="1310"/>
      <c r="AQ47" s="1310"/>
      <c r="AR47" s="1310"/>
      <c r="AS47" s="1310"/>
      <c r="AT47" s="1310"/>
      <c r="AU47" s="1310"/>
      <c r="AV47" s="1310"/>
      <c r="AW47" s="1310"/>
      <c r="AX47" s="1310"/>
      <c r="AY47" s="1310"/>
      <c r="AZ47" s="1310"/>
      <c r="BA47" s="1310"/>
      <c r="BB47" s="1310"/>
      <c r="BC47" s="1310"/>
      <c r="BD47" s="1310"/>
      <c r="BE47" s="1310"/>
      <c r="BF47" s="1310"/>
      <c r="BG47" s="1310"/>
      <c r="BH47" s="1310"/>
      <c r="BI47" s="1310"/>
      <c r="BJ47" s="1310"/>
      <c r="BK47" s="1310"/>
      <c r="BL47" s="1310"/>
      <c r="BM47" s="1310"/>
      <c r="BN47" s="1310"/>
      <c r="BO47" s="1310"/>
      <c r="BP47" s="1310"/>
      <c r="BQ47" s="1310"/>
      <c r="BR47" s="1310"/>
      <c r="BS47" s="1310"/>
      <c r="BT47" s="1310"/>
      <c r="BU47" s="1310"/>
      <c r="BV47" s="1310"/>
      <c r="BW47" s="1310"/>
      <c r="BX47" s="1310"/>
      <c r="BY47" s="1310"/>
      <c r="BZ47" s="1310"/>
      <c r="CA47" s="1310"/>
      <c r="CB47" s="1310"/>
      <c r="CC47" s="1310"/>
      <c r="CD47" s="1310"/>
      <c r="CE47" s="1310"/>
      <c r="CF47" s="1310"/>
      <c r="CG47" s="1310"/>
      <c r="CH47" s="1310"/>
      <c r="CI47" s="1310"/>
      <c r="CJ47" s="1310"/>
      <c r="CK47" s="1310"/>
      <c r="CL47" s="1310"/>
      <c r="CM47" s="1310"/>
      <c r="CN47" s="1310"/>
      <c r="CO47" s="1310"/>
      <c r="CP47" s="1310"/>
      <c r="CQ47" s="1310"/>
      <c r="CR47" s="1310"/>
      <c r="CS47" s="1310"/>
      <c r="CT47" s="1310"/>
      <c r="CU47" s="1310"/>
      <c r="CV47" s="1310"/>
      <c r="CW47" s="1310"/>
      <c r="CX47" s="1310"/>
      <c r="CY47" s="1310"/>
      <c r="CZ47" s="1310"/>
      <c r="DA47" s="1310"/>
      <c r="DB47" s="1310"/>
      <c r="DC47" s="1311"/>
    </row>
    <row r="48" spans="2:109">
      <c r="B48" s="1294"/>
      <c r="H48" s="1312"/>
      <c r="I48" s="1312"/>
      <c r="J48" s="1312"/>
      <c r="AN48" s="1312"/>
      <c r="AO48" s="1312"/>
      <c r="AP48" s="1312"/>
      <c r="AZ48" s="1312"/>
      <c r="BA48" s="1312"/>
      <c r="BB48" s="1312"/>
      <c r="BL48" s="1312"/>
      <c r="BM48" s="1312"/>
      <c r="BN48" s="1312"/>
      <c r="BX48" s="1312"/>
      <c r="BY48" s="1312"/>
      <c r="BZ48" s="1312"/>
      <c r="CJ48" s="1312"/>
      <c r="CK48" s="1312"/>
      <c r="CL48" s="1312"/>
      <c r="CV48" s="1312"/>
      <c r="CW48" s="1312"/>
      <c r="CX48" s="1312"/>
    </row>
    <row r="49" spans="1:109">
      <c r="B49" s="1294"/>
      <c r="AN49" s="1287" t="s">
        <v>608</v>
      </c>
    </row>
    <row r="50" spans="1:109">
      <c r="B50" s="1294"/>
      <c r="G50" s="1313"/>
      <c r="H50" s="1313"/>
      <c r="I50" s="1313"/>
      <c r="J50" s="1313"/>
      <c r="K50" s="1314"/>
      <c r="L50" s="1314"/>
      <c r="M50" s="1315"/>
      <c r="N50" s="131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557</v>
      </c>
      <c r="BQ50" s="1319"/>
      <c r="BR50" s="1319"/>
      <c r="BS50" s="1319"/>
      <c r="BT50" s="1319"/>
      <c r="BU50" s="1319"/>
      <c r="BV50" s="1319"/>
      <c r="BW50" s="1319"/>
      <c r="BX50" s="1319" t="s">
        <v>558</v>
      </c>
      <c r="BY50" s="1319"/>
      <c r="BZ50" s="1319"/>
      <c r="CA50" s="1319"/>
      <c r="CB50" s="1319"/>
      <c r="CC50" s="1319"/>
      <c r="CD50" s="1319"/>
      <c r="CE50" s="1319"/>
      <c r="CF50" s="1319" t="s">
        <v>559</v>
      </c>
      <c r="CG50" s="1319"/>
      <c r="CH50" s="1319"/>
      <c r="CI50" s="1319"/>
      <c r="CJ50" s="1319"/>
      <c r="CK50" s="1319"/>
      <c r="CL50" s="1319"/>
      <c r="CM50" s="1319"/>
      <c r="CN50" s="1319" t="s">
        <v>560</v>
      </c>
      <c r="CO50" s="1319"/>
      <c r="CP50" s="1319"/>
      <c r="CQ50" s="1319"/>
      <c r="CR50" s="1319"/>
      <c r="CS50" s="1319"/>
      <c r="CT50" s="1319"/>
      <c r="CU50" s="1319"/>
      <c r="CV50" s="1319" t="s">
        <v>561</v>
      </c>
      <c r="CW50" s="1319"/>
      <c r="CX50" s="1319"/>
      <c r="CY50" s="1319"/>
      <c r="CZ50" s="1319"/>
      <c r="DA50" s="1319"/>
      <c r="DB50" s="1319"/>
      <c r="DC50" s="1319"/>
    </row>
    <row r="51" spans="1:109" ht="13.5" customHeight="1">
      <c r="B51" s="1294"/>
      <c r="G51" s="1320"/>
      <c r="H51" s="1320"/>
      <c r="I51" s="1321"/>
      <c r="J51" s="1321"/>
      <c r="K51" s="1322"/>
      <c r="L51" s="1322"/>
      <c r="M51" s="1322"/>
      <c r="N51" s="1322"/>
      <c r="AM51" s="1312"/>
      <c r="AN51" s="1323" t="s">
        <v>609</v>
      </c>
      <c r="AO51" s="1323"/>
      <c r="AP51" s="1323"/>
      <c r="AQ51" s="1323"/>
      <c r="AR51" s="1323"/>
      <c r="AS51" s="1323"/>
      <c r="AT51" s="1323"/>
      <c r="AU51" s="1323"/>
      <c r="AV51" s="1323"/>
      <c r="AW51" s="1323"/>
      <c r="AX51" s="1323"/>
      <c r="AY51" s="1323"/>
      <c r="AZ51" s="1323"/>
      <c r="BA51" s="1323"/>
      <c r="BB51" s="1323" t="s">
        <v>610</v>
      </c>
      <c r="BC51" s="1323"/>
      <c r="BD51" s="1323"/>
      <c r="BE51" s="1323"/>
      <c r="BF51" s="1323"/>
      <c r="BG51" s="1323"/>
      <c r="BH51" s="1323"/>
      <c r="BI51" s="1323"/>
      <c r="BJ51" s="1323"/>
      <c r="BK51" s="1323"/>
      <c r="BL51" s="1323"/>
      <c r="BM51" s="1323"/>
      <c r="BN51" s="1323"/>
      <c r="BO51" s="1323"/>
      <c r="BP51" s="1324"/>
      <c r="BQ51" s="1325"/>
      <c r="BR51" s="1325"/>
      <c r="BS51" s="1325"/>
      <c r="BT51" s="1325"/>
      <c r="BU51" s="1325"/>
      <c r="BV51" s="1325"/>
      <c r="BW51" s="1325"/>
      <c r="BX51" s="1325">
        <v>18.3</v>
      </c>
      <c r="BY51" s="1325"/>
      <c r="BZ51" s="1325"/>
      <c r="CA51" s="1325"/>
      <c r="CB51" s="1325"/>
      <c r="CC51" s="1325"/>
      <c r="CD51" s="1325"/>
      <c r="CE51" s="1325"/>
      <c r="CF51" s="1325">
        <v>11.2</v>
      </c>
      <c r="CG51" s="1325"/>
      <c r="CH51" s="1325"/>
      <c r="CI51" s="1325"/>
      <c r="CJ51" s="1325"/>
      <c r="CK51" s="1325"/>
      <c r="CL51" s="1325"/>
      <c r="CM51" s="1325"/>
      <c r="CN51" s="1325">
        <v>2.8</v>
      </c>
      <c r="CO51" s="1325"/>
      <c r="CP51" s="1325"/>
      <c r="CQ51" s="1325"/>
      <c r="CR51" s="1325"/>
      <c r="CS51" s="1325"/>
      <c r="CT51" s="1325"/>
      <c r="CU51" s="1325"/>
      <c r="CV51" s="1325">
        <v>6.1</v>
      </c>
      <c r="CW51" s="1325"/>
      <c r="CX51" s="1325"/>
      <c r="CY51" s="1325"/>
      <c r="CZ51" s="1325"/>
      <c r="DA51" s="1325"/>
      <c r="DB51" s="1325"/>
      <c r="DC51" s="1325"/>
    </row>
    <row r="52" spans="1:109">
      <c r="B52" s="1294"/>
      <c r="G52" s="1320"/>
      <c r="H52" s="1320"/>
      <c r="I52" s="1321"/>
      <c r="J52" s="1321"/>
      <c r="K52" s="1322"/>
      <c r="L52" s="1322"/>
      <c r="M52" s="1322"/>
      <c r="N52" s="1322"/>
      <c r="AM52" s="1312"/>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1302"/>
      <c r="B53" s="1294"/>
      <c r="G53" s="1320"/>
      <c r="H53" s="1320"/>
      <c r="I53" s="1313"/>
      <c r="J53" s="1313"/>
      <c r="K53" s="1322"/>
      <c r="L53" s="1322"/>
      <c r="M53" s="1322"/>
      <c r="N53" s="1322"/>
      <c r="AM53" s="1312"/>
      <c r="AN53" s="1323"/>
      <c r="AO53" s="1323"/>
      <c r="AP53" s="1323"/>
      <c r="AQ53" s="1323"/>
      <c r="AR53" s="1323"/>
      <c r="AS53" s="1323"/>
      <c r="AT53" s="1323"/>
      <c r="AU53" s="1323"/>
      <c r="AV53" s="1323"/>
      <c r="AW53" s="1323"/>
      <c r="AX53" s="1323"/>
      <c r="AY53" s="1323"/>
      <c r="AZ53" s="1323"/>
      <c r="BA53" s="1323"/>
      <c r="BB53" s="1323" t="s">
        <v>611</v>
      </c>
      <c r="BC53" s="1323"/>
      <c r="BD53" s="1323"/>
      <c r="BE53" s="1323"/>
      <c r="BF53" s="1323"/>
      <c r="BG53" s="1323"/>
      <c r="BH53" s="1323"/>
      <c r="BI53" s="1323"/>
      <c r="BJ53" s="1323"/>
      <c r="BK53" s="1323"/>
      <c r="BL53" s="1323"/>
      <c r="BM53" s="1323"/>
      <c r="BN53" s="1323"/>
      <c r="BO53" s="1323"/>
      <c r="BP53" s="1324"/>
      <c r="BQ53" s="1325"/>
      <c r="BR53" s="1325"/>
      <c r="BS53" s="1325"/>
      <c r="BT53" s="1325"/>
      <c r="BU53" s="1325"/>
      <c r="BV53" s="1325"/>
      <c r="BW53" s="1325"/>
      <c r="BX53" s="1325">
        <v>53.3</v>
      </c>
      <c r="BY53" s="1325"/>
      <c r="BZ53" s="1325"/>
      <c r="CA53" s="1325"/>
      <c r="CB53" s="1325"/>
      <c r="CC53" s="1325"/>
      <c r="CD53" s="1325"/>
      <c r="CE53" s="1325"/>
      <c r="CF53" s="1325">
        <v>54.3</v>
      </c>
      <c r="CG53" s="1325"/>
      <c r="CH53" s="1325"/>
      <c r="CI53" s="1325"/>
      <c r="CJ53" s="1325"/>
      <c r="CK53" s="1325"/>
      <c r="CL53" s="1325"/>
      <c r="CM53" s="1325"/>
      <c r="CN53" s="1325">
        <v>55.2</v>
      </c>
      <c r="CO53" s="1325"/>
      <c r="CP53" s="1325"/>
      <c r="CQ53" s="1325"/>
      <c r="CR53" s="1325"/>
      <c r="CS53" s="1325"/>
      <c r="CT53" s="1325"/>
      <c r="CU53" s="1325"/>
      <c r="CV53" s="1325">
        <v>56</v>
      </c>
      <c r="CW53" s="1325"/>
      <c r="CX53" s="1325"/>
      <c r="CY53" s="1325"/>
      <c r="CZ53" s="1325"/>
      <c r="DA53" s="1325"/>
      <c r="DB53" s="1325"/>
      <c r="DC53" s="1325"/>
    </row>
    <row r="54" spans="1:109">
      <c r="A54" s="1302"/>
      <c r="B54" s="1294"/>
      <c r="G54" s="1320"/>
      <c r="H54" s="1320"/>
      <c r="I54" s="1313"/>
      <c r="J54" s="1313"/>
      <c r="K54" s="1322"/>
      <c r="L54" s="1322"/>
      <c r="M54" s="1322"/>
      <c r="N54" s="1322"/>
      <c r="AM54" s="1312"/>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1302"/>
      <c r="B55" s="1294"/>
      <c r="G55" s="1313"/>
      <c r="H55" s="1313"/>
      <c r="I55" s="1313"/>
      <c r="J55" s="1313"/>
      <c r="K55" s="1322"/>
      <c r="L55" s="1322"/>
      <c r="M55" s="1322"/>
      <c r="N55" s="1322"/>
      <c r="AN55" s="1319" t="s">
        <v>612</v>
      </c>
      <c r="AO55" s="1319"/>
      <c r="AP55" s="1319"/>
      <c r="AQ55" s="1319"/>
      <c r="AR55" s="1319"/>
      <c r="AS55" s="1319"/>
      <c r="AT55" s="1319"/>
      <c r="AU55" s="1319"/>
      <c r="AV55" s="1319"/>
      <c r="AW55" s="1319"/>
      <c r="AX55" s="1319"/>
      <c r="AY55" s="1319"/>
      <c r="AZ55" s="1319"/>
      <c r="BA55" s="1319"/>
      <c r="BB55" s="1323" t="s">
        <v>610</v>
      </c>
      <c r="BC55" s="1323"/>
      <c r="BD55" s="1323"/>
      <c r="BE55" s="1323"/>
      <c r="BF55" s="1323"/>
      <c r="BG55" s="1323"/>
      <c r="BH55" s="1323"/>
      <c r="BI55" s="1323"/>
      <c r="BJ55" s="1323"/>
      <c r="BK55" s="1323"/>
      <c r="BL55" s="1323"/>
      <c r="BM55" s="1323"/>
      <c r="BN55" s="1323"/>
      <c r="BO55" s="1323"/>
      <c r="BP55" s="1324"/>
      <c r="BQ55" s="1325"/>
      <c r="BR55" s="1325"/>
      <c r="BS55" s="1325"/>
      <c r="BT55" s="1325"/>
      <c r="BU55" s="1325"/>
      <c r="BV55" s="1325"/>
      <c r="BW55" s="1325"/>
      <c r="BX55" s="1325">
        <v>37.4</v>
      </c>
      <c r="BY55" s="1325"/>
      <c r="BZ55" s="1325"/>
      <c r="CA55" s="1325"/>
      <c r="CB55" s="1325"/>
      <c r="CC55" s="1325"/>
      <c r="CD55" s="1325"/>
      <c r="CE55" s="1325"/>
      <c r="CF55" s="1325">
        <v>31</v>
      </c>
      <c r="CG55" s="1325"/>
      <c r="CH55" s="1325"/>
      <c r="CI55" s="1325"/>
      <c r="CJ55" s="1325"/>
      <c r="CK55" s="1325"/>
      <c r="CL55" s="1325"/>
      <c r="CM55" s="1325"/>
      <c r="CN55" s="1325">
        <v>30</v>
      </c>
      <c r="CO55" s="1325"/>
      <c r="CP55" s="1325"/>
      <c r="CQ55" s="1325"/>
      <c r="CR55" s="1325"/>
      <c r="CS55" s="1325"/>
      <c r="CT55" s="1325"/>
      <c r="CU55" s="1325"/>
      <c r="CV55" s="1325">
        <v>23.1</v>
      </c>
      <c r="CW55" s="1325"/>
      <c r="CX55" s="1325"/>
      <c r="CY55" s="1325"/>
      <c r="CZ55" s="1325"/>
      <c r="DA55" s="1325"/>
      <c r="DB55" s="1325"/>
      <c r="DC55" s="1325"/>
    </row>
    <row r="56" spans="1:109">
      <c r="A56" s="1302"/>
      <c r="B56" s="1294"/>
      <c r="G56" s="1313"/>
      <c r="H56" s="1313"/>
      <c r="I56" s="1313"/>
      <c r="J56" s="1313"/>
      <c r="K56" s="1322"/>
      <c r="L56" s="1322"/>
      <c r="M56" s="1322"/>
      <c r="N56" s="1322"/>
      <c r="AN56" s="1319"/>
      <c r="AO56" s="1319"/>
      <c r="AP56" s="1319"/>
      <c r="AQ56" s="1319"/>
      <c r="AR56" s="1319"/>
      <c r="AS56" s="1319"/>
      <c r="AT56" s="1319"/>
      <c r="AU56" s="1319"/>
      <c r="AV56" s="1319"/>
      <c r="AW56" s="1319"/>
      <c r="AX56" s="1319"/>
      <c r="AY56" s="1319"/>
      <c r="AZ56" s="1319"/>
      <c r="BA56" s="1319"/>
      <c r="BB56" s="1323"/>
      <c r="BC56" s="1323"/>
      <c r="BD56" s="1323"/>
      <c r="BE56" s="1323"/>
      <c r="BF56" s="1323"/>
      <c r="BG56" s="1323"/>
      <c r="BH56" s="1323"/>
      <c r="BI56" s="1323"/>
      <c r="BJ56" s="1323"/>
      <c r="BK56" s="1323"/>
      <c r="BL56" s="1323"/>
      <c r="BM56" s="1323"/>
      <c r="BN56" s="1323"/>
      <c r="BO56" s="1323"/>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1302" customFormat="1">
      <c r="B57" s="1326"/>
      <c r="G57" s="1313"/>
      <c r="H57" s="1313"/>
      <c r="I57" s="1327"/>
      <c r="J57" s="1327"/>
      <c r="K57" s="1322"/>
      <c r="L57" s="1322"/>
      <c r="M57" s="1322"/>
      <c r="N57" s="1322"/>
      <c r="AM57" s="1287"/>
      <c r="AN57" s="1319"/>
      <c r="AO57" s="1319"/>
      <c r="AP57" s="1319"/>
      <c r="AQ57" s="1319"/>
      <c r="AR57" s="1319"/>
      <c r="AS57" s="1319"/>
      <c r="AT57" s="1319"/>
      <c r="AU57" s="1319"/>
      <c r="AV57" s="1319"/>
      <c r="AW57" s="1319"/>
      <c r="AX57" s="1319"/>
      <c r="AY57" s="1319"/>
      <c r="AZ57" s="1319"/>
      <c r="BA57" s="1319"/>
      <c r="BB57" s="1323" t="s">
        <v>611</v>
      </c>
      <c r="BC57" s="1323"/>
      <c r="BD57" s="1323"/>
      <c r="BE57" s="1323"/>
      <c r="BF57" s="1323"/>
      <c r="BG57" s="1323"/>
      <c r="BH57" s="1323"/>
      <c r="BI57" s="1323"/>
      <c r="BJ57" s="1323"/>
      <c r="BK57" s="1323"/>
      <c r="BL57" s="1323"/>
      <c r="BM57" s="1323"/>
      <c r="BN57" s="1323"/>
      <c r="BO57" s="1323"/>
      <c r="BP57" s="1324"/>
      <c r="BQ57" s="1325"/>
      <c r="BR57" s="1325"/>
      <c r="BS57" s="1325"/>
      <c r="BT57" s="1325"/>
      <c r="BU57" s="1325"/>
      <c r="BV57" s="1325"/>
      <c r="BW57" s="1325"/>
      <c r="BX57" s="1325">
        <v>54.4</v>
      </c>
      <c r="BY57" s="1325"/>
      <c r="BZ57" s="1325"/>
      <c r="CA57" s="1325"/>
      <c r="CB57" s="1325"/>
      <c r="CC57" s="1325"/>
      <c r="CD57" s="1325"/>
      <c r="CE57" s="1325"/>
      <c r="CF57" s="1325">
        <v>57.4</v>
      </c>
      <c r="CG57" s="1325"/>
      <c r="CH57" s="1325"/>
      <c r="CI57" s="1325"/>
      <c r="CJ57" s="1325"/>
      <c r="CK57" s="1325"/>
      <c r="CL57" s="1325"/>
      <c r="CM57" s="1325"/>
      <c r="CN57" s="1325">
        <v>58.3</v>
      </c>
      <c r="CO57" s="1325"/>
      <c r="CP57" s="1325"/>
      <c r="CQ57" s="1325"/>
      <c r="CR57" s="1325"/>
      <c r="CS57" s="1325"/>
      <c r="CT57" s="1325"/>
      <c r="CU57" s="1325"/>
      <c r="CV57" s="1325">
        <v>60.3</v>
      </c>
      <c r="CW57" s="1325"/>
      <c r="CX57" s="1325"/>
      <c r="CY57" s="1325"/>
      <c r="CZ57" s="1325"/>
      <c r="DA57" s="1325"/>
      <c r="DB57" s="1325"/>
      <c r="DC57" s="1325"/>
      <c r="DD57" s="1328"/>
      <c r="DE57" s="1326"/>
    </row>
    <row r="58" spans="1:109" s="1302" customFormat="1">
      <c r="A58" s="1287"/>
      <c r="B58" s="1326"/>
      <c r="G58" s="1313"/>
      <c r="H58" s="1313"/>
      <c r="I58" s="1327"/>
      <c r="J58" s="1327"/>
      <c r="K58" s="1322"/>
      <c r="L58" s="1322"/>
      <c r="M58" s="1322"/>
      <c r="N58" s="1322"/>
      <c r="AM58" s="1287"/>
      <c r="AN58" s="1319"/>
      <c r="AO58" s="1319"/>
      <c r="AP58" s="1319"/>
      <c r="AQ58" s="1319"/>
      <c r="AR58" s="1319"/>
      <c r="AS58" s="1319"/>
      <c r="AT58" s="1319"/>
      <c r="AU58" s="1319"/>
      <c r="AV58" s="1319"/>
      <c r="AW58" s="1319"/>
      <c r="AX58" s="1319"/>
      <c r="AY58" s="1319"/>
      <c r="AZ58" s="1319"/>
      <c r="BA58" s="1319"/>
      <c r="BB58" s="1323"/>
      <c r="BC58" s="1323"/>
      <c r="BD58" s="1323"/>
      <c r="BE58" s="1323"/>
      <c r="BF58" s="1323"/>
      <c r="BG58" s="1323"/>
      <c r="BH58" s="1323"/>
      <c r="BI58" s="1323"/>
      <c r="BJ58" s="1323"/>
      <c r="BK58" s="1323"/>
      <c r="BL58" s="1323"/>
      <c r="BM58" s="1323"/>
      <c r="BN58" s="1323"/>
      <c r="BO58" s="1323"/>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1328"/>
      <c r="DE58" s="1326"/>
    </row>
    <row r="59" spans="1:109" s="1302" customFormat="1">
      <c r="A59" s="1287"/>
      <c r="B59" s="1326"/>
      <c r="K59" s="1329"/>
      <c r="L59" s="1329"/>
      <c r="M59" s="1329"/>
      <c r="N59" s="1329"/>
      <c r="AQ59" s="1329"/>
      <c r="AR59" s="1329"/>
      <c r="AS59" s="1329"/>
      <c r="AT59" s="1329"/>
      <c r="BC59" s="1329"/>
      <c r="BD59" s="1329"/>
      <c r="BE59" s="1329"/>
      <c r="BF59" s="1329"/>
      <c r="BO59" s="1329"/>
      <c r="BP59" s="1329"/>
      <c r="BQ59" s="1329"/>
      <c r="BR59" s="1329"/>
      <c r="CA59" s="1329"/>
      <c r="CB59" s="1329"/>
      <c r="CC59" s="1329"/>
      <c r="CD59" s="1329"/>
      <c r="CM59" s="1329"/>
      <c r="CN59" s="1329"/>
      <c r="CO59" s="1329"/>
      <c r="CP59" s="1329"/>
      <c r="CY59" s="1329"/>
      <c r="CZ59" s="1329"/>
      <c r="DA59" s="1329"/>
      <c r="DB59" s="1329"/>
      <c r="DC59" s="1329"/>
      <c r="DD59" s="1328"/>
      <c r="DE59" s="1326"/>
    </row>
    <row r="60" spans="1:109" s="1302" customFormat="1">
      <c r="A60" s="1287"/>
      <c r="B60" s="1326"/>
      <c r="K60" s="1329"/>
      <c r="L60" s="1329"/>
      <c r="M60" s="1329"/>
      <c r="N60" s="1329"/>
      <c r="AQ60" s="1329"/>
      <c r="AR60" s="1329"/>
      <c r="AS60" s="1329"/>
      <c r="AT60" s="1329"/>
      <c r="BC60" s="1329"/>
      <c r="BD60" s="1329"/>
      <c r="BE60" s="1329"/>
      <c r="BF60" s="1329"/>
      <c r="BO60" s="1329"/>
      <c r="BP60" s="1329"/>
      <c r="BQ60" s="1329"/>
      <c r="BR60" s="1329"/>
      <c r="CA60" s="1329"/>
      <c r="CB60" s="1329"/>
      <c r="CC60" s="1329"/>
      <c r="CD60" s="1329"/>
      <c r="CM60" s="1329"/>
      <c r="CN60" s="1329"/>
      <c r="CO60" s="1329"/>
      <c r="CP60" s="1329"/>
      <c r="CY60" s="1329"/>
      <c r="CZ60" s="1329"/>
      <c r="DA60" s="1329"/>
      <c r="DB60" s="1329"/>
      <c r="DC60" s="1329"/>
      <c r="DD60" s="1328"/>
      <c r="DE60" s="1326"/>
    </row>
    <row r="61" spans="1:109" s="1302" customFormat="1">
      <c r="A61" s="1287"/>
      <c r="B61" s="1330"/>
      <c r="C61" s="1331"/>
      <c r="D61" s="1331"/>
      <c r="E61" s="1331"/>
      <c r="F61" s="1331"/>
      <c r="G61" s="1331"/>
      <c r="H61" s="1331"/>
      <c r="I61" s="1331"/>
      <c r="J61" s="1331"/>
      <c r="K61" s="1331"/>
      <c r="L61" s="1331"/>
      <c r="M61" s="1332"/>
      <c r="N61" s="1332"/>
      <c r="O61" s="1331"/>
      <c r="P61" s="1331"/>
      <c r="Q61" s="1331"/>
      <c r="R61" s="1331"/>
      <c r="S61" s="1331"/>
      <c r="T61" s="1331"/>
      <c r="U61" s="1331"/>
      <c r="V61" s="1331"/>
      <c r="W61" s="1331"/>
      <c r="X61" s="1331"/>
      <c r="Y61" s="1331"/>
      <c r="Z61" s="1331"/>
      <c r="AA61" s="1331"/>
      <c r="AB61" s="1331"/>
      <c r="AC61" s="1331"/>
      <c r="AD61" s="1331"/>
      <c r="AE61" s="1331"/>
      <c r="AF61" s="1331"/>
      <c r="AG61" s="1331"/>
      <c r="AH61" s="1331"/>
      <c r="AI61" s="1331"/>
      <c r="AJ61" s="1331"/>
      <c r="AK61" s="1331"/>
      <c r="AL61" s="1331"/>
      <c r="AM61" s="1331"/>
      <c r="AN61" s="1331"/>
      <c r="AO61" s="1331"/>
      <c r="AP61" s="1331"/>
      <c r="AQ61" s="1331"/>
      <c r="AR61" s="1331"/>
      <c r="AS61" s="1332"/>
      <c r="AT61" s="1332"/>
      <c r="AU61" s="1331"/>
      <c r="AV61" s="1331"/>
      <c r="AW61" s="1331"/>
      <c r="AX61" s="1331"/>
      <c r="AY61" s="1331"/>
      <c r="AZ61" s="1331"/>
      <c r="BA61" s="1331"/>
      <c r="BB61" s="1331"/>
      <c r="BC61" s="1331"/>
      <c r="BD61" s="1331"/>
      <c r="BE61" s="1332"/>
      <c r="BF61" s="1332"/>
      <c r="BG61" s="1331"/>
      <c r="BH61" s="1331"/>
      <c r="BI61" s="1331"/>
      <c r="BJ61" s="1331"/>
      <c r="BK61" s="1331"/>
      <c r="BL61" s="1331"/>
      <c r="BM61" s="1331"/>
      <c r="BN61" s="1331"/>
      <c r="BO61" s="1331"/>
      <c r="BP61" s="1331"/>
      <c r="BQ61" s="1332"/>
      <c r="BR61" s="1332"/>
      <c r="BS61" s="1331"/>
      <c r="BT61" s="1331"/>
      <c r="BU61" s="1331"/>
      <c r="BV61" s="1331"/>
      <c r="BW61" s="1331"/>
      <c r="BX61" s="1331"/>
      <c r="BY61" s="1331"/>
      <c r="BZ61" s="1331"/>
      <c r="CA61" s="1331"/>
      <c r="CB61" s="1331"/>
      <c r="CC61" s="1332"/>
      <c r="CD61" s="1332"/>
      <c r="CE61" s="1331"/>
      <c r="CF61" s="1331"/>
      <c r="CG61" s="1331"/>
      <c r="CH61" s="1331"/>
      <c r="CI61" s="1331"/>
      <c r="CJ61" s="1331"/>
      <c r="CK61" s="1331"/>
      <c r="CL61" s="1331"/>
      <c r="CM61" s="1331"/>
      <c r="CN61" s="1331"/>
      <c r="CO61" s="1332"/>
      <c r="CP61" s="1332"/>
      <c r="CQ61" s="1331"/>
      <c r="CR61" s="1331"/>
      <c r="CS61" s="1331"/>
      <c r="CT61" s="1331"/>
      <c r="CU61" s="1331"/>
      <c r="CV61" s="1331"/>
      <c r="CW61" s="1331"/>
      <c r="CX61" s="1331"/>
      <c r="CY61" s="1331"/>
      <c r="CZ61" s="1331"/>
      <c r="DA61" s="1332"/>
      <c r="DB61" s="1332"/>
      <c r="DC61" s="1332"/>
      <c r="DD61" s="1333"/>
      <c r="DE61" s="1326"/>
    </row>
    <row r="62" spans="1:109">
      <c r="B62" s="1299"/>
      <c r="C62" s="1299"/>
      <c r="D62" s="1299"/>
      <c r="E62" s="1299"/>
      <c r="F62" s="1299"/>
      <c r="G62" s="1299"/>
      <c r="H62" s="1299"/>
      <c r="I62" s="1299"/>
      <c r="J62" s="1299"/>
      <c r="K62" s="1299"/>
      <c r="L62" s="1299"/>
      <c r="M62" s="1299"/>
      <c r="N62" s="1299"/>
      <c r="O62" s="1299"/>
      <c r="P62" s="1299"/>
      <c r="Q62" s="1299"/>
      <c r="R62" s="1299"/>
      <c r="S62" s="1299"/>
      <c r="T62" s="1299"/>
      <c r="U62" s="1299"/>
      <c r="V62" s="1299"/>
      <c r="W62" s="1299"/>
      <c r="X62" s="1299"/>
      <c r="Y62" s="1299"/>
      <c r="Z62" s="1299"/>
      <c r="AA62" s="1299"/>
      <c r="AB62" s="1299"/>
      <c r="AC62" s="1299"/>
      <c r="AD62" s="1299"/>
      <c r="AE62" s="1299"/>
      <c r="AF62" s="1299"/>
      <c r="AG62" s="1299"/>
      <c r="AH62" s="1299"/>
      <c r="AI62" s="1299"/>
      <c r="AJ62" s="1299"/>
      <c r="AK62" s="1299"/>
      <c r="AL62" s="1299"/>
      <c r="AM62" s="1299"/>
      <c r="AN62" s="1299"/>
      <c r="AO62" s="1299"/>
      <c r="AP62" s="1299"/>
      <c r="AQ62" s="1299"/>
      <c r="AR62" s="1299"/>
      <c r="AS62" s="1299"/>
      <c r="AT62" s="1299"/>
      <c r="AU62" s="1299"/>
      <c r="AV62" s="1299"/>
      <c r="AW62" s="1299"/>
      <c r="AX62" s="1299"/>
      <c r="AY62" s="1299"/>
      <c r="AZ62" s="1299"/>
      <c r="BA62" s="1299"/>
      <c r="BB62" s="1299"/>
      <c r="BC62" s="1299"/>
      <c r="BD62" s="1299"/>
      <c r="BE62" s="1299"/>
      <c r="BF62" s="1299"/>
      <c r="BG62" s="1299"/>
      <c r="BH62" s="1299"/>
      <c r="BI62" s="1299"/>
      <c r="BJ62" s="1299"/>
      <c r="BK62" s="1299"/>
      <c r="BL62" s="1299"/>
      <c r="BM62" s="1299"/>
      <c r="BN62" s="1299"/>
      <c r="BO62" s="1299"/>
      <c r="BP62" s="1299"/>
      <c r="BQ62" s="1299"/>
      <c r="BR62" s="1299"/>
      <c r="BS62" s="1299"/>
      <c r="BT62" s="1299"/>
      <c r="BU62" s="1299"/>
      <c r="BV62" s="1299"/>
      <c r="BW62" s="1299"/>
      <c r="BX62" s="1299"/>
      <c r="BY62" s="1299"/>
      <c r="BZ62" s="1299"/>
      <c r="CA62" s="1299"/>
      <c r="CB62" s="1299"/>
      <c r="CC62" s="1299"/>
      <c r="CD62" s="1299"/>
      <c r="CE62" s="1299"/>
      <c r="CF62" s="1299"/>
      <c r="CG62" s="1299"/>
      <c r="CH62" s="1299"/>
      <c r="CI62" s="1299"/>
      <c r="CJ62" s="1299"/>
      <c r="CK62" s="1299"/>
      <c r="CL62" s="1299"/>
      <c r="CM62" s="1299"/>
      <c r="CN62" s="1299"/>
      <c r="CO62" s="1299"/>
      <c r="CP62" s="1299"/>
      <c r="CQ62" s="1299"/>
      <c r="CR62" s="1299"/>
      <c r="CS62" s="1299"/>
      <c r="CT62" s="1299"/>
      <c r="CU62" s="1299"/>
      <c r="CV62" s="1299"/>
      <c r="CW62" s="1299"/>
      <c r="CX62" s="1299"/>
      <c r="CY62" s="1299"/>
      <c r="CZ62" s="1299"/>
      <c r="DA62" s="1299"/>
      <c r="DB62" s="1299"/>
      <c r="DC62" s="1299"/>
      <c r="DD62" s="1299"/>
      <c r="DE62" s="1287"/>
    </row>
    <row r="63" spans="1:109" ht="17.25">
      <c r="B63" s="1334" t="s">
        <v>613</v>
      </c>
    </row>
    <row r="64" spans="1:109">
      <c r="B64" s="1294"/>
      <c r="G64" s="1301"/>
      <c r="I64" s="1335"/>
      <c r="J64" s="1335"/>
      <c r="K64" s="1335"/>
      <c r="L64" s="1335"/>
      <c r="M64" s="1335"/>
      <c r="N64" s="1336"/>
      <c r="AM64" s="1301"/>
      <c r="AN64" s="1301" t="s">
        <v>606</v>
      </c>
      <c r="AP64" s="1302"/>
      <c r="AQ64" s="1302"/>
      <c r="AR64" s="1302"/>
      <c r="AY64" s="1301"/>
      <c r="BA64" s="1302"/>
      <c r="BB64" s="1302"/>
      <c r="BC64" s="1302"/>
      <c r="BK64" s="1301"/>
      <c r="BM64" s="1302"/>
      <c r="BN64" s="1302"/>
      <c r="BO64" s="1302"/>
      <c r="BW64" s="1301"/>
      <c r="BY64" s="1302"/>
      <c r="BZ64" s="1302"/>
      <c r="CA64" s="1302"/>
      <c r="CI64" s="1301"/>
      <c r="CK64" s="1302"/>
      <c r="CL64" s="1302"/>
      <c r="CM64" s="1302"/>
      <c r="CU64" s="1301"/>
      <c r="CW64" s="1302"/>
      <c r="CX64" s="1302"/>
      <c r="CY64" s="1302"/>
    </row>
    <row r="65" spans="2:107">
      <c r="B65" s="1294"/>
      <c r="AN65" s="1303" t="s">
        <v>614</v>
      </c>
      <c r="AO65" s="1304"/>
      <c r="AP65" s="1304"/>
      <c r="AQ65" s="1304"/>
      <c r="AR65" s="1304"/>
      <c r="AS65" s="1304"/>
      <c r="AT65" s="1304"/>
      <c r="AU65" s="1304"/>
      <c r="AV65" s="1304"/>
      <c r="AW65" s="1304"/>
      <c r="AX65" s="1304"/>
      <c r="AY65" s="1304"/>
      <c r="AZ65" s="1304"/>
      <c r="BA65" s="1304"/>
      <c r="BB65" s="1304"/>
      <c r="BC65" s="1304"/>
      <c r="BD65" s="1304"/>
      <c r="BE65" s="1304"/>
      <c r="BF65" s="1304"/>
      <c r="BG65" s="1304"/>
      <c r="BH65" s="1304"/>
      <c r="BI65" s="1304"/>
      <c r="BJ65" s="1304"/>
      <c r="BK65" s="1304"/>
      <c r="BL65" s="1304"/>
      <c r="BM65" s="1304"/>
      <c r="BN65" s="1304"/>
      <c r="BO65" s="1304"/>
      <c r="BP65" s="1304"/>
      <c r="BQ65" s="1304"/>
      <c r="BR65" s="1304"/>
      <c r="BS65" s="1304"/>
      <c r="BT65" s="1304"/>
      <c r="BU65" s="1304"/>
      <c r="BV65" s="1304"/>
      <c r="BW65" s="1304"/>
      <c r="BX65" s="1304"/>
      <c r="BY65" s="1304"/>
      <c r="BZ65" s="1304"/>
      <c r="CA65" s="1304"/>
      <c r="CB65" s="1304"/>
      <c r="CC65" s="1304"/>
      <c r="CD65" s="1304"/>
      <c r="CE65" s="1304"/>
      <c r="CF65" s="1304"/>
      <c r="CG65" s="1304"/>
      <c r="CH65" s="1304"/>
      <c r="CI65" s="1304"/>
      <c r="CJ65" s="1304"/>
      <c r="CK65" s="1304"/>
      <c r="CL65" s="1304"/>
      <c r="CM65" s="1304"/>
      <c r="CN65" s="1304"/>
      <c r="CO65" s="1304"/>
      <c r="CP65" s="1304"/>
      <c r="CQ65" s="1304"/>
      <c r="CR65" s="1304"/>
      <c r="CS65" s="1304"/>
      <c r="CT65" s="1304"/>
      <c r="CU65" s="1304"/>
      <c r="CV65" s="1304"/>
      <c r="CW65" s="1304"/>
      <c r="CX65" s="1304"/>
      <c r="CY65" s="1304"/>
      <c r="CZ65" s="1304"/>
      <c r="DA65" s="1304"/>
      <c r="DB65" s="1304"/>
      <c r="DC65" s="1305"/>
    </row>
    <row r="66" spans="2:107">
      <c r="B66" s="1294"/>
      <c r="AN66" s="1306"/>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c r="CB66" s="1307"/>
      <c r="CC66" s="1307"/>
      <c r="CD66" s="1307"/>
      <c r="CE66" s="1307"/>
      <c r="CF66" s="1307"/>
      <c r="CG66" s="1307"/>
      <c r="CH66" s="1307"/>
      <c r="CI66" s="1307"/>
      <c r="CJ66" s="1307"/>
      <c r="CK66" s="1307"/>
      <c r="CL66" s="1307"/>
      <c r="CM66" s="1307"/>
      <c r="CN66" s="1307"/>
      <c r="CO66" s="1307"/>
      <c r="CP66" s="1307"/>
      <c r="CQ66" s="1307"/>
      <c r="CR66" s="1307"/>
      <c r="CS66" s="1307"/>
      <c r="CT66" s="1307"/>
      <c r="CU66" s="1307"/>
      <c r="CV66" s="1307"/>
      <c r="CW66" s="1307"/>
      <c r="CX66" s="1307"/>
      <c r="CY66" s="1307"/>
      <c r="CZ66" s="1307"/>
      <c r="DA66" s="1307"/>
      <c r="DB66" s="1307"/>
      <c r="DC66" s="1308"/>
    </row>
    <row r="67" spans="2:107">
      <c r="B67" s="1294"/>
      <c r="AN67" s="1306"/>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7"/>
      <c r="BO67" s="1307"/>
      <c r="BP67" s="1307"/>
      <c r="BQ67" s="1307"/>
      <c r="BR67" s="1307"/>
      <c r="BS67" s="1307"/>
      <c r="BT67" s="1307"/>
      <c r="BU67" s="1307"/>
      <c r="BV67" s="1307"/>
      <c r="BW67" s="1307"/>
      <c r="BX67" s="1307"/>
      <c r="BY67" s="1307"/>
      <c r="BZ67" s="1307"/>
      <c r="CA67" s="1307"/>
      <c r="CB67" s="1307"/>
      <c r="CC67" s="1307"/>
      <c r="CD67" s="1307"/>
      <c r="CE67" s="1307"/>
      <c r="CF67" s="1307"/>
      <c r="CG67" s="1307"/>
      <c r="CH67" s="1307"/>
      <c r="CI67" s="1307"/>
      <c r="CJ67" s="1307"/>
      <c r="CK67" s="1307"/>
      <c r="CL67" s="1307"/>
      <c r="CM67" s="1307"/>
      <c r="CN67" s="1307"/>
      <c r="CO67" s="1307"/>
      <c r="CP67" s="1307"/>
      <c r="CQ67" s="1307"/>
      <c r="CR67" s="1307"/>
      <c r="CS67" s="1307"/>
      <c r="CT67" s="1307"/>
      <c r="CU67" s="1307"/>
      <c r="CV67" s="1307"/>
      <c r="CW67" s="1307"/>
      <c r="CX67" s="1307"/>
      <c r="CY67" s="1307"/>
      <c r="CZ67" s="1307"/>
      <c r="DA67" s="1307"/>
      <c r="DB67" s="1307"/>
      <c r="DC67" s="1308"/>
    </row>
    <row r="68" spans="2:107">
      <c r="B68" s="1294"/>
      <c r="AN68" s="1306"/>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7"/>
      <c r="CJ68" s="1307"/>
      <c r="CK68" s="1307"/>
      <c r="CL68" s="1307"/>
      <c r="CM68" s="1307"/>
      <c r="CN68" s="1307"/>
      <c r="CO68" s="1307"/>
      <c r="CP68" s="1307"/>
      <c r="CQ68" s="1307"/>
      <c r="CR68" s="1307"/>
      <c r="CS68" s="1307"/>
      <c r="CT68" s="1307"/>
      <c r="CU68" s="1307"/>
      <c r="CV68" s="1307"/>
      <c r="CW68" s="1307"/>
      <c r="CX68" s="1307"/>
      <c r="CY68" s="1307"/>
      <c r="CZ68" s="1307"/>
      <c r="DA68" s="1307"/>
      <c r="DB68" s="1307"/>
      <c r="DC68" s="1308"/>
    </row>
    <row r="69" spans="2:107">
      <c r="B69" s="1294"/>
      <c r="AN69" s="1309"/>
      <c r="AO69" s="1310"/>
      <c r="AP69" s="1310"/>
      <c r="AQ69" s="1310"/>
      <c r="AR69" s="1310"/>
      <c r="AS69" s="1310"/>
      <c r="AT69" s="1310"/>
      <c r="AU69" s="1310"/>
      <c r="AV69" s="1310"/>
      <c r="AW69" s="1310"/>
      <c r="AX69" s="1310"/>
      <c r="AY69" s="1310"/>
      <c r="AZ69" s="1310"/>
      <c r="BA69" s="1310"/>
      <c r="BB69" s="1310"/>
      <c r="BC69" s="1310"/>
      <c r="BD69" s="1310"/>
      <c r="BE69" s="1310"/>
      <c r="BF69" s="1310"/>
      <c r="BG69" s="1310"/>
      <c r="BH69" s="1310"/>
      <c r="BI69" s="1310"/>
      <c r="BJ69" s="1310"/>
      <c r="BK69" s="1310"/>
      <c r="BL69" s="1310"/>
      <c r="BM69" s="1310"/>
      <c r="BN69" s="1310"/>
      <c r="BO69" s="1310"/>
      <c r="BP69" s="1310"/>
      <c r="BQ69" s="1310"/>
      <c r="BR69" s="1310"/>
      <c r="BS69" s="1310"/>
      <c r="BT69" s="1310"/>
      <c r="BU69" s="1310"/>
      <c r="BV69" s="1310"/>
      <c r="BW69" s="1310"/>
      <c r="BX69" s="1310"/>
      <c r="BY69" s="1310"/>
      <c r="BZ69" s="1310"/>
      <c r="CA69" s="1310"/>
      <c r="CB69" s="1310"/>
      <c r="CC69" s="1310"/>
      <c r="CD69" s="1310"/>
      <c r="CE69" s="1310"/>
      <c r="CF69" s="1310"/>
      <c r="CG69" s="1310"/>
      <c r="CH69" s="1310"/>
      <c r="CI69" s="1310"/>
      <c r="CJ69" s="1310"/>
      <c r="CK69" s="1310"/>
      <c r="CL69" s="1310"/>
      <c r="CM69" s="1310"/>
      <c r="CN69" s="1310"/>
      <c r="CO69" s="1310"/>
      <c r="CP69" s="1310"/>
      <c r="CQ69" s="1310"/>
      <c r="CR69" s="1310"/>
      <c r="CS69" s="1310"/>
      <c r="CT69" s="1310"/>
      <c r="CU69" s="1310"/>
      <c r="CV69" s="1310"/>
      <c r="CW69" s="1310"/>
      <c r="CX69" s="1310"/>
      <c r="CY69" s="1310"/>
      <c r="CZ69" s="1310"/>
      <c r="DA69" s="1310"/>
      <c r="DB69" s="1310"/>
      <c r="DC69" s="1311"/>
    </row>
    <row r="70" spans="2:107">
      <c r="B70" s="1294"/>
      <c r="H70" s="1337"/>
      <c r="I70" s="1337"/>
      <c r="J70" s="1338"/>
      <c r="K70" s="1338"/>
      <c r="L70" s="1339"/>
      <c r="M70" s="1338"/>
      <c r="N70" s="1339"/>
      <c r="AN70" s="1312"/>
      <c r="AO70" s="1312"/>
      <c r="AP70" s="1312"/>
      <c r="AZ70" s="1312"/>
      <c r="BA70" s="1312"/>
      <c r="BB70" s="1312"/>
      <c r="BL70" s="1312"/>
      <c r="BM70" s="1312"/>
      <c r="BN70" s="1312"/>
      <c r="BX70" s="1312"/>
      <c r="BY70" s="1312"/>
      <c r="BZ70" s="1312"/>
      <c r="CJ70" s="1312"/>
      <c r="CK70" s="1312"/>
      <c r="CL70" s="1312"/>
      <c r="CV70" s="1312"/>
      <c r="CW70" s="1312"/>
      <c r="CX70" s="1312"/>
    </row>
    <row r="71" spans="2:107">
      <c r="B71" s="1294"/>
      <c r="G71" s="1340"/>
      <c r="I71" s="1341"/>
      <c r="J71" s="1338"/>
      <c r="K71" s="1338"/>
      <c r="L71" s="1339"/>
      <c r="M71" s="1338"/>
      <c r="N71" s="1339"/>
      <c r="AM71" s="1340"/>
      <c r="AN71" s="1287" t="s">
        <v>608</v>
      </c>
    </row>
    <row r="72" spans="2:107">
      <c r="B72" s="1294"/>
      <c r="G72" s="1313"/>
      <c r="H72" s="1313"/>
      <c r="I72" s="1313"/>
      <c r="J72" s="1313"/>
      <c r="K72" s="1314"/>
      <c r="L72" s="1314"/>
      <c r="M72" s="1315"/>
      <c r="N72" s="131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557</v>
      </c>
      <c r="BQ72" s="1319"/>
      <c r="BR72" s="1319"/>
      <c r="BS72" s="1319"/>
      <c r="BT72" s="1319"/>
      <c r="BU72" s="1319"/>
      <c r="BV72" s="1319"/>
      <c r="BW72" s="1319"/>
      <c r="BX72" s="1319" t="s">
        <v>558</v>
      </c>
      <c r="BY72" s="1319"/>
      <c r="BZ72" s="1319"/>
      <c r="CA72" s="1319"/>
      <c r="CB72" s="1319"/>
      <c r="CC72" s="1319"/>
      <c r="CD72" s="1319"/>
      <c r="CE72" s="1319"/>
      <c r="CF72" s="1319" t="s">
        <v>559</v>
      </c>
      <c r="CG72" s="1319"/>
      <c r="CH72" s="1319"/>
      <c r="CI72" s="1319"/>
      <c r="CJ72" s="1319"/>
      <c r="CK72" s="1319"/>
      <c r="CL72" s="1319"/>
      <c r="CM72" s="1319"/>
      <c r="CN72" s="1319" t="s">
        <v>560</v>
      </c>
      <c r="CO72" s="1319"/>
      <c r="CP72" s="1319"/>
      <c r="CQ72" s="1319"/>
      <c r="CR72" s="1319"/>
      <c r="CS72" s="1319"/>
      <c r="CT72" s="1319"/>
      <c r="CU72" s="1319"/>
      <c r="CV72" s="1319" t="s">
        <v>561</v>
      </c>
      <c r="CW72" s="1319"/>
      <c r="CX72" s="1319"/>
      <c r="CY72" s="1319"/>
      <c r="CZ72" s="1319"/>
      <c r="DA72" s="1319"/>
      <c r="DB72" s="1319"/>
      <c r="DC72" s="1319"/>
    </row>
    <row r="73" spans="2:107">
      <c r="B73" s="1294"/>
      <c r="G73" s="1320"/>
      <c r="H73" s="1320"/>
      <c r="I73" s="1320"/>
      <c r="J73" s="1320"/>
      <c r="K73" s="1342"/>
      <c r="L73" s="1342"/>
      <c r="M73" s="1342"/>
      <c r="N73" s="1342"/>
      <c r="AM73" s="1312"/>
      <c r="AN73" s="1323" t="s">
        <v>609</v>
      </c>
      <c r="AO73" s="1323"/>
      <c r="AP73" s="1323"/>
      <c r="AQ73" s="1323"/>
      <c r="AR73" s="1323"/>
      <c r="AS73" s="1323"/>
      <c r="AT73" s="1323"/>
      <c r="AU73" s="1323"/>
      <c r="AV73" s="1323"/>
      <c r="AW73" s="1323"/>
      <c r="AX73" s="1323"/>
      <c r="AY73" s="1323"/>
      <c r="AZ73" s="1323"/>
      <c r="BA73" s="1323"/>
      <c r="BB73" s="1323" t="s">
        <v>610</v>
      </c>
      <c r="BC73" s="1323"/>
      <c r="BD73" s="1323"/>
      <c r="BE73" s="1323"/>
      <c r="BF73" s="1323"/>
      <c r="BG73" s="1323"/>
      <c r="BH73" s="1323"/>
      <c r="BI73" s="1323"/>
      <c r="BJ73" s="1323"/>
      <c r="BK73" s="1323"/>
      <c r="BL73" s="1323"/>
      <c r="BM73" s="1323"/>
      <c r="BN73" s="1323"/>
      <c r="BO73" s="1323"/>
      <c r="BP73" s="1325">
        <v>25</v>
      </c>
      <c r="BQ73" s="1325"/>
      <c r="BR73" s="1325"/>
      <c r="BS73" s="1325"/>
      <c r="BT73" s="1325"/>
      <c r="BU73" s="1325"/>
      <c r="BV73" s="1325"/>
      <c r="BW73" s="1325"/>
      <c r="BX73" s="1325">
        <v>18.3</v>
      </c>
      <c r="BY73" s="1325"/>
      <c r="BZ73" s="1325"/>
      <c r="CA73" s="1325"/>
      <c r="CB73" s="1325"/>
      <c r="CC73" s="1325"/>
      <c r="CD73" s="1325"/>
      <c r="CE73" s="1325"/>
      <c r="CF73" s="1325">
        <v>11.2</v>
      </c>
      <c r="CG73" s="1325"/>
      <c r="CH73" s="1325"/>
      <c r="CI73" s="1325"/>
      <c r="CJ73" s="1325"/>
      <c r="CK73" s="1325"/>
      <c r="CL73" s="1325"/>
      <c r="CM73" s="1325"/>
      <c r="CN73" s="1325">
        <v>2.8</v>
      </c>
      <c r="CO73" s="1325"/>
      <c r="CP73" s="1325"/>
      <c r="CQ73" s="1325"/>
      <c r="CR73" s="1325"/>
      <c r="CS73" s="1325"/>
      <c r="CT73" s="1325"/>
      <c r="CU73" s="1325"/>
      <c r="CV73" s="1325">
        <v>6.1</v>
      </c>
      <c r="CW73" s="1325"/>
      <c r="CX73" s="1325"/>
      <c r="CY73" s="1325"/>
      <c r="CZ73" s="1325"/>
      <c r="DA73" s="1325"/>
      <c r="DB73" s="1325"/>
      <c r="DC73" s="1325"/>
    </row>
    <row r="74" spans="2:107">
      <c r="B74" s="1294"/>
      <c r="G74" s="1320"/>
      <c r="H74" s="1320"/>
      <c r="I74" s="1320"/>
      <c r="J74" s="1320"/>
      <c r="K74" s="1342"/>
      <c r="L74" s="1342"/>
      <c r="M74" s="1342"/>
      <c r="N74" s="1342"/>
      <c r="AM74" s="1312"/>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1294"/>
      <c r="G75" s="1320"/>
      <c r="H75" s="1320"/>
      <c r="I75" s="1313"/>
      <c r="J75" s="1313"/>
      <c r="K75" s="1322"/>
      <c r="L75" s="1322"/>
      <c r="M75" s="1322"/>
      <c r="N75" s="1322"/>
      <c r="AM75" s="1312"/>
      <c r="AN75" s="1323"/>
      <c r="AO75" s="1323"/>
      <c r="AP75" s="1323"/>
      <c r="AQ75" s="1323"/>
      <c r="AR75" s="1323"/>
      <c r="AS75" s="1323"/>
      <c r="AT75" s="1323"/>
      <c r="AU75" s="1323"/>
      <c r="AV75" s="1323"/>
      <c r="AW75" s="1323"/>
      <c r="AX75" s="1323"/>
      <c r="AY75" s="1323"/>
      <c r="AZ75" s="1323"/>
      <c r="BA75" s="1323"/>
      <c r="BB75" s="1323" t="s">
        <v>615</v>
      </c>
      <c r="BC75" s="1323"/>
      <c r="BD75" s="1323"/>
      <c r="BE75" s="1323"/>
      <c r="BF75" s="1323"/>
      <c r="BG75" s="1323"/>
      <c r="BH75" s="1323"/>
      <c r="BI75" s="1323"/>
      <c r="BJ75" s="1323"/>
      <c r="BK75" s="1323"/>
      <c r="BL75" s="1323"/>
      <c r="BM75" s="1323"/>
      <c r="BN75" s="1323"/>
      <c r="BO75" s="1323"/>
      <c r="BP75" s="1325">
        <v>4.3</v>
      </c>
      <c r="BQ75" s="1325"/>
      <c r="BR75" s="1325"/>
      <c r="BS75" s="1325"/>
      <c r="BT75" s="1325"/>
      <c r="BU75" s="1325"/>
      <c r="BV75" s="1325"/>
      <c r="BW75" s="1325"/>
      <c r="BX75" s="1325">
        <v>3.9</v>
      </c>
      <c r="BY75" s="1325"/>
      <c r="BZ75" s="1325"/>
      <c r="CA75" s="1325"/>
      <c r="CB75" s="1325"/>
      <c r="CC75" s="1325"/>
      <c r="CD75" s="1325"/>
      <c r="CE75" s="1325"/>
      <c r="CF75" s="1325">
        <v>3.9</v>
      </c>
      <c r="CG75" s="1325"/>
      <c r="CH75" s="1325"/>
      <c r="CI75" s="1325"/>
      <c r="CJ75" s="1325"/>
      <c r="CK75" s="1325"/>
      <c r="CL75" s="1325"/>
      <c r="CM75" s="1325"/>
      <c r="CN75" s="1325">
        <v>4.2</v>
      </c>
      <c r="CO75" s="1325"/>
      <c r="CP75" s="1325"/>
      <c r="CQ75" s="1325"/>
      <c r="CR75" s="1325"/>
      <c r="CS75" s="1325"/>
      <c r="CT75" s="1325"/>
      <c r="CU75" s="1325"/>
      <c r="CV75" s="1325">
        <v>4.2</v>
      </c>
      <c r="CW75" s="1325"/>
      <c r="CX75" s="1325"/>
      <c r="CY75" s="1325"/>
      <c r="CZ75" s="1325"/>
      <c r="DA75" s="1325"/>
      <c r="DB75" s="1325"/>
      <c r="DC75" s="1325"/>
    </row>
    <row r="76" spans="2:107">
      <c r="B76" s="1294"/>
      <c r="G76" s="1320"/>
      <c r="H76" s="1320"/>
      <c r="I76" s="1313"/>
      <c r="J76" s="1313"/>
      <c r="K76" s="1322"/>
      <c r="L76" s="1322"/>
      <c r="M76" s="1322"/>
      <c r="N76" s="1322"/>
      <c r="AM76" s="1312"/>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1294"/>
      <c r="G77" s="1313"/>
      <c r="H77" s="1313"/>
      <c r="I77" s="1313"/>
      <c r="J77" s="1313"/>
      <c r="K77" s="1342"/>
      <c r="L77" s="1342"/>
      <c r="M77" s="1342"/>
      <c r="N77" s="1342"/>
      <c r="AN77" s="1319" t="s">
        <v>612</v>
      </c>
      <c r="AO77" s="1319"/>
      <c r="AP77" s="1319"/>
      <c r="AQ77" s="1319"/>
      <c r="AR77" s="1319"/>
      <c r="AS77" s="1319"/>
      <c r="AT77" s="1319"/>
      <c r="AU77" s="1319"/>
      <c r="AV77" s="1319"/>
      <c r="AW77" s="1319"/>
      <c r="AX77" s="1319"/>
      <c r="AY77" s="1319"/>
      <c r="AZ77" s="1319"/>
      <c r="BA77" s="1319"/>
      <c r="BB77" s="1323" t="s">
        <v>610</v>
      </c>
      <c r="BC77" s="1323"/>
      <c r="BD77" s="1323"/>
      <c r="BE77" s="1323"/>
      <c r="BF77" s="1323"/>
      <c r="BG77" s="1323"/>
      <c r="BH77" s="1323"/>
      <c r="BI77" s="1323"/>
      <c r="BJ77" s="1323"/>
      <c r="BK77" s="1323"/>
      <c r="BL77" s="1323"/>
      <c r="BM77" s="1323"/>
      <c r="BN77" s="1323"/>
      <c r="BO77" s="1323"/>
      <c r="BP77" s="1325">
        <v>45.1</v>
      </c>
      <c r="BQ77" s="1325"/>
      <c r="BR77" s="1325"/>
      <c r="BS77" s="1325"/>
      <c r="BT77" s="1325"/>
      <c r="BU77" s="1325"/>
      <c r="BV77" s="1325"/>
      <c r="BW77" s="1325"/>
      <c r="BX77" s="1325">
        <v>37.4</v>
      </c>
      <c r="BY77" s="1325"/>
      <c r="BZ77" s="1325"/>
      <c r="CA77" s="1325"/>
      <c r="CB77" s="1325"/>
      <c r="CC77" s="1325"/>
      <c r="CD77" s="1325"/>
      <c r="CE77" s="1325"/>
      <c r="CF77" s="1325">
        <v>31</v>
      </c>
      <c r="CG77" s="1325"/>
      <c r="CH77" s="1325"/>
      <c r="CI77" s="1325"/>
      <c r="CJ77" s="1325"/>
      <c r="CK77" s="1325"/>
      <c r="CL77" s="1325"/>
      <c r="CM77" s="1325"/>
      <c r="CN77" s="1325">
        <v>30</v>
      </c>
      <c r="CO77" s="1325"/>
      <c r="CP77" s="1325"/>
      <c r="CQ77" s="1325"/>
      <c r="CR77" s="1325"/>
      <c r="CS77" s="1325"/>
      <c r="CT77" s="1325"/>
      <c r="CU77" s="1325"/>
      <c r="CV77" s="1325">
        <v>23.1</v>
      </c>
      <c r="CW77" s="1325"/>
      <c r="CX77" s="1325"/>
      <c r="CY77" s="1325"/>
      <c r="CZ77" s="1325"/>
      <c r="DA77" s="1325"/>
      <c r="DB77" s="1325"/>
      <c r="DC77" s="1325"/>
    </row>
    <row r="78" spans="2:107">
      <c r="B78" s="1294"/>
      <c r="G78" s="1313"/>
      <c r="H78" s="1313"/>
      <c r="I78" s="1313"/>
      <c r="J78" s="1313"/>
      <c r="K78" s="1342"/>
      <c r="L78" s="1342"/>
      <c r="M78" s="1342"/>
      <c r="N78" s="1342"/>
      <c r="AN78" s="1319"/>
      <c r="AO78" s="1319"/>
      <c r="AP78" s="1319"/>
      <c r="AQ78" s="1319"/>
      <c r="AR78" s="1319"/>
      <c r="AS78" s="1319"/>
      <c r="AT78" s="1319"/>
      <c r="AU78" s="1319"/>
      <c r="AV78" s="1319"/>
      <c r="AW78" s="1319"/>
      <c r="AX78" s="1319"/>
      <c r="AY78" s="1319"/>
      <c r="AZ78" s="1319"/>
      <c r="BA78" s="1319"/>
      <c r="BB78" s="1323"/>
      <c r="BC78" s="1323"/>
      <c r="BD78" s="1323"/>
      <c r="BE78" s="1323"/>
      <c r="BF78" s="1323"/>
      <c r="BG78" s="1323"/>
      <c r="BH78" s="1323"/>
      <c r="BI78" s="1323"/>
      <c r="BJ78" s="1323"/>
      <c r="BK78" s="1323"/>
      <c r="BL78" s="1323"/>
      <c r="BM78" s="1323"/>
      <c r="BN78" s="1323"/>
      <c r="BO78" s="1323"/>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1294"/>
      <c r="G79" s="1313"/>
      <c r="H79" s="1313"/>
      <c r="I79" s="1327"/>
      <c r="J79" s="1327"/>
      <c r="K79" s="1343"/>
      <c r="L79" s="1343"/>
      <c r="M79" s="1343"/>
      <c r="N79" s="1343"/>
      <c r="AN79" s="1319"/>
      <c r="AO79" s="1319"/>
      <c r="AP79" s="1319"/>
      <c r="AQ79" s="1319"/>
      <c r="AR79" s="1319"/>
      <c r="AS79" s="1319"/>
      <c r="AT79" s="1319"/>
      <c r="AU79" s="1319"/>
      <c r="AV79" s="1319"/>
      <c r="AW79" s="1319"/>
      <c r="AX79" s="1319"/>
      <c r="AY79" s="1319"/>
      <c r="AZ79" s="1319"/>
      <c r="BA79" s="1319"/>
      <c r="BB79" s="1323" t="s">
        <v>615</v>
      </c>
      <c r="BC79" s="1323"/>
      <c r="BD79" s="1323"/>
      <c r="BE79" s="1323"/>
      <c r="BF79" s="1323"/>
      <c r="BG79" s="1323"/>
      <c r="BH79" s="1323"/>
      <c r="BI79" s="1323"/>
      <c r="BJ79" s="1323"/>
      <c r="BK79" s="1323"/>
      <c r="BL79" s="1323"/>
      <c r="BM79" s="1323"/>
      <c r="BN79" s="1323"/>
      <c r="BO79" s="1323"/>
      <c r="BP79" s="1325">
        <v>7.1</v>
      </c>
      <c r="BQ79" s="1325"/>
      <c r="BR79" s="1325"/>
      <c r="BS79" s="1325"/>
      <c r="BT79" s="1325"/>
      <c r="BU79" s="1325"/>
      <c r="BV79" s="1325"/>
      <c r="BW79" s="1325"/>
      <c r="BX79" s="1325">
        <v>6.3</v>
      </c>
      <c r="BY79" s="1325"/>
      <c r="BZ79" s="1325"/>
      <c r="CA79" s="1325"/>
      <c r="CB79" s="1325"/>
      <c r="CC79" s="1325"/>
      <c r="CD79" s="1325"/>
      <c r="CE79" s="1325"/>
      <c r="CF79" s="1325">
        <v>5.2</v>
      </c>
      <c r="CG79" s="1325"/>
      <c r="CH79" s="1325"/>
      <c r="CI79" s="1325"/>
      <c r="CJ79" s="1325"/>
      <c r="CK79" s="1325"/>
      <c r="CL79" s="1325"/>
      <c r="CM79" s="1325"/>
      <c r="CN79" s="1325">
        <v>5</v>
      </c>
      <c r="CO79" s="1325"/>
      <c r="CP79" s="1325"/>
      <c r="CQ79" s="1325"/>
      <c r="CR79" s="1325"/>
      <c r="CS79" s="1325"/>
      <c r="CT79" s="1325"/>
      <c r="CU79" s="1325"/>
      <c r="CV79" s="1325">
        <v>4.2</v>
      </c>
      <c r="CW79" s="1325"/>
      <c r="CX79" s="1325"/>
      <c r="CY79" s="1325"/>
      <c r="CZ79" s="1325"/>
      <c r="DA79" s="1325"/>
      <c r="DB79" s="1325"/>
      <c r="DC79" s="1325"/>
    </row>
    <row r="80" spans="2:107">
      <c r="B80" s="1294"/>
      <c r="G80" s="1313"/>
      <c r="H80" s="1313"/>
      <c r="I80" s="1327"/>
      <c r="J80" s="1327"/>
      <c r="K80" s="1343"/>
      <c r="L80" s="1343"/>
      <c r="M80" s="1343"/>
      <c r="N80" s="1343"/>
      <c r="AN80" s="1319"/>
      <c r="AO80" s="1319"/>
      <c r="AP80" s="1319"/>
      <c r="AQ80" s="1319"/>
      <c r="AR80" s="1319"/>
      <c r="AS80" s="1319"/>
      <c r="AT80" s="1319"/>
      <c r="AU80" s="1319"/>
      <c r="AV80" s="1319"/>
      <c r="AW80" s="1319"/>
      <c r="AX80" s="1319"/>
      <c r="AY80" s="1319"/>
      <c r="AZ80" s="1319"/>
      <c r="BA80" s="1319"/>
      <c r="BB80" s="1323"/>
      <c r="BC80" s="1323"/>
      <c r="BD80" s="1323"/>
      <c r="BE80" s="1323"/>
      <c r="BF80" s="1323"/>
      <c r="BG80" s="1323"/>
      <c r="BH80" s="1323"/>
      <c r="BI80" s="1323"/>
      <c r="BJ80" s="1323"/>
      <c r="BK80" s="1323"/>
      <c r="BL80" s="1323"/>
      <c r="BM80" s="1323"/>
      <c r="BN80" s="1323"/>
      <c r="BO80" s="1323"/>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1294"/>
    </row>
    <row r="82" spans="2:109" ht="17.25">
      <c r="B82" s="1294"/>
      <c r="K82" s="1344"/>
      <c r="L82" s="1344"/>
      <c r="M82" s="1344"/>
      <c r="N82" s="1344"/>
      <c r="AQ82" s="1344"/>
      <c r="AR82" s="1344"/>
      <c r="AS82" s="1344"/>
      <c r="AT82" s="1344"/>
      <c r="BC82" s="1344"/>
      <c r="BD82" s="1344"/>
      <c r="BE82" s="1344"/>
      <c r="BF82" s="1344"/>
      <c r="BO82" s="1344"/>
      <c r="BP82" s="1344"/>
      <c r="BQ82" s="1344"/>
      <c r="BR82" s="1344"/>
      <c r="CA82" s="1344"/>
      <c r="CB82" s="1344"/>
      <c r="CC82" s="1344"/>
      <c r="CD82" s="1344"/>
      <c r="CM82" s="1344"/>
      <c r="CN82" s="1344"/>
      <c r="CO82" s="1344"/>
      <c r="CP82" s="1344"/>
      <c r="CY82" s="1344"/>
      <c r="CZ82" s="1344"/>
      <c r="DA82" s="1344"/>
      <c r="DB82" s="1344"/>
      <c r="DC82" s="1344"/>
    </row>
    <row r="83" spans="2:109">
      <c r="B83" s="1296"/>
      <c r="C83" s="1297"/>
      <c r="D83" s="1297"/>
      <c r="E83" s="1297"/>
      <c r="F83" s="1297"/>
      <c r="G83" s="1297"/>
      <c r="H83" s="1297"/>
      <c r="I83" s="1297"/>
      <c r="J83" s="1297"/>
      <c r="K83" s="1297"/>
      <c r="L83" s="1297"/>
      <c r="M83" s="1297"/>
      <c r="N83" s="1297"/>
      <c r="O83" s="1297"/>
      <c r="P83" s="1297"/>
      <c r="Q83" s="1297"/>
      <c r="R83" s="1297"/>
      <c r="S83" s="1297"/>
      <c r="T83" s="1297"/>
      <c r="U83" s="1297"/>
      <c r="V83" s="1297"/>
      <c r="W83" s="1297"/>
      <c r="X83" s="1297"/>
      <c r="Y83" s="1297"/>
      <c r="Z83" s="1297"/>
      <c r="AA83" s="1297"/>
      <c r="AB83" s="1297"/>
      <c r="AC83" s="1297"/>
      <c r="AD83" s="1297"/>
      <c r="AE83" s="1297"/>
      <c r="AF83" s="1297"/>
      <c r="AG83" s="1297"/>
      <c r="AH83" s="1297"/>
      <c r="AI83" s="1297"/>
      <c r="AJ83" s="1297"/>
      <c r="AK83" s="1297"/>
      <c r="AL83" s="1297"/>
      <c r="AM83" s="1297"/>
      <c r="AN83" s="1297"/>
      <c r="AO83" s="1297"/>
      <c r="AP83" s="1297"/>
      <c r="AQ83" s="1297"/>
      <c r="AR83" s="1297"/>
      <c r="AS83" s="1297"/>
      <c r="AT83" s="1297"/>
      <c r="AU83" s="1297"/>
      <c r="AV83" s="1297"/>
      <c r="AW83" s="1297"/>
      <c r="AX83" s="1297"/>
      <c r="AY83" s="1297"/>
      <c r="AZ83" s="1297"/>
      <c r="BA83" s="1297"/>
      <c r="BB83" s="1297"/>
      <c r="BC83" s="1297"/>
      <c r="BD83" s="1297"/>
      <c r="BE83" s="1297"/>
      <c r="BF83" s="1297"/>
      <c r="BG83" s="1297"/>
      <c r="BH83" s="1297"/>
      <c r="BI83" s="1297"/>
      <c r="BJ83" s="1297"/>
      <c r="BK83" s="1297"/>
      <c r="BL83" s="1297"/>
      <c r="BM83" s="1297"/>
      <c r="BN83" s="1297"/>
      <c r="BO83" s="1297"/>
      <c r="BP83" s="1297"/>
      <c r="BQ83" s="1297"/>
      <c r="BR83" s="1297"/>
      <c r="BS83" s="1297"/>
      <c r="BT83" s="1297"/>
      <c r="BU83" s="1297"/>
      <c r="BV83" s="1297"/>
      <c r="BW83" s="1297"/>
      <c r="BX83" s="1297"/>
      <c r="BY83" s="1297"/>
      <c r="BZ83" s="1297"/>
      <c r="CA83" s="1297"/>
      <c r="CB83" s="1297"/>
      <c r="CC83" s="1297"/>
      <c r="CD83" s="1297"/>
      <c r="CE83" s="1297"/>
      <c r="CF83" s="1297"/>
      <c r="CG83" s="1297"/>
      <c r="CH83" s="1297"/>
      <c r="CI83" s="1297"/>
      <c r="CJ83" s="1297"/>
      <c r="CK83" s="1297"/>
      <c r="CL83" s="1297"/>
      <c r="CM83" s="1297"/>
      <c r="CN83" s="1297"/>
      <c r="CO83" s="1297"/>
      <c r="CP83" s="1297"/>
      <c r="CQ83" s="1297"/>
      <c r="CR83" s="1297"/>
      <c r="CS83" s="1297"/>
      <c r="CT83" s="1297"/>
      <c r="CU83" s="1297"/>
      <c r="CV83" s="1297"/>
      <c r="CW83" s="1297"/>
      <c r="CX83" s="1297"/>
      <c r="CY83" s="1297"/>
      <c r="CZ83" s="1297"/>
      <c r="DA83" s="1297"/>
      <c r="DB83" s="1297"/>
      <c r="DC83" s="1297"/>
      <c r="DD83" s="1298"/>
    </row>
    <row r="84" spans="2:109">
      <c r="DD84" s="1287"/>
      <c r="DE84" s="1287"/>
    </row>
    <row r="85" spans="2:109">
      <c r="DD85" s="1287"/>
      <c r="DE85" s="1287"/>
    </row>
    <row r="86" spans="2:109" hidden="1">
      <c r="DD86" s="1287"/>
      <c r="DE86" s="1287"/>
    </row>
    <row r="87" spans="2:109" hidden="1">
      <c r="K87" s="1345"/>
      <c r="AQ87" s="1345"/>
      <c r="BC87" s="1345"/>
      <c r="BO87" s="1345"/>
      <c r="CA87" s="1345"/>
      <c r="CM87" s="1345"/>
      <c r="CY87" s="1345"/>
      <c r="DD87" s="1287"/>
      <c r="DE87" s="1287"/>
    </row>
    <row r="88" spans="2:109" hidden="1">
      <c r="DD88" s="1287"/>
      <c r="DE88" s="1287"/>
    </row>
    <row r="89" spans="2:109" hidden="1">
      <c r="DD89" s="1287"/>
      <c r="DE89" s="1287"/>
    </row>
    <row r="90" spans="2:109" hidden="1">
      <c r="DD90" s="1287"/>
      <c r="DE90" s="1287"/>
    </row>
    <row r="91" spans="2:109" hidden="1">
      <c r="DD91" s="1287"/>
      <c r="DE91" s="1287"/>
    </row>
    <row r="92" spans="2:109" ht="13.5" hidden="1" customHeight="1">
      <c r="DD92" s="1287"/>
      <c r="DE92" s="1287"/>
    </row>
    <row r="93" spans="2:109" ht="13.5" hidden="1" customHeight="1">
      <c r="DD93" s="1287"/>
      <c r="DE93" s="1287"/>
    </row>
    <row r="94" spans="2:109" ht="13.5" hidden="1" customHeight="1">
      <c r="DD94" s="1287"/>
      <c r="DE94" s="1287"/>
    </row>
    <row r="95" spans="2:109" ht="13.5" hidden="1" customHeight="1">
      <c r="DD95" s="1287"/>
      <c r="DE95" s="1287"/>
    </row>
    <row r="96" spans="2:109" ht="13.5" hidden="1" customHeight="1">
      <c r="DD96" s="1287"/>
      <c r="DE96" s="1287"/>
    </row>
    <row r="97" spans="108:109" ht="13.5" hidden="1" customHeight="1">
      <c r="DD97" s="1287"/>
      <c r="DE97" s="1287"/>
    </row>
    <row r="98" spans="108:109" ht="13.5" hidden="1" customHeight="1">
      <c r="DD98" s="1287"/>
      <c r="DE98" s="1287"/>
    </row>
    <row r="99" spans="108:109" ht="13.5" hidden="1" customHeight="1">
      <c r="DD99" s="1287"/>
      <c r="DE99" s="1287"/>
    </row>
    <row r="100" spans="108:109" ht="13.5" hidden="1" customHeight="1">
      <c r="DD100" s="1287"/>
      <c r="DE100" s="1287"/>
    </row>
    <row r="101" spans="108:109" ht="13.5" hidden="1" customHeight="1">
      <c r="DD101" s="1287"/>
      <c r="DE101" s="1287"/>
    </row>
    <row r="102" spans="108:109" ht="13.5" hidden="1" customHeight="1">
      <c r="DD102" s="1287"/>
      <c r="DE102" s="1287"/>
    </row>
    <row r="103" spans="108:109" ht="13.5" hidden="1" customHeight="1">
      <c r="DD103" s="1287"/>
      <c r="DE103" s="1287"/>
    </row>
    <row r="104" spans="108:109" ht="13.5" hidden="1" customHeight="1">
      <c r="DD104" s="1287"/>
      <c r="DE104" s="1287"/>
    </row>
    <row r="105" spans="108:109" ht="13.5" hidden="1" customHeight="1">
      <c r="DD105" s="1287"/>
      <c r="DE105" s="1287"/>
    </row>
    <row r="106" spans="108:109" ht="13.5" hidden="1" customHeight="1">
      <c r="DD106" s="1287"/>
      <c r="DE106" s="1287"/>
    </row>
    <row r="107" spans="108:109" ht="13.5" hidden="1" customHeight="1">
      <c r="DD107" s="1287"/>
      <c r="DE107" s="1287"/>
    </row>
    <row r="108" spans="108:109" ht="13.5" hidden="1" customHeight="1">
      <c r="DD108" s="1287"/>
      <c r="DE108" s="1287"/>
    </row>
    <row r="109" spans="108:109" ht="13.5" hidden="1" customHeight="1">
      <c r="DD109" s="1287"/>
      <c r="DE109" s="1287"/>
    </row>
    <row r="110" spans="108:109" ht="13.5" hidden="1" customHeight="1">
      <c r="DD110" s="1287"/>
      <c r="DE110" s="1287"/>
    </row>
    <row r="111" spans="108:109" ht="13.5" hidden="1" customHeight="1">
      <c r="DD111" s="1287"/>
      <c r="DE111" s="1287"/>
    </row>
    <row r="112" spans="108:109" ht="13.5" hidden="1" customHeight="1">
      <c r="DD112" s="1287"/>
      <c r="DE112" s="1287"/>
    </row>
    <row r="113" spans="108:109" ht="13.5" hidden="1" customHeight="1">
      <c r="DD113" s="1287"/>
      <c r="DE113" s="1287"/>
    </row>
    <row r="114" spans="108:109" ht="13.5" hidden="1" customHeight="1">
      <c r="DD114" s="1287"/>
      <c r="DE114" s="1287"/>
    </row>
    <row r="115" spans="108:109" ht="13.5" hidden="1" customHeight="1">
      <c r="DD115" s="1287"/>
      <c r="DE115" s="1287"/>
    </row>
    <row r="116" spans="108:109" ht="13.5" hidden="1" customHeight="1">
      <c r="DD116" s="1287"/>
      <c r="DE116" s="1287"/>
    </row>
    <row r="117" spans="108:109" ht="13.5" hidden="1" customHeight="1">
      <c r="DD117" s="1287"/>
      <c r="DE117" s="1287"/>
    </row>
    <row r="118" spans="108:109" ht="13.5" hidden="1" customHeight="1">
      <c r="DD118" s="1287"/>
      <c r="DE118" s="1287"/>
    </row>
    <row r="119" spans="108:109" ht="13.5" hidden="1" customHeight="1">
      <c r="DD119" s="1287"/>
      <c r="DE119" s="1287"/>
    </row>
    <row r="120" spans="108:109" ht="13.5" hidden="1" customHeight="1">
      <c r="DD120" s="1287"/>
      <c r="DE120" s="1287"/>
    </row>
    <row r="121" spans="108:109" ht="13.5" hidden="1" customHeight="1">
      <c r="DD121" s="1287"/>
      <c r="DE121" s="1287"/>
    </row>
    <row r="122" spans="108:109" ht="13.5" hidden="1" customHeight="1">
      <c r="DD122" s="1287"/>
      <c r="DE122" s="1287"/>
    </row>
    <row r="123" spans="108:109" ht="13.5" hidden="1" customHeight="1">
      <c r="DD123" s="1287"/>
      <c r="DE123" s="1287"/>
    </row>
    <row r="124" spans="108:109" ht="13.5" hidden="1" customHeight="1">
      <c r="DD124" s="1287"/>
      <c r="DE124" s="1287"/>
    </row>
    <row r="125" spans="108:109" ht="13.5" hidden="1" customHeight="1">
      <c r="DD125" s="1287"/>
      <c r="DE125" s="1287"/>
    </row>
    <row r="126" spans="108:109" ht="13.5" hidden="1" customHeight="1">
      <c r="DD126" s="1287"/>
      <c r="DE126" s="1287"/>
    </row>
    <row r="127" spans="108:109" ht="13.5" hidden="1" customHeight="1">
      <c r="DD127" s="1287"/>
      <c r="DE127" s="1287"/>
    </row>
    <row r="128" spans="108:109" ht="13.5" hidden="1" customHeight="1">
      <c r="DD128" s="1287"/>
      <c r="DE128" s="1287"/>
    </row>
    <row r="129" spans="108:109" ht="13.5" hidden="1" customHeight="1">
      <c r="DD129" s="1287"/>
      <c r="DE129" s="1287"/>
    </row>
    <row r="130" spans="108:109" ht="13.5" hidden="1" customHeight="1">
      <c r="DD130" s="1287"/>
      <c r="DE130" s="1287"/>
    </row>
    <row r="131" spans="108:109" ht="13.5" hidden="1" customHeight="1">
      <c r="DD131" s="1287"/>
      <c r="DE131" s="1287"/>
    </row>
    <row r="132" spans="108:109" ht="13.5" hidden="1" customHeight="1">
      <c r="DD132" s="1287"/>
      <c r="DE132" s="1287"/>
    </row>
    <row r="133" spans="108:109" ht="13.5" hidden="1" customHeight="1">
      <c r="DD133" s="1287"/>
      <c r="DE133" s="1287"/>
    </row>
    <row r="134" spans="108:109" ht="13.5" hidden="1" customHeight="1">
      <c r="DD134" s="1287"/>
      <c r="DE134" s="1287"/>
    </row>
    <row r="135" spans="108:109" ht="13.5" hidden="1" customHeight="1">
      <c r="DD135" s="1287"/>
      <c r="DE135" s="1287"/>
    </row>
    <row r="136" spans="108:109" ht="13.5" hidden="1" customHeight="1">
      <c r="DD136" s="1287"/>
      <c r="DE136" s="1287"/>
    </row>
    <row r="137" spans="108:109" ht="13.5" hidden="1" customHeight="1">
      <c r="DD137" s="1287"/>
      <c r="DE137" s="1287"/>
    </row>
    <row r="138" spans="108:109" ht="13.5" hidden="1" customHeight="1">
      <c r="DD138" s="1287"/>
      <c r="DE138" s="1287"/>
    </row>
    <row r="139" spans="108:109" ht="13.5" hidden="1" customHeight="1">
      <c r="DD139" s="1287"/>
      <c r="DE139" s="1287"/>
    </row>
    <row r="140" spans="108:109" ht="13.5" hidden="1" customHeight="1">
      <c r="DD140" s="1287"/>
      <c r="DE140" s="1287"/>
    </row>
    <row r="141" spans="108:109" ht="13.5" hidden="1" customHeight="1">
      <c r="DD141" s="1287"/>
      <c r="DE141" s="1287"/>
    </row>
    <row r="142" spans="108:109" ht="13.5" hidden="1" customHeight="1">
      <c r="DD142" s="1287"/>
      <c r="DE142" s="1287"/>
    </row>
    <row r="143" spans="108:109" ht="13.5" hidden="1" customHeight="1">
      <c r="DD143" s="1287"/>
      <c r="DE143" s="1287"/>
    </row>
    <row r="144" spans="108:109" ht="13.5" hidden="1" customHeight="1">
      <c r="DD144" s="1287"/>
      <c r="DE144" s="1287"/>
    </row>
    <row r="145" spans="108:109" ht="13.5" hidden="1" customHeight="1">
      <c r="DD145" s="1287"/>
      <c r="DE145" s="1287"/>
    </row>
    <row r="146" spans="108:109" ht="13.5" hidden="1" customHeight="1">
      <c r="DD146" s="1287"/>
      <c r="DE146" s="1287"/>
    </row>
    <row r="147" spans="108:109" ht="13.5" hidden="1" customHeight="1">
      <c r="DD147" s="1287"/>
      <c r="DE147" s="1287"/>
    </row>
    <row r="148" spans="108:109" ht="13.5" hidden="1" customHeight="1">
      <c r="DD148" s="1287"/>
      <c r="DE148" s="1287"/>
    </row>
    <row r="149" spans="108:109" ht="13.5" hidden="1" customHeight="1">
      <c r="DD149" s="1287"/>
      <c r="DE149" s="1287"/>
    </row>
    <row r="150" spans="108:109" ht="13.5" hidden="1" customHeight="1">
      <c r="DD150" s="1287"/>
      <c r="DE150" s="1287"/>
    </row>
    <row r="151" spans="108:109" ht="13.5" hidden="1" customHeight="1">
      <c r="DD151" s="1287"/>
      <c r="DE151" s="1287"/>
    </row>
    <row r="152" spans="108:109" ht="13.5" hidden="1" customHeight="1">
      <c r="DD152" s="1287"/>
      <c r="DE152" s="1287"/>
    </row>
    <row r="153" spans="108:109" ht="13.5" hidden="1" customHeight="1">
      <c r="DD153" s="1287"/>
      <c r="DE153" s="1287"/>
    </row>
    <row r="154" spans="108:109" ht="13.5" hidden="1" customHeight="1">
      <c r="DD154" s="1287"/>
      <c r="DE154" s="1287"/>
    </row>
    <row r="155" spans="108:109" ht="13.5" hidden="1" customHeight="1">
      <c r="DD155" s="1287"/>
      <c r="DE155" s="1287"/>
    </row>
    <row r="156" spans="108:109" ht="13.5" hidden="1" customHeight="1">
      <c r="DD156" s="1287"/>
      <c r="DE156" s="1287"/>
    </row>
    <row r="157" spans="108:109" ht="13.5" hidden="1" customHeight="1">
      <c r="DD157" s="1287"/>
      <c r="DE157" s="1287"/>
    </row>
    <row r="158" spans="108:109" ht="13.5" hidden="1" customHeight="1">
      <c r="DD158" s="1287"/>
      <c r="DE158" s="1287"/>
    </row>
    <row r="159" spans="108:109" ht="13.5" hidden="1" customHeight="1">
      <c r="DD159" s="1287"/>
      <c r="DE159" s="1287"/>
    </row>
    <row r="160" spans="108:109" ht="13.5" hidden="1" customHeight="1">
      <c r="DD160" s="1287"/>
      <c r="DE160" s="12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ODfPylMdZXoChe3DN7xBmAxpCmng/L20KMrI0hVNdd2sQ2p6uvMe/fuinudgBPxLn/mMDSEkcuYAK6YsceaEQ==" saltValue="TNWpGkJbmWqW/T9Y2M0K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sktw881tEf0oIrJbR7bk9NxGZ11Y6zqw1uFhXj/gjdbMr2qKfM6YwuuzEhaBV7UZW9hegdF2j9oNHFrJ8jcHQ==" saltValue="/gZ/+0xxdtLtxCCIVZ2g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a10aBX1jKcB275Sr+FFgKO2hCXLrhyaRAlqwRVu1GBj2BEqLTW9scFAPm7l//KwShiqbKmz6cJa6d80tIc5cw==" saltValue="yswREJPLomAmi0rRZU8h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22167</v>
      </c>
      <c r="E3" s="161"/>
      <c r="F3" s="162">
        <v>41862</v>
      </c>
      <c r="G3" s="163"/>
      <c r="H3" s="164"/>
    </row>
    <row r="4" spans="1:8">
      <c r="A4" s="165"/>
      <c r="B4" s="166"/>
      <c r="C4" s="167"/>
      <c r="D4" s="168">
        <v>18901</v>
      </c>
      <c r="E4" s="169"/>
      <c r="F4" s="170">
        <v>23710</v>
      </c>
      <c r="G4" s="171"/>
      <c r="H4" s="172"/>
    </row>
    <row r="5" spans="1:8">
      <c r="A5" s="153" t="s">
        <v>549</v>
      </c>
      <c r="B5" s="158"/>
      <c r="C5" s="159"/>
      <c r="D5" s="160">
        <v>23101</v>
      </c>
      <c r="E5" s="161"/>
      <c r="F5" s="162">
        <v>43554</v>
      </c>
      <c r="G5" s="163"/>
      <c r="H5" s="164"/>
    </row>
    <row r="6" spans="1:8">
      <c r="A6" s="165"/>
      <c r="B6" s="166"/>
      <c r="C6" s="167"/>
      <c r="D6" s="168">
        <v>20959</v>
      </c>
      <c r="E6" s="169"/>
      <c r="F6" s="170">
        <v>24811</v>
      </c>
      <c r="G6" s="171"/>
      <c r="H6" s="172"/>
    </row>
    <row r="7" spans="1:8">
      <c r="A7" s="153" t="s">
        <v>550</v>
      </c>
      <c r="B7" s="158"/>
      <c r="C7" s="159"/>
      <c r="D7" s="160">
        <v>21720</v>
      </c>
      <c r="E7" s="161"/>
      <c r="F7" s="162">
        <v>42581</v>
      </c>
      <c r="G7" s="163"/>
      <c r="H7" s="164"/>
    </row>
    <row r="8" spans="1:8">
      <c r="A8" s="165"/>
      <c r="B8" s="166"/>
      <c r="C8" s="167"/>
      <c r="D8" s="168">
        <v>20390</v>
      </c>
      <c r="E8" s="169"/>
      <c r="F8" s="170">
        <v>24354</v>
      </c>
      <c r="G8" s="171"/>
      <c r="H8" s="172"/>
    </row>
    <row r="9" spans="1:8">
      <c r="A9" s="153" t="s">
        <v>551</v>
      </c>
      <c r="B9" s="158"/>
      <c r="C9" s="159"/>
      <c r="D9" s="160">
        <v>22617</v>
      </c>
      <c r="E9" s="161"/>
      <c r="F9" s="162">
        <v>45426</v>
      </c>
      <c r="G9" s="163"/>
      <c r="H9" s="164"/>
    </row>
    <row r="10" spans="1:8">
      <c r="A10" s="165"/>
      <c r="B10" s="166"/>
      <c r="C10" s="167"/>
      <c r="D10" s="168">
        <v>17440</v>
      </c>
      <c r="E10" s="169"/>
      <c r="F10" s="170">
        <v>24508</v>
      </c>
      <c r="G10" s="171"/>
      <c r="H10" s="172"/>
    </row>
    <row r="11" spans="1:8">
      <c r="A11" s="153" t="s">
        <v>552</v>
      </c>
      <c r="B11" s="158"/>
      <c r="C11" s="159"/>
      <c r="D11" s="160">
        <v>22446</v>
      </c>
      <c r="E11" s="161"/>
      <c r="F11" s="162">
        <v>45022</v>
      </c>
      <c r="G11" s="163"/>
      <c r="H11" s="164"/>
    </row>
    <row r="12" spans="1:8">
      <c r="A12" s="165"/>
      <c r="B12" s="166"/>
      <c r="C12" s="173"/>
      <c r="D12" s="168">
        <v>14929</v>
      </c>
      <c r="E12" s="169"/>
      <c r="F12" s="170">
        <v>25247</v>
      </c>
      <c r="G12" s="171"/>
      <c r="H12" s="172"/>
    </row>
    <row r="13" spans="1:8">
      <c r="A13" s="153"/>
      <c r="B13" s="158"/>
      <c r="C13" s="174"/>
      <c r="D13" s="175">
        <v>22410</v>
      </c>
      <c r="E13" s="176"/>
      <c r="F13" s="177">
        <v>43689</v>
      </c>
      <c r="G13" s="178"/>
      <c r="H13" s="164"/>
    </row>
    <row r="14" spans="1:8">
      <c r="A14" s="165"/>
      <c r="B14" s="166"/>
      <c r="C14" s="167"/>
      <c r="D14" s="168">
        <v>18524</v>
      </c>
      <c r="E14" s="169"/>
      <c r="F14" s="170">
        <v>24526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10.61</v>
      </c>
      <c r="C19" s="179">
        <f>ROUND(VALUE(SUBSTITUTE(実質収支比率等に係る経年分析!G$48,"▲","-")),2)</f>
        <v>11.35</v>
      </c>
      <c r="D19" s="179">
        <f>ROUND(VALUE(SUBSTITUTE(実質収支比率等に係る経年分析!H$48,"▲","-")),2)</f>
        <v>6.43</v>
      </c>
      <c r="E19" s="179">
        <f>ROUND(VALUE(SUBSTITUTE(実質収支比率等に係る経年分析!I$48,"▲","-")),2)</f>
        <v>8.2899999999999991</v>
      </c>
      <c r="F19" s="179">
        <f>ROUND(VALUE(SUBSTITUTE(実質収支比率等に係る経年分析!J$48,"▲","-")),2)</f>
        <v>9.4499999999999993</v>
      </c>
    </row>
    <row r="20" spans="1:11">
      <c r="A20" s="179" t="s">
        <v>55</v>
      </c>
      <c r="B20" s="179">
        <f>ROUND(VALUE(SUBSTITUTE(実質収支比率等に係る経年分析!F$47,"▲","-")),2)</f>
        <v>11.64</v>
      </c>
      <c r="C20" s="179">
        <f>ROUND(VALUE(SUBSTITUTE(実質収支比率等に係る経年分析!G$47,"▲","-")),2)</f>
        <v>10.44</v>
      </c>
      <c r="D20" s="179">
        <f>ROUND(VALUE(SUBSTITUTE(実質収支比率等に係る経年分析!H$47,"▲","-")),2)</f>
        <v>10.51</v>
      </c>
      <c r="E20" s="179">
        <f>ROUND(VALUE(SUBSTITUTE(実質収支比率等に係る経年分析!I$47,"▲","-")),2)</f>
        <v>12.78</v>
      </c>
      <c r="F20" s="179">
        <f>ROUND(VALUE(SUBSTITUTE(実質収支比率等に係る経年分析!J$47,"▲","-")),2)</f>
        <v>11.63</v>
      </c>
    </row>
    <row r="21" spans="1:11">
      <c r="A21" s="179" t="s">
        <v>56</v>
      </c>
      <c r="B21" s="179">
        <f>IF(ISNUMBER(VALUE(SUBSTITUTE(実質収支比率等に係る経年分析!F$49,"▲","-"))),ROUND(VALUE(SUBSTITUTE(実質収支比率等に係る経年分析!F$49,"▲","-")),2),NA())</f>
        <v>0.94</v>
      </c>
      <c r="C21" s="179">
        <f>IF(ISNUMBER(VALUE(SUBSTITUTE(実質収支比率等に係る経年分析!G$49,"▲","-"))),ROUND(VALUE(SUBSTITUTE(実質収支比率等に係る経年分析!G$49,"▲","-")),2),NA())</f>
        <v>-0.14000000000000001</v>
      </c>
      <c r="D21" s="179">
        <f>IF(ISNUMBER(VALUE(SUBSTITUTE(実質収支比率等に係る経年分析!H$49,"▲","-"))),ROUND(VALUE(SUBSTITUTE(実質収支比率等に係る経年分析!H$49,"▲","-")),2),NA())</f>
        <v>-4.5599999999999996</v>
      </c>
      <c r="E21" s="179">
        <f>IF(ISNUMBER(VALUE(SUBSTITUTE(実質収支比率等に係る経年分析!I$49,"▲","-"))),ROUND(VALUE(SUBSTITUTE(実質収支比率等に係る経年分析!I$49,"▲","-")),2),NA())</f>
        <v>4.26</v>
      </c>
      <c r="F21" s="179">
        <f>IF(ISNUMBER(VALUE(SUBSTITUTE(実質収支比率等に係る経年分析!J$49,"▲","-"))),ROUND(VALUE(SUBSTITUTE(実質収支比率等に係る経年分析!J$49,"▲","-")),2),NA())</f>
        <v>0.34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草加都市計画新田駅西口土地区画整理事業特別会計（一般会計等）</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c r="A30" s="180" t="str">
        <f>IF(連結実質赤字比率に係る赤字・黒字の構成分析!C$40="",NA(),連結実質赤字比率に係る赤字・黒字の構成分析!C$40)</f>
        <v>交通災害共済特別会計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0.14000000000000001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1.27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1.97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0.91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0.38</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0.56999999999999995</v>
      </c>
    </row>
    <row r="33" spans="1:16">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6.53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1.47</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4.54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9.3699999999999992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15.29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14.82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12.27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7752</v>
      </c>
      <c r="E42" s="181"/>
      <c r="F42" s="181"/>
      <c r="G42" s="181">
        <f>'実質公債費比率（分子）の構造'!L$52</f>
        <v>7348</v>
      </c>
      <c r="H42" s="181"/>
      <c r="I42" s="181"/>
      <c r="J42" s="181">
        <f>'実質公債費比率（分子）の構造'!M$52</f>
        <v>7496</v>
      </c>
      <c r="K42" s="181"/>
      <c r="L42" s="181"/>
      <c r="M42" s="181">
        <f>'実質公債費比率（分子）の構造'!N$52</f>
        <v>7533</v>
      </c>
      <c r="N42" s="181"/>
      <c r="O42" s="181"/>
      <c r="P42" s="181">
        <f>'実質公債費比率（分子）の構造'!O$52</f>
        <v>7550</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72</v>
      </c>
      <c r="C44" s="181"/>
      <c r="D44" s="181"/>
      <c r="E44" s="181">
        <f>'実質公債費比率（分子）の構造'!L$50</f>
        <v>79</v>
      </c>
      <c r="F44" s="181"/>
      <c r="G44" s="181"/>
      <c r="H44" s="181">
        <f>'実質公債費比率（分子）の構造'!M$50</f>
        <v>139</v>
      </c>
      <c r="I44" s="181"/>
      <c r="J44" s="181"/>
      <c r="K44" s="181">
        <f>'実質公債費比率（分子）の構造'!N$50</f>
        <v>26</v>
      </c>
      <c r="L44" s="181"/>
      <c r="M44" s="181"/>
      <c r="N44" s="181">
        <f>'実質公債費比率（分子）の構造'!O$50</f>
        <v>116</v>
      </c>
      <c r="O44" s="181"/>
      <c r="P44" s="181"/>
    </row>
    <row r="45" spans="1:16">
      <c r="A45" s="181" t="s">
        <v>66</v>
      </c>
      <c r="B45" s="181">
        <f>'実質公債費比率（分子）の構造'!K$49</f>
        <v>93</v>
      </c>
      <c r="C45" s="181"/>
      <c r="D45" s="181"/>
      <c r="E45" s="181">
        <f>'実質公債費比率（分子）の構造'!L$49</f>
        <v>150</v>
      </c>
      <c r="F45" s="181"/>
      <c r="G45" s="181"/>
      <c r="H45" s="181">
        <f>'実質公債費比率（分子）の構造'!M$49</f>
        <v>132</v>
      </c>
      <c r="I45" s="181"/>
      <c r="J45" s="181"/>
      <c r="K45" s="181">
        <f>'実質公債費比率（分子）の構造'!N$49</f>
        <v>90</v>
      </c>
      <c r="L45" s="181"/>
      <c r="M45" s="181"/>
      <c r="N45" s="181">
        <f>'実質公債費比率（分子）の構造'!O$49</f>
        <v>133</v>
      </c>
      <c r="O45" s="181"/>
      <c r="P45" s="181"/>
    </row>
    <row r="46" spans="1:16">
      <c r="A46" s="181" t="s">
        <v>67</v>
      </c>
      <c r="B46" s="181">
        <f>'実質公債費比率（分子）の構造'!K$48</f>
        <v>3453</v>
      </c>
      <c r="C46" s="181"/>
      <c r="D46" s="181"/>
      <c r="E46" s="181">
        <f>'実質公債費比率（分子）の構造'!L$48</f>
        <v>3638</v>
      </c>
      <c r="F46" s="181"/>
      <c r="G46" s="181"/>
      <c r="H46" s="181">
        <f>'実質公債費比率（分子）の構造'!M$48</f>
        <v>3494</v>
      </c>
      <c r="I46" s="181"/>
      <c r="J46" s="181"/>
      <c r="K46" s="181">
        <f>'実質公債費比率（分子）の構造'!N$48</f>
        <v>3339</v>
      </c>
      <c r="L46" s="181"/>
      <c r="M46" s="181"/>
      <c r="N46" s="181">
        <f>'実質公債費比率（分子）の構造'!O$48</f>
        <v>3361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5350</v>
      </c>
      <c r="C49" s="181"/>
      <c r="D49" s="181"/>
      <c r="E49" s="181">
        <f>'実質公債費比率（分子）の構造'!L$45</f>
        <v>5067</v>
      </c>
      <c r="F49" s="181"/>
      <c r="G49" s="181"/>
      <c r="H49" s="181">
        <f>'実質公債費比率（分子）の構造'!M$45</f>
        <v>5289</v>
      </c>
      <c r="I49" s="181"/>
      <c r="J49" s="181"/>
      <c r="K49" s="181">
        <f>'実質公債費比率（分子）の構造'!N$45</f>
        <v>5678</v>
      </c>
      <c r="L49" s="181"/>
      <c r="M49" s="181"/>
      <c r="N49" s="181">
        <f>'実質公債費比率（分子）の構造'!O$45</f>
        <v>5584</v>
      </c>
      <c r="O49" s="181"/>
      <c r="P49" s="181"/>
    </row>
    <row r="50" spans="1:16">
      <c r="A50" s="181" t="s">
        <v>71</v>
      </c>
      <c r="B50" s="181" t="e">
        <f>NA()</f>
        <v>#N/A</v>
      </c>
      <c r="C50" s="181">
        <f>IF(ISNUMBER('実質公債費比率（分子）の構造'!K$53),'実質公債費比率（分子）の構造'!K$53,NA())</f>
        <v>1216</v>
      </c>
      <c r="D50" s="181" t="e">
        <f>NA()</f>
        <v>#N/A</v>
      </c>
      <c r="E50" s="181" t="e">
        <f>NA()</f>
        <v>#N/A</v>
      </c>
      <c r="F50" s="181">
        <f>IF(ISNUMBER('実質公債費比率（分子）の構造'!L$53),'実質公債費比率（分子）の構造'!L$53,NA())</f>
        <v>1586</v>
      </c>
      <c r="G50" s="181" t="e">
        <f>NA()</f>
        <v>#N/A</v>
      </c>
      <c r="H50" s="181" t="e">
        <f>NA()</f>
        <v>#N/A</v>
      </c>
      <c r="I50" s="181">
        <f>IF(ISNUMBER('実質公債費比率（分子）の構造'!M$53),'実質公債費比率（分子）の構造'!M$53,NA())</f>
        <v>1558</v>
      </c>
      <c r="J50" s="181" t="e">
        <f>NA()</f>
        <v>#N/A</v>
      </c>
      <c r="K50" s="181" t="e">
        <f>NA()</f>
        <v>#N/A</v>
      </c>
      <c r="L50" s="181">
        <f>IF(ISNUMBER('実質公債費比率（分子）の構造'!N$53),'実質公債費比率（分子）の構造'!N$53,NA())</f>
        <v>1600</v>
      </c>
      <c r="M50" s="181" t="e">
        <f>NA()</f>
        <v>#N/A</v>
      </c>
      <c r="N50" s="181" t="e">
        <f>NA()</f>
        <v>#N/A</v>
      </c>
      <c r="O50" s="181">
        <f>IF(ISNUMBER('実質公債費比率（分子）の構造'!O$53),'実質公債費比率（分子）の構造'!O$53,NA())</f>
        <v>1644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67738</v>
      </c>
      <c r="E56" s="180"/>
      <c r="F56" s="180"/>
      <c r="G56" s="180">
        <f>'将来負担比率（分子）の構造'!J$52</f>
        <v>66812</v>
      </c>
      <c r="H56" s="180"/>
      <c r="I56" s="180"/>
      <c r="J56" s="180">
        <f>'将来負担比率（分子）の構造'!K$52</f>
        <v>65878</v>
      </c>
      <c r="K56" s="180"/>
      <c r="L56" s="180"/>
      <c r="M56" s="180">
        <f>'将来負担比率（分子）の構造'!L$52</f>
        <v>65490</v>
      </c>
      <c r="N56" s="180"/>
      <c r="O56" s="180"/>
      <c r="P56" s="180">
        <f>'将来負担比率（分子）の構造'!M$52</f>
        <v>64133</v>
      </c>
    </row>
    <row r="57" spans="1:16">
      <c r="A57" s="180" t="s">
        <v>42</v>
      </c>
      <c r="B57" s="180"/>
      <c r="C57" s="180"/>
      <c r="D57" s="180">
        <f>'将来負担比率（分子）の構造'!I$51</f>
        <v>15598</v>
      </c>
      <c r="E57" s="180"/>
      <c r="F57" s="180"/>
      <c r="G57" s="180">
        <f>'将来負担比率（分子）の構造'!J$51</f>
        <v>17562</v>
      </c>
      <c r="H57" s="180"/>
      <c r="I57" s="180"/>
      <c r="J57" s="180">
        <f>'将来負担比率（分子）の構造'!K$51</f>
        <v>16598</v>
      </c>
      <c r="K57" s="180"/>
      <c r="L57" s="180"/>
      <c r="M57" s="180">
        <f>'将来負担比率（分子）の構造'!L$51</f>
        <v>16512</v>
      </c>
      <c r="N57" s="180"/>
      <c r="O57" s="180"/>
      <c r="P57" s="180">
        <f>'将来負担比率（分子）の構造'!M$51</f>
        <v>14481</v>
      </c>
    </row>
    <row r="58" spans="1:16">
      <c r="A58" s="180" t="s">
        <v>41</v>
      </c>
      <c r="B58" s="180"/>
      <c r="C58" s="180"/>
      <c r="D58" s="180">
        <f>'将来負担比率（分子）の構造'!I$50</f>
        <v>10521</v>
      </c>
      <c r="E58" s="180"/>
      <c r="F58" s="180"/>
      <c r="G58" s="180">
        <f>'将来負担比率（分子）の構造'!J$50</f>
        <v>11524</v>
      </c>
      <c r="H58" s="180"/>
      <c r="I58" s="180"/>
      <c r="J58" s="180">
        <f>'将来負担比率（分子）の構造'!K$50</f>
        <v>12803</v>
      </c>
      <c r="K58" s="180"/>
      <c r="L58" s="180"/>
      <c r="M58" s="180">
        <f>'将来負担比率（分子）の構造'!L$50</f>
        <v>16083</v>
      </c>
      <c r="N58" s="180"/>
      <c r="O58" s="180"/>
      <c r="P58" s="180">
        <f>'将来負担比率（分子）の構造'!M$50</f>
        <v>16316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21</v>
      </c>
      <c r="C61" s="180"/>
      <c r="D61" s="180"/>
      <c r="E61" s="180">
        <f>'将来負担比率（分子）の構造'!J$46</f>
        <v>2</v>
      </c>
      <c r="F61" s="180"/>
      <c r="G61" s="180"/>
      <c r="H61" s="180">
        <f>'将来負担比率（分子）の構造'!K$46</f>
        <v>1</v>
      </c>
      <c r="I61" s="180"/>
      <c r="J61" s="180"/>
      <c r="K61" s="180">
        <f>'将来負担比率（分子）の構造'!L$46</f>
        <v>1</v>
      </c>
      <c r="L61" s="180"/>
      <c r="M61" s="180"/>
      <c r="N61" s="180" t="str">
        <f>'将来負担比率（分子）の構造'!M$46</f>
        <v>-</v>
      </c>
      <c r="O61" s="180"/>
      <c r="P61" s="180"/>
    </row>
    <row r="62" spans="1:16">
      <c r="A62" s="180" t="s">
        <v>35</v>
      </c>
      <c r="B62" s="180">
        <f>'将来負担比率（分子）の構造'!I$45</f>
        <v>8087</v>
      </c>
      <c r="C62" s="180"/>
      <c r="D62" s="180"/>
      <c r="E62" s="180">
        <f>'将来負担比率（分子）の構造'!J$45</f>
        <v>7365</v>
      </c>
      <c r="F62" s="180"/>
      <c r="G62" s="180"/>
      <c r="H62" s="180">
        <f>'将来負担比率（分子）の構造'!K$45</f>
        <v>5725</v>
      </c>
      <c r="I62" s="180"/>
      <c r="J62" s="180"/>
      <c r="K62" s="180">
        <f>'将来負担比率（分子）の構造'!L$45</f>
        <v>5296</v>
      </c>
      <c r="L62" s="180"/>
      <c r="M62" s="180"/>
      <c r="N62" s="180">
        <f>'将来負担比率（分子）の構造'!M$45</f>
        <v>4893</v>
      </c>
      <c r="O62" s="180"/>
      <c r="P62" s="180"/>
    </row>
    <row r="63" spans="1:16">
      <c r="A63" s="180" t="s">
        <v>34</v>
      </c>
      <c r="B63" s="180">
        <f>'将来負担比率（分子）の構造'!I$44</f>
        <v>1216</v>
      </c>
      <c r="C63" s="180"/>
      <c r="D63" s="180"/>
      <c r="E63" s="180">
        <f>'将来負担比率（分子）の構造'!J$44</f>
        <v>2184</v>
      </c>
      <c r="F63" s="180"/>
      <c r="G63" s="180"/>
      <c r="H63" s="180">
        <f>'将来負担比率（分子）の構造'!K$44</f>
        <v>2094</v>
      </c>
      <c r="I63" s="180"/>
      <c r="J63" s="180"/>
      <c r="K63" s="180">
        <f>'将来負担比率（分子）の構造'!L$44</f>
        <v>2092</v>
      </c>
      <c r="L63" s="180"/>
      <c r="M63" s="180"/>
      <c r="N63" s="180">
        <f>'将来負担比率（分子）の構造'!M$44</f>
        <v>1823</v>
      </c>
      <c r="O63" s="180"/>
      <c r="P63" s="180"/>
    </row>
    <row r="64" spans="1:16">
      <c r="A64" s="180" t="s">
        <v>33</v>
      </c>
      <c r="B64" s="180">
        <f>'将来負担比率（分子）の構造'!I$43</f>
        <v>35505</v>
      </c>
      <c r="C64" s="180"/>
      <c r="D64" s="180"/>
      <c r="E64" s="180">
        <f>'将来負担比率（分子）の構造'!J$43</f>
        <v>33758</v>
      </c>
      <c r="F64" s="180"/>
      <c r="G64" s="180"/>
      <c r="H64" s="180">
        <f>'将来負担比率（分子）の構造'!K$43</f>
        <v>32476</v>
      </c>
      <c r="I64" s="180"/>
      <c r="J64" s="180"/>
      <c r="K64" s="180">
        <f>'将来負担比率（分子）の構造'!L$43</f>
        <v>31078</v>
      </c>
      <c r="L64" s="180"/>
      <c r="M64" s="180"/>
      <c r="N64" s="180">
        <f>'将来負担比率（分子）の構造'!M$43</f>
        <v>29532</v>
      </c>
      <c r="O64" s="180"/>
      <c r="P64" s="180"/>
    </row>
    <row r="65" spans="1:16">
      <c r="A65" s="180" t="s">
        <v>32</v>
      </c>
      <c r="B65" s="180">
        <f>'将来負担比率（分子）の構造'!I$42</f>
        <v>1801</v>
      </c>
      <c r="C65" s="180"/>
      <c r="D65" s="180"/>
      <c r="E65" s="180">
        <f>'将来負担比率（分子）の構造'!J$42</f>
        <v>2077</v>
      </c>
      <c r="F65" s="180"/>
      <c r="G65" s="180"/>
      <c r="H65" s="180">
        <f>'将来負担比率（分子）の構造'!K$42</f>
        <v>2066</v>
      </c>
      <c r="I65" s="180"/>
      <c r="J65" s="180"/>
      <c r="K65" s="180">
        <f>'将来負担比率（分子）の構造'!L$42</f>
        <v>2337</v>
      </c>
      <c r="L65" s="180"/>
      <c r="M65" s="180"/>
      <c r="N65" s="180">
        <f>'将来負担比率（分子）の構造'!M$42</f>
        <v>2632</v>
      </c>
      <c r="O65" s="180"/>
      <c r="P65" s="180"/>
    </row>
    <row r="66" spans="1:16">
      <c r="A66" s="180" t="s">
        <v>31</v>
      </c>
      <c r="B66" s="180">
        <f>'将来負担比率（分子）の構造'!I$41</f>
        <v>56184</v>
      </c>
      <c r="C66" s="180"/>
      <c r="D66" s="180"/>
      <c r="E66" s="180">
        <f>'将来負担比率（分子）の構造'!J$41</f>
        <v>57268</v>
      </c>
      <c r="F66" s="180"/>
      <c r="G66" s="180"/>
      <c r="H66" s="180">
        <f>'将来負担比率（分子）の構造'!K$41</f>
        <v>57095</v>
      </c>
      <c r="I66" s="180"/>
      <c r="J66" s="180"/>
      <c r="K66" s="180">
        <f>'将来負担比率（分子）の構造'!L$41</f>
        <v>58354</v>
      </c>
      <c r="L66" s="180"/>
      <c r="M66" s="180"/>
      <c r="N66" s="180">
        <f>'将来負担比率（分子）の構造'!M$41</f>
        <v>58402</v>
      </c>
      <c r="O66" s="180"/>
      <c r="P66" s="180"/>
    </row>
    <row r="67" spans="1:16">
      <c r="A67" s="180" t="s">
        <v>75</v>
      </c>
      <c r="B67" s="180" t="e">
        <f>NA()</f>
        <v>#N/A</v>
      </c>
      <c r="C67" s="180">
        <f>IF(ISNUMBER('将来負担比率（分子）の構造'!I$53), IF('将来負担比率（分子）の構造'!I$53 &lt; 0, 0, '将来負担比率（分子）の構造'!I$53), NA())</f>
        <v>8956</v>
      </c>
      <c r="D67" s="180" t="e">
        <f>NA()</f>
        <v>#N/A</v>
      </c>
      <c r="E67" s="180" t="e">
        <f>NA()</f>
        <v>#N/A</v>
      </c>
      <c r="F67" s="180">
        <f>IF(ISNUMBER('将来負担比率（分子）の構造'!J$53), IF('将来負担比率（分子）の構造'!J$53 &lt; 0, 0, '将来負担比率（分子）の構造'!J$53), NA())</f>
        <v>6756</v>
      </c>
      <c r="G67" s="180" t="e">
        <f>NA()</f>
        <v>#N/A</v>
      </c>
      <c r="H67" s="180" t="e">
        <f>NA()</f>
        <v>#N/A</v>
      </c>
      <c r="I67" s="180">
        <f>IF(ISNUMBER('将来負担比率（分子）の構造'!K$53), IF('将来負担比率（分子）の構造'!K$53 &lt; 0, 0, '将来負担比率（分子）の構造'!K$53), NA())</f>
        <v>4178</v>
      </c>
      <c r="J67" s="180" t="e">
        <f>NA()</f>
        <v>#N/A</v>
      </c>
      <c r="K67" s="180" t="e">
        <f>NA()</f>
        <v>#N/A</v>
      </c>
      <c r="L67" s="180">
        <f>IF(ISNUMBER('将来負担比率（分子）の構造'!L$53), IF('将来負担比率（分子）の構造'!L$53 &lt; 0, 0, '将来負担比率（分子）の構造'!L$53), NA())</f>
        <v>1074</v>
      </c>
      <c r="M67" s="180" t="e">
        <f>NA()</f>
        <v>#N/A</v>
      </c>
      <c r="N67" s="180" t="e">
        <f>NA()</f>
        <v>#N/A</v>
      </c>
      <c r="O67" s="180">
        <f>IF(ISNUMBER('将来負担比率（分子）の構造'!M$53), IF('将来負担比率（分子）の構造'!M$53 &lt; 0, 0, '将来負担比率（分子）の構造'!M$53), NA())</f>
        <v>2351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4516</v>
      </c>
      <c r="C72" s="184">
        <f>基金残高に係る経年分析!G55</f>
        <v>5537</v>
      </c>
      <c r="D72" s="184">
        <f>基金残高に係る経年分析!H55</f>
        <v>5118</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6451</v>
      </c>
      <c r="C74" s="184">
        <f>基金残高に係る経年分析!G57</f>
        <v>7845</v>
      </c>
      <c r="D74" s="184">
        <f>基金残高に係る経年分析!H57</f>
        <v>7994</v>
      </c>
    </row>
  </sheetData>
  <sheetProtection algorithmName="SHA-512" hashValue="iEOzyZoW6e8RzbOtjcymu2/Qbt2Ft8LParS+RI4ry2zROxBkHsIvolD4p7E26J2A9UaiV6XlhHxwgervhFre9Q==" saltValue="2RDlhC5aNIyo7WkQ1qB1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225</v>
      </c>
      <c r="C5" s="628"/>
      <c r="D5" s="628"/>
      <c r="E5" s="628"/>
      <c r="F5" s="628"/>
      <c r="G5" s="628"/>
      <c r="H5" s="628"/>
      <c r="I5" s="628"/>
      <c r="J5" s="628"/>
      <c r="K5" s="628"/>
      <c r="L5" s="628"/>
      <c r="M5" s="628"/>
      <c r="N5" s="628"/>
      <c r="O5" s="628"/>
      <c r="P5" s="628"/>
      <c r="Q5" s="629"/>
      <c r="R5" s="630">
        <v>37008644</v>
      </c>
      <c r="S5" s="631"/>
      <c r="T5" s="631"/>
      <c r="U5" s="631"/>
      <c r="V5" s="631"/>
      <c r="W5" s="631"/>
      <c r="X5" s="631"/>
      <c r="Y5" s="632"/>
      <c r="Z5" s="633">
        <v>49.2</v>
      </c>
      <c r="AA5" s="633"/>
      <c r="AB5" s="633"/>
      <c r="AC5" s="633"/>
      <c r="AD5" s="634">
        <v>34408521</v>
      </c>
      <c r="AE5" s="634"/>
      <c r="AF5" s="634"/>
      <c r="AG5" s="634"/>
      <c r="AH5" s="634"/>
      <c r="AI5" s="634"/>
      <c r="AJ5" s="634"/>
      <c r="AK5" s="634"/>
      <c r="AL5" s="635">
        <v>81.599999999999994</v>
      </c>
      <c r="AM5" s="636"/>
      <c r="AN5" s="636"/>
      <c r="AO5" s="637"/>
      <c r="AP5" s="627" t="s">
        <v>226</v>
      </c>
      <c r="AQ5" s="628"/>
      <c r="AR5" s="628"/>
      <c r="AS5" s="628"/>
      <c r="AT5" s="628"/>
      <c r="AU5" s="628"/>
      <c r="AV5" s="628"/>
      <c r="AW5" s="628"/>
      <c r="AX5" s="628"/>
      <c r="AY5" s="628"/>
      <c r="AZ5" s="628"/>
      <c r="BA5" s="628"/>
      <c r="BB5" s="628"/>
      <c r="BC5" s="628"/>
      <c r="BD5" s="628"/>
      <c r="BE5" s="628"/>
      <c r="BF5" s="629"/>
      <c r="BG5" s="641">
        <v>34408521</v>
      </c>
      <c r="BH5" s="642"/>
      <c r="BI5" s="642"/>
      <c r="BJ5" s="642"/>
      <c r="BK5" s="642"/>
      <c r="BL5" s="642"/>
      <c r="BM5" s="642"/>
      <c r="BN5" s="643"/>
      <c r="BO5" s="644">
        <v>93</v>
      </c>
      <c r="BP5" s="644"/>
      <c r="BQ5" s="644"/>
      <c r="BR5" s="644"/>
      <c r="BS5" s="645">
        <v>431258</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c r="B6" s="638" t="s">
        <v>230</v>
      </c>
      <c r="C6" s="639"/>
      <c r="D6" s="639"/>
      <c r="E6" s="639"/>
      <c r="F6" s="639"/>
      <c r="G6" s="639"/>
      <c r="H6" s="639"/>
      <c r="I6" s="639"/>
      <c r="J6" s="639"/>
      <c r="K6" s="639"/>
      <c r="L6" s="639"/>
      <c r="M6" s="639"/>
      <c r="N6" s="639"/>
      <c r="O6" s="639"/>
      <c r="P6" s="639"/>
      <c r="Q6" s="640"/>
      <c r="R6" s="641">
        <v>415309</v>
      </c>
      <c r="S6" s="642"/>
      <c r="T6" s="642"/>
      <c r="U6" s="642"/>
      <c r="V6" s="642"/>
      <c r="W6" s="642"/>
      <c r="X6" s="642"/>
      <c r="Y6" s="643"/>
      <c r="Z6" s="644">
        <v>0.6</v>
      </c>
      <c r="AA6" s="644"/>
      <c r="AB6" s="644"/>
      <c r="AC6" s="644"/>
      <c r="AD6" s="645">
        <v>415309</v>
      </c>
      <c r="AE6" s="645"/>
      <c r="AF6" s="645"/>
      <c r="AG6" s="645"/>
      <c r="AH6" s="645"/>
      <c r="AI6" s="645"/>
      <c r="AJ6" s="645"/>
      <c r="AK6" s="645"/>
      <c r="AL6" s="646">
        <v>1</v>
      </c>
      <c r="AM6" s="647"/>
      <c r="AN6" s="647"/>
      <c r="AO6" s="648"/>
      <c r="AP6" s="638" t="s">
        <v>231</v>
      </c>
      <c r="AQ6" s="639"/>
      <c r="AR6" s="639"/>
      <c r="AS6" s="639"/>
      <c r="AT6" s="639"/>
      <c r="AU6" s="639"/>
      <c r="AV6" s="639"/>
      <c r="AW6" s="639"/>
      <c r="AX6" s="639"/>
      <c r="AY6" s="639"/>
      <c r="AZ6" s="639"/>
      <c r="BA6" s="639"/>
      <c r="BB6" s="639"/>
      <c r="BC6" s="639"/>
      <c r="BD6" s="639"/>
      <c r="BE6" s="639"/>
      <c r="BF6" s="640"/>
      <c r="BG6" s="641">
        <v>34408521</v>
      </c>
      <c r="BH6" s="642"/>
      <c r="BI6" s="642"/>
      <c r="BJ6" s="642"/>
      <c r="BK6" s="642"/>
      <c r="BL6" s="642"/>
      <c r="BM6" s="642"/>
      <c r="BN6" s="643"/>
      <c r="BO6" s="644">
        <v>93</v>
      </c>
      <c r="BP6" s="644"/>
      <c r="BQ6" s="644"/>
      <c r="BR6" s="644"/>
      <c r="BS6" s="645">
        <v>431258</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391273</v>
      </c>
      <c r="CS6" s="642"/>
      <c r="CT6" s="642"/>
      <c r="CU6" s="642"/>
      <c r="CV6" s="642"/>
      <c r="CW6" s="642"/>
      <c r="CX6" s="642"/>
      <c r="CY6" s="643"/>
      <c r="CZ6" s="635">
        <v>0.6</v>
      </c>
      <c r="DA6" s="636"/>
      <c r="DB6" s="636"/>
      <c r="DC6" s="655"/>
      <c r="DD6" s="650" t="s">
        <v>128</v>
      </c>
      <c r="DE6" s="642"/>
      <c r="DF6" s="642"/>
      <c r="DG6" s="642"/>
      <c r="DH6" s="642"/>
      <c r="DI6" s="642"/>
      <c r="DJ6" s="642"/>
      <c r="DK6" s="642"/>
      <c r="DL6" s="642"/>
      <c r="DM6" s="642"/>
      <c r="DN6" s="642"/>
      <c r="DO6" s="642"/>
      <c r="DP6" s="643"/>
      <c r="DQ6" s="650">
        <v>391273</v>
      </c>
      <c r="DR6" s="642"/>
      <c r="DS6" s="642"/>
      <c r="DT6" s="642"/>
      <c r="DU6" s="642"/>
      <c r="DV6" s="642"/>
      <c r="DW6" s="642"/>
      <c r="DX6" s="642"/>
      <c r="DY6" s="642"/>
      <c r="DZ6" s="642"/>
      <c r="EA6" s="642"/>
      <c r="EB6" s="642"/>
      <c r="EC6" s="651"/>
    </row>
    <row r="7" spans="2:143" ht="11.25" customHeight="1">
      <c r="B7" s="638" t="s">
        <v>233</v>
      </c>
      <c r="C7" s="639"/>
      <c r="D7" s="639"/>
      <c r="E7" s="639"/>
      <c r="F7" s="639"/>
      <c r="G7" s="639"/>
      <c r="H7" s="639"/>
      <c r="I7" s="639"/>
      <c r="J7" s="639"/>
      <c r="K7" s="639"/>
      <c r="L7" s="639"/>
      <c r="M7" s="639"/>
      <c r="N7" s="639"/>
      <c r="O7" s="639"/>
      <c r="P7" s="639"/>
      <c r="Q7" s="640"/>
      <c r="R7" s="641">
        <v>52703</v>
      </c>
      <c r="S7" s="642"/>
      <c r="T7" s="642"/>
      <c r="U7" s="642"/>
      <c r="V7" s="642"/>
      <c r="W7" s="642"/>
      <c r="X7" s="642"/>
      <c r="Y7" s="643"/>
      <c r="Z7" s="644">
        <v>0.1</v>
      </c>
      <c r="AA7" s="644"/>
      <c r="AB7" s="644"/>
      <c r="AC7" s="644"/>
      <c r="AD7" s="645">
        <v>52703</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18564384</v>
      </c>
      <c r="BH7" s="642"/>
      <c r="BI7" s="642"/>
      <c r="BJ7" s="642"/>
      <c r="BK7" s="642"/>
      <c r="BL7" s="642"/>
      <c r="BM7" s="642"/>
      <c r="BN7" s="643"/>
      <c r="BO7" s="644">
        <v>50.2</v>
      </c>
      <c r="BP7" s="644"/>
      <c r="BQ7" s="644"/>
      <c r="BR7" s="644"/>
      <c r="BS7" s="645">
        <v>431258</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7151600</v>
      </c>
      <c r="CS7" s="642"/>
      <c r="CT7" s="642"/>
      <c r="CU7" s="642"/>
      <c r="CV7" s="642"/>
      <c r="CW7" s="642"/>
      <c r="CX7" s="642"/>
      <c r="CY7" s="643"/>
      <c r="CZ7" s="644">
        <v>10.1</v>
      </c>
      <c r="DA7" s="644"/>
      <c r="DB7" s="644"/>
      <c r="DC7" s="644"/>
      <c r="DD7" s="650">
        <v>346801</v>
      </c>
      <c r="DE7" s="642"/>
      <c r="DF7" s="642"/>
      <c r="DG7" s="642"/>
      <c r="DH7" s="642"/>
      <c r="DI7" s="642"/>
      <c r="DJ7" s="642"/>
      <c r="DK7" s="642"/>
      <c r="DL7" s="642"/>
      <c r="DM7" s="642"/>
      <c r="DN7" s="642"/>
      <c r="DO7" s="642"/>
      <c r="DP7" s="643"/>
      <c r="DQ7" s="650">
        <v>5932639</v>
      </c>
      <c r="DR7" s="642"/>
      <c r="DS7" s="642"/>
      <c r="DT7" s="642"/>
      <c r="DU7" s="642"/>
      <c r="DV7" s="642"/>
      <c r="DW7" s="642"/>
      <c r="DX7" s="642"/>
      <c r="DY7" s="642"/>
      <c r="DZ7" s="642"/>
      <c r="EA7" s="642"/>
      <c r="EB7" s="642"/>
      <c r="EC7" s="651"/>
    </row>
    <row r="8" spans="2:143" ht="11.25" customHeight="1">
      <c r="B8" s="638" t="s">
        <v>236</v>
      </c>
      <c r="C8" s="639"/>
      <c r="D8" s="639"/>
      <c r="E8" s="639"/>
      <c r="F8" s="639"/>
      <c r="G8" s="639"/>
      <c r="H8" s="639"/>
      <c r="I8" s="639"/>
      <c r="J8" s="639"/>
      <c r="K8" s="639"/>
      <c r="L8" s="639"/>
      <c r="M8" s="639"/>
      <c r="N8" s="639"/>
      <c r="O8" s="639"/>
      <c r="P8" s="639"/>
      <c r="Q8" s="640"/>
      <c r="R8" s="641">
        <v>146659</v>
      </c>
      <c r="S8" s="642"/>
      <c r="T8" s="642"/>
      <c r="U8" s="642"/>
      <c r="V8" s="642"/>
      <c r="W8" s="642"/>
      <c r="X8" s="642"/>
      <c r="Y8" s="643"/>
      <c r="Z8" s="644">
        <v>0.2</v>
      </c>
      <c r="AA8" s="644"/>
      <c r="AB8" s="644"/>
      <c r="AC8" s="644"/>
      <c r="AD8" s="645">
        <v>146659</v>
      </c>
      <c r="AE8" s="645"/>
      <c r="AF8" s="645"/>
      <c r="AG8" s="645"/>
      <c r="AH8" s="645"/>
      <c r="AI8" s="645"/>
      <c r="AJ8" s="645"/>
      <c r="AK8" s="645"/>
      <c r="AL8" s="646">
        <v>0.3</v>
      </c>
      <c r="AM8" s="647"/>
      <c r="AN8" s="647"/>
      <c r="AO8" s="648"/>
      <c r="AP8" s="638" t="s">
        <v>237</v>
      </c>
      <c r="AQ8" s="639"/>
      <c r="AR8" s="639"/>
      <c r="AS8" s="639"/>
      <c r="AT8" s="639"/>
      <c r="AU8" s="639"/>
      <c r="AV8" s="639"/>
      <c r="AW8" s="639"/>
      <c r="AX8" s="639"/>
      <c r="AY8" s="639"/>
      <c r="AZ8" s="639"/>
      <c r="BA8" s="639"/>
      <c r="BB8" s="639"/>
      <c r="BC8" s="639"/>
      <c r="BD8" s="639"/>
      <c r="BE8" s="639"/>
      <c r="BF8" s="640"/>
      <c r="BG8" s="641">
        <v>455889</v>
      </c>
      <c r="BH8" s="642"/>
      <c r="BI8" s="642"/>
      <c r="BJ8" s="642"/>
      <c r="BK8" s="642"/>
      <c r="BL8" s="642"/>
      <c r="BM8" s="642"/>
      <c r="BN8" s="643"/>
      <c r="BO8" s="644">
        <v>1.2</v>
      </c>
      <c r="BP8" s="644"/>
      <c r="BQ8" s="644"/>
      <c r="BR8" s="644"/>
      <c r="BS8" s="650" t="s">
        <v>128</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32705270</v>
      </c>
      <c r="CS8" s="642"/>
      <c r="CT8" s="642"/>
      <c r="CU8" s="642"/>
      <c r="CV8" s="642"/>
      <c r="CW8" s="642"/>
      <c r="CX8" s="642"/>
      <c r="CY8" s="643"/>
      <c r="CZ8" s="644">
        <v>46.4</v>
      </c>
      <c r="DA8" s="644"/>
      <c r="DB8" s="644"/>
      <c r="DC8" s="644"/>
      <c r="DD8" s="650">
        <v>220580</v>
      </c>
      <c r="DE8" s="642"/>
      <c r="DF8" s="642"/>
      <c r="DG8" s="642"/>
      <c r="DH8" s="642"/>
      <c r="DI8" s="642"/>
      <c r="DJ8" s="642"/>
      <c r="DK8" s="642"/>
      <c r="DL8" s="642"/>
      <c r="DM8" s="642"/>
      <c r="DN8" s="642"/>
      <c r="DO8" s="642"/>
      <c r="DP8" s="643"/>
      <c r="DQ8" s="650">
        <v>15862444</v>
      </c>
      <c r="DR8" s="642"/>
      <c r="DS8" s="642"/>
      <c r="DT8" s="642"/>
      <c r="DU8" s="642"/>
      <c r="DV8" s="642"/>
      <c r="DW8" s="642"/>
      <c r="DX8" s="642"/>
      <c r="DY8" s="642"/>
      <c r="DZ8" s="642"/>
      <c r="EA8" s="642"/>
      <c r="EB8" s="642"/>
      <c r="EC8" s="651"/>
    </row>
    <row r="9" spans="2:143" ht="11.25" customHeight="1">
      <c r="B9" s="638" t="s">
        <v>239</v>
      </c>
      <c r="C9" s="639"/>
      <c r="D9" s="639"/>
      <c r="E9" s="639"/>
      <c r="F9" s="639"/>
      <c r="G9" s="639"/>
      <c r="H9" s="639"/>
      <c r="I9" s="639"/>
      <c r="J9" s="639"/>
      <c r="K9" s="639"/>
      <c r="L9" s="639"/>
      <c r="M9" s="639"/>
      <c r="N9" s="639"/>
      <c r="O9" s="639"/>
      <c r="P9" s="639"/>
      <c r="Q9" s="640"/>
      <c r="R9" s="641">
        <v>135135</v>
      </c>
      <c r="S9" s="642"/>
      <c r="T9" s="642"/>
      <c r="U9" s="642"/>
      <c r="V9" s="642"/>
      <c r="W9" s="642"/>
      <c r="X9" s="642"/>
      <c r="Y9" s="643"/>
      <c r="Z9" s="644">
        <v>0.2</v>
      </c>
      <c r="AA9" s="644"/>
      <c r="AB9" s="644"/>
      <c r="AC9" s="644"/>
      <c r="AD9" s="645">
        <v>135135</v>
      </c>
      <c r="AE9" s="645"/>
      <c r="AF9" s="645"/>
      <c r="AG9" s="645"/>
      <c r="AH9" s="645"/>
      <c r="AI9" s="645"/>
      <c r="AJ9" s="645"/>
      <c r="AK9" s="645"/>
      <c r="AL9" s="646">
        <v>0.3</v>
      </c>
      <c r="AM9" s="647"/>
      <c r="AN9" s="647"/>
      <c r="AO9" s="648"/>
      <c r="AP9" s="638" t="s">
        <v>240</v>
      </c>
      <c r="AQ9" s="639"/>
      <c r="AR9" s="639"/>
      <c r="AS9" s="639"/>
      <c r="AT9" s="639"/>
      <c r="AU9" s="639"/>
      <c r="AV9" s="639"/>
      <c r="AW9" s="639"/>
      <c r="AX9" s="639"/>
      <c r="AY9" s="639"/>
      <c r="AZ9" s="639"/>
      <c r="BA9" s="639"/>
      <c r="BB9" s="639"/>
      <c r="BC9" s="639"/>
      <c r="BD9" s="639"/>
      <c r="BE9" s="639"/>
      <c r="BF9" s="640"/>
      <c r="BG9" s="641">
        <v>15144348</v>
      </c>
      <c r="BH9" s="642"/>
      <c r="BI9" s="642"/>
      <c r="BJ9" s="642"/>
      <c r="BK9" s="642"/>
      <c r="BL9" s="642"/>
      <c r="BM9" s="642"/>
      <c r="BN9" s="643"/>
      <c r="BO9" s="644">
        <v>40.9</v>
      </c>
      <c r="BP9" s="644"/>
      <c r="BQ9" s="644"/>
      <c r="BR9" s="644"/>
      <c r="BS9" s="650" t="s">
        <v>136</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5536284</v>
      </c>
      <c r="CS9" s="642"/>
      <c r="CT9" s="642"/>
      <c r="CU9" s="642"/>
      <c r="CV9" s="642"/>
      <c r="CW9" s="642"/>
      <c r="CX9" s="642"/>
      <c r="CY9" s="643"/>
      <c r="CZ9" s="644">
        <v>7.9</v>
      </c>
      <c r="DA9" s="644"/>
      <c r="DB9" s="644"/>
      <c r="DC9" s="644"/>
      <c r="DD9" s="650">
        <v>44482</v>
      </c>
      <c r="DE9" s="642"/>
      <c r="DF9" s="642"/>
      <c r="DG9" s="642"/>
      <c r="DH9" s="642"/>
      <c r="DI9" s="642"/>
      <c r="DJ9" s="642"/>
      <c r="DK9" s="642"/>
      <c r="DL9" s="642"/>
      <c r="DM9" s="642"/>
      <c r="DN9" s="642"/>
      <c r="DO9" s="642"/>
      <c r="DP9" s="643"/>
      <c r="DQ9" s="650">
        <v>5257745</v>
      </c>
      <c r="DR9" s="642"/>
      <c r="DS9" s="642"/>
      <c r="DT9" s="642"/>
      <c r="DU9" s="642"/>
      <c r="DV9" s="642"/>
      <c r="DW9" s="642"/>
      <c r="DX9" s="642"/>
      <c r="DY9" s="642"/>
      <c r="DZ9" s="642"/>
      <c r="EA9" s="642"/>
      <c r="EB9" s="642"/>
      <c r="EC9" s="651"/>
    </row>
    <row r="10" spans="2:143" ht="11.25" customHeight="1">
      <c r="B10" s="638" t="s">
        <v>242</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136</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601156</v>
      </c>
      <c r="BH10" s="642"/>
      <c r="BI10" s="642"/>
      <c r="BJ10" s="642"/>
      <c r="BK10" s="642"/>
      <c r="BL10" s="642"/>
      <c r="BM10" s="642"/>
      <c r="BN10" s="643"/>
      <c r="BO10" s="644">
        <v>1.6</v>
      </c>
      <c r="BP10" s="644"/>
      <c r="BQ10" s="644"/>
      <c r="BR10" s="644"/>
      <c r="BS10" s="650" t="s">
        <v>136</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76292</v>
      </c>
      <c r="CS10" s="642"/>
      <c r="CT10" s="642"/>
      <c r="CU10" s="642"/>
      <c r="CV10" s="642"/>
      <c r="CW10" s="642"/>
      <c r="CX10" s="642"/>
      <c r="CY10" s="643"/>
      <c r="CZ10" s="644">
        <v>0.1</v>
      </c>
      <c r="DA10" s="644"/>
      <c r="DB10" s="644"/>
      <c r="DC10" s="644"/>
      <c r="DD10" s="650">
        <v>5590</v>
      </c>
      <c r="DE10" s="642"/>
      <c r="DF10" s="642"/>
      <c r="DG10" s="642"/>
      <c r="DH10" s="642"/>
      <c r="DI10" s="642"/>
      <c r="DJ10" s="642"/>
      <c r="DK10" s="642"/>
      <c r="DL10" s="642"/>
      <c r="DM10" s="642"/>
      <c r="DN10" s="642"/>
      <c r="DO10" s="642"/>
      <c r="DP10" s="643"/>
      <c r="DQ10" s="650">
        <v>25242</v>
      </c>
      <c r="DR10" s="642"/>
      <c r="DS10" s="642"/>
      <c r="DT10" s="642"/>
      <c r="DU10" s="642"/>
      <c r="DV10" s="642"/>
      <c r="DW10" s="642"/>
      <c r="DX10" s="642"/>
      <c r="DY10" s="642"/>
      <c r="DZ10" s="642"/>
      <c r="EA10" s="642"/>
      <c r="EB10" s="642"/>
      <c r="EC10" s="651"/>
    </row>
    <row r="11" spans="2:143" ht="11.25" customHeight="1">
      <c r="B11" s="638" t="s">
        <v>245</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128</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2362991</v>
      </c>
      <c r="BH11" s="642"/>
      <c r="BI11" s="642"/>
      <c r="BJ11" s="642"/>
      <c r="BK11" s="642"/>
      <c r="BL11" s="642"/>
      <c r="BM11" s="642"/>
      <c r="BN11" s="643"/>
      <c r="BO11" s="644">
        <v>6.4</v>
      </c>
      <c r="BP11" s="644"/>
      <c r="BQ11" s="644"/>
      <c r="BR11" s="644"/>
      <c r="BS11" s="650">
        <v>431258</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69623</v>
      </c>
      <c r="CS11" s="642"/>
      <c r="CT11" s="642"/>
      <c r="CU11" s="642"/>
      <c r="CV11" s="642"/>
      <c r="CW11" s="642"/>
      <c r="CX11" s="642"/>
      <c r="CY11" s="643"/>
      <c r="CZ11" s="644">
        <v>0.1</v>
      </c>
      <c r="DA11" s="644"/>
      <c r="DB11" s="644"/>
      <c r="DC11" s="644"/>
      <c r="DD11" s="650" t="s">
        <v>128</v>
      </c>
      <c r="DE11" s="642"/>
      <c r="DF11" s="642"/>
      <c r="DG11" s="642"/>
      <c r="DH11" s="642"/>
      <c r="DI11" s="642"/>
      <c r="DJ11" s="642"/>
      <c r="DK11" s="642"/>
      <c r="DL11" s="642"/>
      <c r="DM11" s="642"/>
      <c r="DN11" s="642"/>
      <c r="DO11" s="642"/>
      <c r="DP11" s="643"/>
      <c r="DQ11" s="650">
        <v>65087</v>
      </c>
      <c r="DR11" s="642"/>
      <c r="DS11" s="642"/>
      <c r="DT11" s="642"/>
      <c r="DU11" s="642"/>
      <c r="DV11" s="642"/>
      <c r="DW11" s="642"/>
      <c r="DX11" s="642"/>
      <c r="DY11" s="642"/>
      <c r="DZ11" s="642"/>
      <c r="EA11" s="642"/>
      <c r="EB11" s="642"/>
      <c r="EC11" s="651"/>
    </row>
    <row r="12" spans="2:143" ht="11.25" customHeight="1">
      <c r="B12" s="638" t="s">
        <v>248</v>
      </c>
      <c r="C12" s="639"/>
      <c r="D12" s="639"/>
      <c r="E12" s="639"/>
      <c r="F12" s="639"/>
      <c r="G12" s="639"/>
      <c r="H12" s="639"/>
      <c r="I12" s="639"/>
      <c r="J12" s="639"/>
      <c r="K12" s="639"/>
      <c r="L12" s="639"/>
      <c r="M12" s="639"/>
      <c r="N12" s="639"/>
      <c r="O12" s="639"/>
      <c r="P12" s="639"/>
      <c r="Q12" s="640"/>
      <c r="R12" s="641">
        <v>4086679</v>
      </c>
      <c r="S12" s="642"/>
      <c r="T12" s="642"/>
      <c r="U12" s="642"/>
      <c r="V12" s="642"/>
      <c r="W12" s="642"/>
      <c r="X12" s="642"/>
      <c r="Y12" s="643"/>
      <c r="Z12" s="644">
        <v>5.4</v>
      </c>
      <c r="AA12" s="644"/>
      <c r="AB12" s="644"/>
      <c r="AC12" s="644"/>
      <c r="AD12" s="645">
        <v>4086679</v>
      </c>
      <c r="AE12" s="645"/>
      <c r="AF12" s="645"/>
      <c r="AG12" s="645"/>
      <c r="AH12" s="645"/>
      <c r="AI12" s="645"/>
      <c r="AJ12" s="645"/>
      <c r="AK12" s="645"/>
      <c r="AL12" s="646">
        <v>9.6999999999999993</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13924466</v>
      </c>
      <c r="BH12" s="642"/>
      <c r="BI12" s="642"/>
      <c r="BJ12" s="642"/>
      <c r="BK12" s="642"/>
      <c r="BL12" s="642"/>
      <c r="BM12" s="642"/>
      <c r="BN12" s="643"/>
      <c r="BO12" s="644">
        <v>37.6</v>
      </c>
      <c r="BP12" s="644"/>
      <c r="BQ12" s="644"/>
      <c r="BR12" s="644"/>
      <c r="BS12" s="650" t="s">
        <v>128</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424200</v>
      </c>
      <c r="CS12" s="642"/>
      <c r="CT12" s="642"/>
      <c r="CU12" s="642"/>
      <c r="CV12" s="642"/>
      <c r="CW12" s="642"/>
      <c r="CX12" s="642"/>
      <c r="CY12" s="643"/>
      <c r="CZ12" s="644">
        <v>0.6</v>
      </c>
      <c r="DA12" s="644"/>
      <c r="DB12" s="644"/>
      <c r="DC12" s="644"/>
      <c r="DD12" s="650">
        <v>17148</v>
      </c>
      <c r="DE12" s="642"/>
      <c r="DF12" s="642"/>
      <c r="DG12" s="642"/>
      <c r="DH12" s="642"/>
      <c r="DI12" s="642"/>
      <c r="DJ12" s="642"/>
      <c r="DK12" s="642"/>
      <c r="DL12" s="642"/>
      <c r="DM12" s="642"/>
      <c r="DN12" s="642"/>
      <c r="DO12" s="642"/>
      <c r="DP12" s="643"/>
      <c r="DQ12" s="650">
        <v>268795</v>
      </c>
      <c r="DR12" s="642"/>
      <c r="DS12" s="642"/>
      <c r="DT12" s="642"/>
      <c r="DU12" s="642"/>
      <c r="DV12" s="642"/>
      <c r="DW12" s="642"/>
      <c r="DX12" s="642"/>
      <c r="DY12" s="642"/>
      <c r="DZ12" s="642"/>
      <c r="EA12" s="642"/>
      <c r="EB12" s="642"/>
      <c r="EC12" s="651"/>
    </row>
    <row r="13" spans="2:143" ht="11.25" customHeight="1">
      <c r="B13" s="638" t="s">
        <v>251</v>
      </c>
      <c r="C13" s="639"/>
      <c r="D13" s="639"/>
      <c r="E13" s="639"/>
      <c r="F13" s="639"/>
      <c r="G13" s="639"/>
      <c r="H13" s="639"/>
      <c r="I13" s="639"/>
      <c r="J13" s="639"/>
      <c r="K13" s="639"/>
      <c r="L13" s="639"/>
      <c r="M13" s="639"/>
      <c r="N13" s="639"/>
      <c r="O13" s="639"/>
      <c r="P13" s="639"/>
      <c r="Q13" s="640"/>
      <c r="R13" s="641" t="s">
        <v>136</v>
      </c>
      <c r="S13" s="642"/>
      <c r="T13" s="642"/>
      <c r="U13" s="642"/>
      <c r="V13" s="642"/>
      <c r="W13" s="642"/>
      <c r="X13" s="642"/>
      <c r="Y13" s="643"/>
      <c r="Z13" s="644" t="s">
        <v>128</v>
      </c>
      <c r="AA13" s="644"/>
      <c r="AB13" s="644"/>
      <c r="AC13" s="644"/>
      <c r="AD13" s="645" t="s">
        <v>128</v>
      </c>
      <c r="AE13" s="645"/>
      <c r="AF13" s="645"/>
      <c r="AG13" s="645"/>
      <c r="AH13" s="645"/>
      <c r="AI13" s="645"/>
      <c r="AJ13" s="645"/>
      <c r="AK13" s="645"/>
      <c r="AL13" s="646" t="s">
        <v>252</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13894811</v>
      </c>
      <c r="BH13" s="642"/>
      <c r="BI13" s="642"/>
      <c r="BJ13" s="642"/>
      <c r="BK13" s="642"/>
      <c r="BL13" s="642"/>
      <c r="BM13" s="642"/>
      <c r="BN13" s="643"/>
      <c r="BO13" s="644">
        <v>37.5</v>
      </c>
      <c r="BP13" s="644"/>
      <c r="BQ13" s="644"/>
      <c r="BR13" s="644"/>
      <c r="BS13" s="650" t="s">
        <v>128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9570646</v>
      </c>
      <c r="CS13" s="642"/>
      <c r="CT13" s="642"/>
      <c r="CU13" s="642"/>
      <c r="CV13" s="642"/>
      <c r="CW13" s="642"/>
      <c r="CX13" s="642"/>
      <c r="CY13" s="643"/>
      <c r="CZ13" s="644">
        <v>13.6</v>
      </c>
      <c r="DA13" s="644"/>
      <c r="DB13" s="644"/>
      <c r="DC13" s="644"/>
      <c r="DD13" s="650">
        <v>3474454</v>
      </c>
      <c r="DE13" s="642"/>
      <c r="DF13" s="642"/>
      <c r="DG13" s="642"/>
      <c r="DH13" s="642"/>
      <c r="DI13" s="642"/>
      <c r="DJ13" s="642"/>
      <c r="DK13" s="642"/>
      <c r="DL13" s="642"/>
      <c r="DM13" s="642"/>
      <c r="DN13" s="642"/>
      <c r="DO13" s="642"/>
      <c r="DP13" s="643"/>
      <c r="DQ13" s="650">
        <v>7429865</v>
      </c>
      <c r="DR13" s="642"/>
      <c r="DS13" s="642"/>
      <c r="DT13" s="642"/>
      <c r="DU13" s="642"/>
      <c r="DV13" s="642"/>
      <c r="DW13" s="642"/>
      <c r="DX13" s="642"/>
      <c r="DY13" s="642"/>
      <c r="DZ13" s="642"/>
      <c r="EA13" s="642"/>
      <c r="EB13" s="642"/>
      <c r="EC13" s="651"/>
    </row>
    <row r="14" spans="2:143" ht="11.25" customHeight="1">
      <c r="B14" s="638" t="s">
        <v>255</v>
      </c>
      <c r="C14" s="639"/>
      <c r="D14" s="639"/>
      <c r="E14" s="639"/>
      <c r="F14" s="639"/>
      <c r="G14" s="639"/>
      <c r="H14" s="639"/>
      <c r="I14" s="639"/>
      <c r="J14" s="639"/>
      <c r="K14" s="639"/>
      <c r="L14" s="639"/>
      <c r="M14" s="639"/>
      <c r="N14" s="639"/>
      <c r="O14" s="639"/>
      <c r="P14" s="639"/>
      <c r="Q14" s="640"/>
      <c r="R14" s="641" t="s">
        <v>252</v>
      </c>
      <c r="S14" s="642"/>
      <c r="T14" s="642"/>
      <c r="U14" s="642"/>
      <c r="V14" s="642"/>
      <c r="W14" s="642"/>
      <c r="X14" s="642"/>
      <c r="Y14" s="643"/>
      <c r="Z14" s="644" t="s">
        <v>136</v>
      </c>
      <c r="AA14" s="644"/>
      <c r="AB14" s="644"/>
      <c r="AC14" s="644"/>
      <c r="AD14" s="645" t="s">
        <v>136</v>
      </c>
      <c r="AE14" s="645"/>
      <c r="AF14" s="645"/>
      <c r="AG14" s="645"/>
      <c r="AH14" s="645"/>
      <c r="AI14" s="645"/>
      <c r="AJ14" s="645"/>
      <c r="AK14" s="645"/>
      <c r="AL14" s="646" t="s">
        <v>136</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250339</v>
      </c>
      <c r="BH14" s="642"/>
      <c r="BI14" s="642"/>
      <c r="BJ14" s="642"/>
      <c r="BK14" s="642"/>
      <c r="BL14" s="642"/>
      <c r="BM14" s="642"/>
      <c r="BN14" s="643"/>
      <c r="BO14" s="644">
        <v>0.7</v>
      </c>
      <c r="BP14" s="644"/>
      <c r="BQ14" s="644"/>
      <c r="BR14" s="644"/>
      <c r="BS14" s="650" t="s">
        <v>136</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2579354</v>
      </c>
      <c r="CS14" s="642"/>
      <c r="CT14" s="642"/>
      <c r="CU14" s="642"/>
      <c r="CV14" s="642"/>
      <c r="CW14" s="642"/>
      <c r="CX14" s="642"/>
      <c r="CY14" s="643"/>
      <c r="CZ14" s="644">
        <v>3.7</v>
      </c>
      <c r="DA14" s="644"/>
      <c r="DB14" s="644"/>
      <c r="DC14" s="644"/>
      <c r="DD14" s="650">
        <v>13725</v>
      </c>
      <c r="DE14" s="642"/>
      <c r="DF14" s="642"/>
      <c r="DG14" s="642"/>
      <c r="DH14" s="642"/>
      <c r="DI14" s="642"/>
      <c r="DJ14" s="642"/>
      <c r="DK14" s="642"/>
      <c r="DL14" s="642"/>
      <c r="DM14" s="642"/>
      <c r="DN14" s="642"/>
      <c r="DO14" s="642"/>
      <c r="DP14" s="643"/>
      <c r="DQ14" s="650">
        <v>2572552</v>
      </c>
      <c r="DR14" s="642"/>
      <c r="DS14" s="642"/>
      <c r="DT14" s="642"/>
      <c r="DU14" s="642"/>
      <c r="DV14" s="642"/>
      <c r="DW14" s="642"/>
      <c r="DX14" s="642"/>
      <c r="DY14" s="642"/>
      <c r="DZ14" s="642"/>
      <c r="EA14" s="642"/>
      <c r="EB14" s="642"/>
      <c r="EC14" s="651"/>
    </row>
    <row r="15" spans="2:143" ht="11.25" customHeight="1">
      <c r="B15" s="638" t="s">
        <v>258</v>
      </c>
      <c r="C15" s="639"/>
      <c r="D15" s="639"/>
      <c r="E15" s="639"/>
      <c r="F15" s="639"/>
      <c r="G15" s="639"/>
      <c r="H15" s="639"/>
      <c r="I15" s="639"/>
      <c r="J15" s="639"/>
      <c r="K15" s="639"/>
      <c r="L15" s="639"/>
      <c r="M15" s="639"/>
      <c r="N15" s="639"/>
      <c r="O15" s="639"/>
      <c r="P15" s="639"/>
      <c r="Q15" s="640"/>
      <c r="R15" s="641">
        <v>176418</v>
      </c>
      <c r="S15" s="642"/>
      <c r="T15" s="642"/>
      <c r="U15" s="642"/>
      <c r="V15" s="642"/>
      <c r="W15" s="642"/>
      <c r="X15" s="642"/>
      <c r="Y15" s="643"/>
      <c r="Z15" s="644">
        <v>0.2</v>
      </c>
      <c r="AA15" s="644"/>
      <c r="AB15" s="644"/>
      <c r="AC15" s="644"/>
      <c r="AD15" s="645">
        <v>176418</v>
      </c>
      <c r="AE15" s="645"/>
      <c r="AF15" s="645"/>
      <c r="AG15" s="645"/>
      <c r="AH15" s="645"/>
      <c r="AI15" s="645"/>
      <c r="AJ15" s="645"/>
      <c r="AK15" s="645"/>
      <c r="AL15" s="646">
        <v>0.4</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1669332</v>
      </c>
      <c r="BH15" s="642"/>
      <c r="BI15" s="642"/>
      <c r="BJ15" s="642"/>
      <c r="BK15" s="642"/>
      <c r="BL15" s="642"/>
      <c r="BM15" s="642"/>
      <c r="BN15" s="643"/>
      <c r="BO15" s="644">
        <v>4.5</v>
      </c>
      <c r="BP15" s="644"/>
      <c r="BQ15" s="644"/>
      <c r="BR15" s="644"/>
      <c r="BS15" s="650" t="s">
        <v>128</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6409110</v>
      </c>
      <c r="CS15" s="642"/>
      <c r="CT15" s="642"/>
      <c r="CU15" s="642"/>
      <c r="CV15" s="642"/>
      <c r="CW15" s="642"/>
      <c r="CX15" s="642"/>
      <c r="CY15" s="643"/>
      <c r="CZ15" s="644">
        <v>9.1</v>
      </c>
      <c r="DA15" s="644"/>
      <c r="DB15" s="644"/>
      <c r="DC15" s="644"/>
      <c r="DD15" s="650">
        <v>1454766</v>
      </c>
      <c r="DE15" s="642"/>
      <c r="DF15" s="642"/>
      <c r="DG15" s="642"/>
      <c r="DH15" s="642"/>
      <c r="DI15" s="642"/>
      <c r="DJ15" s="642"/>
      <c r="DK15" s="642"/>
      <c r="DL15" s="642"/>
      <c r="DM15" s="642"/>
      <c r="DN15" s="642"/>
      <c r="DO15" s="642"/>
      <c r="DP15" s="643"/>
      <c r="DQ15" s="650">
        <v>4749865</v>
      </c>
      <c r="DR15" s="642"/>
      <c r="DS15" s="642"/>
      <c r="DT15" s="642"/>
      <c r="DU15" s="642"/>
      <c r="DV15" s="642"/>
      <c r="DW15" s="642"/>
      <c r="DX15" s="642"/>
      <c r="DY15" s="642"/>
      <c r="DZ15" s="642"/>
      <c r="EA15" s="642"/>
      <c r="EB15" s="642"/>
      <c r="EC15" s="651"/>
    </row>
    <row r="16" spans="2:143" ht="11.25" customHeight="1">
      <c r="B16" s="638" t="s">
        <v>261</v>
      </c>
      <c r="C16" s="639"/>
      <c r="D16" s="639"/>
      <c r="E16" s="639"/>
      <c r="F16" s="639"/>
      <c r="G16" s="639"/>
      <c r="H16" s="639"/>
      <c r="I16" s="639"/>
      <c r="J16" s="639"/>
      <c r="K16" s="639"/>
      <c r="L16" s="639"/>
      <c r="M16" s="639"/>
      <c r="N16" s="639"/>
      <c r="O16" s="639"/>
      <c r="P16" s="639"/>
      <c r="Q16" s="640"/>
      <c r="R16" s="641" t="s">
        <v>136</v>
      </c>
      <c r="S16" s="642"/>
      <c r="T16" s="642"/>
      <c r="U16" s="642"/>
      <c r="V16" s="642"/>
      <c r="W16" s="642"/>
      <c r="X16" s="642"/>
      <c r="Y16" s="643"/>
      <c r="Z16" s="644" t="s">
        <v>136</v>
      </c>
      <c r="AA16" s="644"/>
      <c r="AB16" s="644"/>
      <c r="AC16" s="644"/>
      <c r="AD16" s="645" t="s">
        <v>128</v>
      </c>
      <c r="AE16" s="645"/>
      <c r="AF16" s="645"/>
      <c r="AG16" s="645"/>
      <c r="AH16" s="645"/>
      <c r="AI16" s="645"/>
      <c r="AJ16" s="645"/>
      <c r="AK16" s="645"/>
      <c r="AL16" s="646" t="s">
        <v>128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252</v>
      </c>
      <c r="BP16" s="644"/>
      <c r="BQ16" s="644"/>
      <c r="BR16" s="644"/>
      <c r="BS16" s="650" t="s">
        <v>128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t="s">
        <v>128</v>
      </c>
      <c r="CS16" s="642"/>
      <c r="CT16" s="642"/>
      <c r="CU16" s="642"/>
      <c r="CV16" s="642"/>
      <c r="CW16" s="642"/>
      <c r="CX16" s="642"/>
      <c r="CY16" s="643"/>
      <c r="CZ16" s="644" t="s">
        <v>128</v>
      </c>
      <c r="DA16" s="644"/>
      <c r="DB16" s="644"/>
      <c r="DC16" s="644"/>
      <c r="DD16" s="650" t="s">
        <v>136</v>
      </c>
      <c r="DE16" s="642"/>
      <c r="DF16" s="642"/>
      <c r="DG16" s="642"/>
      <c r="DH16" s="642"/>
      <c r="DI16" s="642"/>
      <c r="DJ16" s="642"/>
      <c r="DK16" s="642"/>
      <c r="DL16" s="642"/>
      <c r="DM16" s="642"/>
      <c r="DN16" s="642"/>
      <c r="DO16" s="642"/>
      <c r="DP16" s="643"/>
      <c r="DQ16" s="650" t="s">
        <v>136</v>
      </c>
      <c r="DR16" s="642"/>
      <c r="DS16" s="642"/>
      <c r="DT16" s="642"/>
      <c r="DU16" s="642"/>
      <c r="DV16" s="642"/>
      <c r="DW16" s="642"/>
      <c r="DX16" s="642"/>
      <c r="DY16" s="642"/>
      <c r="DZ16" s="642"/>
      <c r="EA16" s="642"/>
      <c r="EB16" s="642"/>
      <c r="EC16" s="651"/>
    </row>
    <row r="17" spans="2:133" ht="11.25" customHeight="1">
      <c r="B17" s="638" t="s">
        <v>264</v>
      </c>
      <c r="C17" s="639"/>
      <c r="D17" s="639"/>
      <c r="E17" s="639"/>
      <c r="F17" s="639"/>
      <c r="G17" s="639"/>
      <c r="H17" s="639"/>
      <c r="I17" s="639"/>
      <c r="J17" s="639"/>
      <c r="K17" s="639"/>
      <c r="L17" s="639"/>
      <c r="M17" s="639"/>
      <c r="N17" s="639"/>
      <c r="O17" s="639"/>
      <c r="P17" s="639"/>
      <c r="Q17" s="640"/>
      <c r="R17" s="641">
        <v>243269</v>
      </c>
      <c r="S17" s="642"/>
      <c r="T17" s="642"/>
      <c r="U17" s="642"/>
      <c r="V17" s="642"/>
      <c r="W17" s="642"/>
      <c r="X17" s="642"/>
      <c r="Y17" s="643"/>
      <c r="Z17" s="644">
        <v>0.3</v>
      </c>
      <c r="AA17" s="644"/>
      <c r="AB17" s="644"/>
      <c r="AC17" s="644"/>
      <c r="AD17" s="645">
        <v>243269</v>
      </c>
      <c r="AE17" s="645"/>
      <c r="AF17" s="645"/>
      <c r="AG17" s="645"/>
      <c r="AH17" s="645"/>
      <c r="AI17" s="645"/>
      <c r="AJ17" s="645"/>
      <c r="AK17" s="645"/>
      <c r="AL17" s="646">
        <v>0.6</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136</v>
      </c>
      <c r="BP17" s="644"/>
      <c r="BQ17" s="644"/>
      <c r="BR17" s="644"/>
      <c r="BS17" s="650" t="s">
        <v>252</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5584118</v>
      </c>
      <c r="CS17" s="642"/>
      <c r="CT17" s="642"/>
      <c r="CU17" s="642"/>
      <c r="CV17" s="642"/>
      <c r="CW17" s="642"/>
      <c r="CX17" s="642"/>
      <c r="CY17" s="643"/>
      <c r="CZ17" s="644">
        <v>7.9</v>
      </c>
      <c r="DA17" s="644"/>
      <c r="DB17" s="644"/>
      <c r="DC17" s="644"/>
      <c r="DD17" s="650" t="s">
        <v>136</v>
      </c>
      <c r="DE17" s="642"/>
      <c r="DF17" s="642"/>
      <c r="DG17" s="642"/>
      <c r="DH17" s="642"/>
      <c r="DI17" s="642"/>
      <c r="DJ17" s="642"/>
      <c r="DK17" s="642"/>
      <c r="DL17" s="642"/>
      <c r="DM17" s="642"/>
      <c r="DN17" s="642"/>
      <c r="DO17" s="642"/>
      <c r="DP17" s="643"/>
      <c r="DQ17" s="650">
        <v>5584118</v>
      </c>
      <c r="DR17" s="642"/>
      <c r="DS17" s="642"/>
      <c r="DT17" s="642"/>
      <c r="DU17" s="642"/>
      <c r="DV17" s="642"/>
      <c r="DW17" s="642"/>
      <c r="DX17" s="642"/>
      <c r="DY17" s="642"/>
      <c r="DZ17" s="642"/>
      <c r="EA17" s="642"/>
      <c r="EB17" s="642"/>
      <c r="EC17" s="651"/>
    </row>
    <row r="18" spans="2:133" ht="11.25" customHeight="1">
      <c r="B18" s="638" t="s">
        <v>267</v>
      </c>
      <c r="C18" s="639"/>
      <c r="D18" s="639"/>
      <c r="E18" s="639"/>
      <c r="F18" s="639"/>
      <c r="G18" s="639"/>
      <c r="H18" s="639"/>
      <c r="I18" s="639"/>
      <c r="J18" s="639"/>
      <c r="K18" s="639"/>
      <c r="L18" s="639"/>
      <c r="M18" s="639"/>
      <c r="N18" s="639"/>
      <c r="O18" s="639"/>
      <c r="P18" s="639"/>
      <c r="Q18" s="640"/>
      <c r="R18" s="641">
        <v>2609157</v>
      </c>
      <c r="S18" s="642"/>
      <c r="T18" s="642"/>
      <c r="U18" s="642"/>
      <c r="V18" s="642"/>
      <c r="W18" s="642"/>
      <c r="X18" s="642"/>
      <c r="Y18" s="643"/>
      <c r="Z18" s="644">
        <v>3.5</v>
      </c>
      <c r="AA18" s="644"/>
      <c r="AB18" s="644"/>
      <c r="AC18" s="644"/>
      <c r="AD18" s="645">
        <v>2291083</v>
      </c>
      <c r="AE18" s="645"/>
      <c r="AF18" s="645"/>
      <c r="AG18" s="645"/>
      <c r="AH18" s="645"/>
      <c r="AI18" s="645"/>
      <c r="AJ18" s="645"/>
      <c r="AK18" s="645"/>
      <c r="AL18" s="646">
        <v>5.4</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136</v>
      </c>
      <c r="BH18" s="642"/>
      <c r="BI18" s="642"/>
      <c r="BJ18" s="642"/>
      <c r="BK18" s="642"/>
      <c r="BL18" s="642"/>
      <c r="BM18" s="642"/>
      <c r="BN18" s="643"/>
      <c r="BO18" s="644" t="s">
        <v>136</v>
      </c>
      <c r="BP18" s="644"/>
      <c r="BQ18" s="644"/>
      <c r="BR18" s="644"/>
      <c r="BS18" s="650" t="s">
        <v>136</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136</v>
      </c>
      <c r="CS18" s="642"/>
      <c r="CT18" s="642"/>
      <c r="CU18" s="642"/>
      <c r="CV18" s="642"/>
      <c r="CW18" s="642"/>
      <c r="CX18" s="642"/>
      <c r="CY18" s="643"/>
      <c r="CZ18" s="644" t="s">
        <v>128</v>
      </c>
      <c r="DA18" s="644"/>
      <c r="DB18" s="644"/>
      <c r="DC18" s="644"/>
      <c r="DD18" s="650" t="s">
        <v>136</v>
      </c>
      <c r="DE18" s="642"/>
      <c r="DF18" s="642"/>
      <c r="DG18" s="642"/>
      <c r="DH18" s="642"/>
      <c r="DI18" s="642"/>
      <c r="DJ18" s="642"/>
      <c r="DK18" s="642"/>
      <c r="DL18" s="642"/>
      <c r="DM18" s="642"/>
      <c r="DN18" s="642"/>
      <c r="DO18" s="642"/>
      <c r="DP18" s="643"/>
      <c r="DQ18" s="650" t="s">
        <v>136</v>
      </c>
      <c r="DR18" s="642"/>
      <c r="DS18" s="642"/>
      <c r="DT18" s="642"/>
      <c r="DU18" s="642"/>
      <c r="DV18" s="642"/>
      <c r="DW18" s="642"/>
      <c r="DX18" s="642"/>
      <c r="DY18" s="642"/>
      <c r="DZ18" s="642"/>
      <c r="EA18" s="642"/>
      <c r="EB18" s="642"/>
      <c r="EC18" s="651"/>
    </row>
    <row r="19" spans="2:133" ht="11.25" customHeight="1">
      <c r="B19" s="638" t="s">
        <v>270</v>
      </c>
      <c r="C19" s="639"/>
      <c r="D19" s="639"/>
      <c r="E19" s="639"/>
      <c r="F19" s="639"/>
      <c r="G19" s="639"/>
      <c r="H19" s="639"/>
      <c r="I19" s="639"/>
      <c r="J19" s="639"/>
      <c r="K19" s="639"/>
      <c r="L19" s="639"/>
      <c r="M19" s="639"/>
      <c r="N19" s="639"/>
      <c r="O19" s="639"/>
      <c r="P19" s="639"/>
      <c r="Q19" s="640"/>
      <c r="R19" s="641">
        <v>2291083</v>
      </c>
      <c r="S19" s="642"/>
      <c r="T19" s="642"/>
      <c r="U19" s="642"/>
      <c r="V19" s="642"/>
      <c r="W19" s="642"/>
      <c r="X19" s="642"/>
      <c r="Y19" s="643"/>
      <c r="Z19" s="644">
        <v>3</v>
      </c>
      <c r="AA19" s="644"/>
      <c r="AB19" s="644"/>
      <c r="AC19" s="644"/>
      <c r="AD19" s="645">
        <v>2291083</v>
      </c>
      <c r="AE19" s="645"/>
      <c r="AF19" s="645"/>
      <c r="AG19" s="645"/>
      <c r="AH19" s="645"/>
      <c r="AI19" s="645"/>
      <c r="AJ19" s="645"/>
      <c r="AK19" s="645"/>
      <c r="AL19" s="646">
        <v>5.4</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2600123</v>
      </c>
      <c r="BH19" s="642"/>
      <c r="BI19" s="642"/>
      <c r="BJ19" s="642"/>
      <c r="BK19" s="642"/>
      <c r="BL19" s="642"/>
      <c r="BM19" s="642"/>
      <c r="BN19" s="643"/>
      <c r="BO19" s="644">
        <v>7</v>
      </c>
      <c r="BP19" s="644"/>
      <c r="BQ19" s="644"/>
      <c r="BR19" s="644"/>
      <c r="BS19" s="650" t="s">
        <v>136</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136</v>
      </c>
      <c r="CS19" s="642"/>
      <c r="CT19" s="642"/>
      <c r="CU19" s="642"/>
      <c r="CV19" s="642"/>
      <c r="CW19" s="642"/>
      <c r="CX19" s="642"/>
      <c r="CY19" s="643"/>
      <c r="CZ19" s="644" t="s">
        <v>136</v>
      </c>
      <c r="DA19" s="644"/>
      <c r="DB19" s="644"/>
      <c r="DC19" s="644"/>
      <c r="DD19" s="650" t="s">
        <v>128</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c r="B20" s="638" t="s">
        <v>273</v>
      </c>
      <c r="C20" s="639"/>
      <c r="D20" s="639"/>
      <c r="E20" s="639"/>
      <c r="F20" s="639"/>
      <c r="G20" s="639"/>
      <c r="H20" s="639"/>
      <c r="I20" s="639"/>
      <c r="J20" s="639"/>
      <c r="K20" s="639"/>
      <c r="L20" s="639"/>
      <c r="M20" s="639"/>
      <c r="N20" s="639"/>
      <c r="O20" s="639"/>
      <c r="P20" s="639"/>
      <c r="Q20" s="640"/>
      <c r="R20" s="641">
        <v>317785</v>
      </c>
      <c r="S20" s="642"/>
      <c r="T20" s="642"/>
      <c r="U20" s="642"/>
      <c r="V20" s="642"/>
      <c r="W20" s="642"/>
      <c r="X20" s="642"/>
      <c r="Y20" s="643"/>
      <c r="Z20" s="644">
        <v>0.4</v>
      </c>
      <c r="AA20" s="644"/>
      <c r="AB20" s="644"/>
      <c r="AC20" s="644"/>
      <c r="AD20" s="645" t="s">
        <v>136</v>
      </c>
      <c r="AE20" s="645"/>
      <c r="AF20" s="645"/>
      <c r="AG20" s="645"/>
      <c r="AH20" s="645"/>
      <c r="AI20" s="645"/>
      <c r="AJ20" s="645"/>
      <c r="AK20" s="645"/>
      <c r="AL20" s="646" t="s">
        <v>128</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2600123</v>
      </c>
      <c r="BH20" s="642"/>
      <c r="BI20" s="642"/>
      <c r="BJ20" s="642"/>
      <c r="BK20" s="642"/>
      <c r="BL20" s="642"/>
      <c r="BM20" s="642"/>
      <c r="BN20" s="643"/>
      <c r="BO20" s="644">
        <v>7</v>
      </c>
      <c r="BP20" s="644"/>
      <c r="BQ20" s="644"/>
      <c r="BR20" s="644"/>
      <c r="BS20" s="650" t="s">
        <v>128</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70497770</v>
      </c>
      <c r="CS20" s="642"/>
      <c r="CT20" s="642"/>
      <c r="CU20" s="642"/>
      <c r="CV20" s="642"/>
      <c r="CW20" s="642"/>
      <c r="CX20" s="642"/>
      <c r="CY20" s="643"/>
      <c r="CZ20" s="644">
        <v>100</v>
      </c>
      <c r="DA20" s="644"/>
      <c r="DB20" s="644"/>
      <c r="DC20" s="644"/>
      <c r="DD20" s="650">
        <v>5577546</v>
      </c>
      <c r="DE20" s="642"/>
      <c r="DF20" s="642"/>
      <c r="DG20" s="642"/>
      <c r="DH20" s="642"/>
      <c r="DI20" s="642"/>
      <c r="DJ20" s="642"/>
      <c r="DK20" s="642"/>
      <c r="DL20" s="642"/>
      <c r="DM20" s="642"/>
      <c r="DN20" s="642"/>
      <c r="DO20" s="642"/>
      <c r="DP20" s="643"/>
      <c r="DQ20" s="650">
        <v>48139625</v>
      </c>
      <c r="DR20" s="642"/>
      <c r="DS20" s="642"/>
      <c r="DT20" s="642"/>
      <c r="DU20" s="642"/>
      <c r="DV20" s="642"/>
      <c r="DW20" s="642"/>
      <c r="DX20" s="642"/>
      <c r="DY20" s="642"/>
      <c r="DZ20" s="642"/>
      <c r="EA20" s="642"/>
      <c r="EB20" s="642"/>
      <c r="EC20" s="651"/>
    </row>
    <row r="21" spans="2:133" ht="11.25" customHeight="1">
      <c r="B21" s="638" t="s">
        <v>276</v>
      </c>
      <c r="C21" s="639"/>
      <c r="D21" s="639"/>
      <c r="E21" s="639"/>
      <c r="F21" s="639"/>
      <c r="G21" s="639"/>
      <c r="H21" s="639"/>
      <c r="I21" s="639"/>
      <c r="J21" s="639"/>
      <c r="K21" s="639"/>
      <c r="L21" s="639"/>
      <c r="M21" s="639"/>
      <c r="N21" s="639"/>
      <c r="O21" s="639"/>
      <c r="P21" s="639"/>
      <c r="Q21" s="640"/>
      <c r="R21" s="641">
        <v>289</v>
      </c>
      <c r="S21" s="642"/>
      <c r="T21" s="642"/>
      <c r="U21" s="642"/>
      <c r="V21" s="642"/>
      <c r="W21" s="642"/>
      <c r="X21" s="642"/>
      <c r="Y21" s="643"/>
      <c r="Z21" s="644">
        <v>0</v>
      </c>
      <c r="AA21" s="644"/>
      <c r="AB21" s="644"/>
      <c r="AC21" s="644"/>
      <c r="AD21" s="645" t="s">
        <v>128</v>
      </c>
      <c r="AE21" s="645"/>
      <c r="AF21" s="645"/>
      <c r="AG21" s="645"/>
      <c r="AH21" s="645"/>
      <c r="AI21" s="645"/>
      <c r="AJ21" s="645"/>
      <c r="AK21" s="645"/>
      <c r="AL21" s="646" t="s">
        <v>136</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t="s">
        <v>128</v>
      </c>
      <c r="BH21" s="642"/>
      <c r="BI21" s="642"/>
      <c r="BJ21" s="642"/>
      <c r="BK21" s="642"/>
      <c r="BL21" s="642"/>
      <c r="BM21" s="642"/>
      <c r="BN21" s="643"/>
      <c r="BO21" s="644" t="s">
        <v>128</v>
      </c>
      <c r="BP21" s="644"/>
      <c r="BQ21" s="644"/>
      <c r="BR21" s="644"/>
      <c r="BS21" s="650" t="s">
        <v>252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278</v>
      </c>
      <c r="C22" s="639"/>
      <c r="D22" s="639"/>
      <c r="E22" s="639"/>
      <c r="F22" s="639"/>
      <c r="G22" s="639"/>
      <c r="H22" s="639"/>
      <c r="I22" s="639"/>
      <c r="J22" s="639"/>
      <c r="K22" s="639"/>
      <c r="L22" s="639"/>
      <c r="M22" s="639"/>
      <c r="N22" s="639"/>
      <c r="O22" s="639"/>
      <c r="P22" s="639"/>
      <c r="Q22" s="640"/>
      <c r="R22" s="641">
        <v>44873973</v>
      </c>
      <c r="S22" s="642"/>
      <c r="T22" s="642"/>
      <c r="U22" s="642"/>
      <c r="V22" s="642"/>
      <c r="W22" s="642"/>
      <c r="X22" s="642"/>
      <c r="Y22" s="643"/>
      <c r="Z22" s="644">
        <v>59.6</v>
      </c>
      <c r="AA22" s="644"/>
      <c r="AB22" s="644"/>
      <c r="AC22" s="644"/>
      <c r="AD22" s="645">
        <v>41955776</v>
      </c>
      <c r="AE22" s="645"/>
      <c r="AF22" s="645"/>
      <c r="AG22" s="645"/>
      <c r="AH22" s="645"/>
      <c r="AI22" s="645"/>
      <c r="AJ22" s="645"/>
      <c r="AK22" s="645"/>
      <c r="AL22" s="646">
        <v>99.5</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136</v>
      </c>
      <c r="BP22" s="644"/>
      <c r="BQ22" s="644"/>
      <c r="BR22" s="644"/>
      <c r="BS22" s="650" t="s">
        <v>128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281</v>
      </c>
      <c r="C23" s="639"/>
      <c r="D23" s="639"/>
      <c r="E23" s="639"/>
      <c r="F23" s="639"/>
      <c r="G23" s="639"/>
      <c r="H23" s="639"/>
      <c r="I23" s="639"/>
      <c r="J23" s="639"/>
      <c r="K23" s="639"/>
      <c r="L23" s="639"/>
      <c r="M23" s="639"/>
      <c r="N23" s="639"/>
      <c r="O23" s="639"/>
      <c r="P23" s="639"/>
      <c r="Q23" s="640"/>
      <c r="R23" s="641">
        <v>31856</v>
      </c>
      <c r="S23" s="642"/>
      <c r="T23" s="642"/>
      <c r="U23" s="642"/>
      <c r="V23" s="642"/>
      <c r="W23" s="642"/>
      <c r="X23" s="642"/>
      <c r="Y23" s="643"/>
      <c r="Z23" s="644">
        <v>0</v>
      </c>
      <c r="AA23" s="644"/>
      <c r="AB23" s="644"/>
      <c r="AC23" s="644"/>
      <c r="AD23" s="645">
        <v>31856</v>
      </c>
      <c r="AE23" s="645"/>
      <c r="AF23" s="645"/>
      <c r="AG23" s="645"/>
      <c r="AH23" s="645"/>
      <c r="AI23" s="645"/>
      <c r="AJ23" s="645"/>
      <c r="AK23" s="645"/>
      <c r="AL23" s="646">
        <v>0.1</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v>2600123</v>
      </c>
      <c r="BH23" s="642"/>
      <c r="BI23" s="642"/>
      <c r="BJ23" s="642"/>
      <c r="BK23" s="642"/>
      <c r="BL23" s="642"/>
      <c r="BM23" s="642"/>
      <c r="BN23" s="643"/>
      <c r="BO23" s="644">
        <v>7</v>
      </c>
      <c r="BP23" s="644"/>
      <c r="BQ23" s="644"/>
      <c r="BR23" s="644"/>
      <c r="BS23" s="650" t="s">
        <v>128</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c r="B24" s="638" t="s">
        <v>288</v>
      </c>
      <c r="C24" s="639"/>
      <c r="D24" s="639"/>
      <c r="E24" s="639"/>
      <c r="F24" s="639"/>
      <c r="G24" s="639"/>
      <c r="H24" s="639"/>
      <c r="I24" s="639"/>
      <c r="J24" s="639"/>
      <c r="K24" s="639"/>
      <c r="L24" s="639"/>
      <c r="M24" s="639"/>
      <c r="N24" s="639"/>
      <c r="O24" s="639"/>
      <c r="P24" s="639"/>
      <c r="Q24" s="640"/>
      <c r="R24" s="641">
        <v>134462</v>
      </c>
      <c r="S24" s="642"/>
      <c r="T24" s="642"/>
      <c r="U24" s="642"/>
      <c r="V24" s="642"/>
      <c r="W24" s="642"/>
      <c r="X24" s="642"/>
      <c r="Y24" s="643"/>
      <c r="Z24" s="644">
        <v>0.2</v>
      </c>
      <c r="AA24" s="644"/>
      <c r="AB24" s="644"/>
      <c r="AC24" s="644"/>
      <c r="AD24" s="645" t="s">
        <v>136</v>
      </c>
      <c r="AE24" s="645"/>
      <c r="AF24" s="645"/>
      <c r="AG24" s="645"/>
      <c r="AH24" s="645"/>
      <c r="AI24" s="645"/>
      <c r="AJ24" s="645"/>
      <c r="AK24" s="645"/>
      <c r="AL24" s="646" t="s">
        <v>128</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252</v>
      </c>
      <c r="BH24" s="642"/>
      <c r="BI24" s="642"/>
      <c r="BJ24" s="642"/>
      <c r="BK24" s="642"/>
      <c r="BL24" s="642"/>
      <c r="BM24" s="642"/>
      <c r="BN24" s="643"/>
      <c r="BO24" s="644" t="s">
        <v>128</v>
      </c>
      <c r="BP24" s="644"/>
      <c r="BQ24" s="644"/>
      <c r="BR24" s="644"/>
      <c r="BS24" s="650" t="s">
        <v>128</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31949249</v>
      </c>
      <c r="CS24" s="631"/>
      <c r="CT24" s="631"/>
      <c r="CU24" s="631"/>
      <c r="CV24" s="631"/>
      <c r="CW24" s="631"/>
      <c r="CX24" s="631"/>
      <c r="CY24" s="632"/>
      <c r="CZ24" s="635">
        <v>45.3</v>
      </c>
      <c r="DA24" s="636"/>
      <c r="DB24" s="636"/>
      <c r="DC24" s="655"/>
      <c r="DD24" s="674">
        <v>18794234</v>
      </c>
      <c r="DE24" s="631"/>
      <c r="DF24" s="631"/>
      <c r="DG24" s="631"/>
      <c r="DH24" s="631"/>
      <c r="DI24" s="631"/>
      <c r="DJ24" s="631"/>
      <c r="DK24" s="632"/>
      <c r="DL24" s="674">
        <v>18651195</v>
      </c>
      <c r="DM24" s="631"/>
      <c r="DN24" s="631"/>
      <c r="DO24" s="631"/>
      <c r="DP24" s="631"/>
      <c r="DQ24" s="631"/>
      <c r="DR24" s="631"/>
      <c r="DS24" s="631"/>
      <c r="DT24" s="631"/>
      <c r="DU24" s="631"/>
      <c r="DV24" s="632"/>
      <c r="DW24" s="635">
        <v>41.4</v>
      </c>
      <c r="DX24" s="636"/>
      <c r="DY24" s="636"/>
      <c r="DZ24" s="636"/>
      <c r="EA24" s="636"/>
      <c r="EB24" s="636"/>
      <c r="EC24" s="637"/>
    </row>
    <row r="25" spans="2:133" ht="11.25" customHeight="1">
      <c r="B25" s="638" t="s">
        <v>291</v>
      </c>
      <c r="C25" s="639"/>
      <c r="D25" s="639"/>
      <c r="E25" s="639"/>
      <c r="F25" s="639"/>
      <c r="G25" s="639"/>
      <c r="H25" s="639"/>
      <c r="I25" s="639"/>
      <c r="J25" s="639"/>
      <c r="K25" s="639"/>
      <c r="L25" s="639"/>
      <c r="M25" s="639"/>
      <c r="N25" s="639"/>
      <c r="O25" s="639"/>
      <c r="P25" s="639"/>
      <c r="Q25" s="640"/>
      <c r="R25" s="641">
        <v>1794866</v>
      </c>
      <c r="S25" s="642"/>
      <c r="T25" s="642"/>
      <c r="U25" s="642"/>
      <c r="V25" s="642"/>
      <c r="W25" s="642"/>
      <c r="X25" s="642"/>
      <c r="Y25" s="643"/>
      <c r="Z25" s="644">
        <v>2.4</v>
      </c>
      <c r="AA25" s="644"/>
      <c r="AB25" s="644"/>
      <c r="AC25" s="644"/>
      <c r="AD25" s="645">
        <v>151081</v>
      </c>
      <c r="AE25" s="645"/>
      <c r="AF25" s="645"/>
      <c r="AG25" s="645"/>
      <c r="AH25" s="645"/>
      <c r="AI25" s="645"/>
      <c r="AJ25" s="645"/>
      <c r="AK25" s="645"/>
      <c r="AL25" s="646">
        <v>0.4</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136</v>
      </c>
      <c r="BH25" s="642"/>
      <c r="BI25" s="642"/>
      <c r="BJ25" s="642"/>
      <c r="BK25" s="642"/>
      <c r="BL25" s="642"/>
      <c r="BM25" s="642"/>
      <c r="BN25" s="643"/>
      <c r="BO25" s="644" t="s">
        <v>136</v>
      </c>
      <c r="BP25" s="644"/>
      <c r="BQ25" s="644"/>
      <c r="BR25" s="644"/>
      <c r="BS25" s="650" t="s">
        <v>128</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8761813</v>
      </c>
      <c r="CS25" s="677"/>
      <c r="CT25" s="677"/>
      <c r="CU25" s="677"/>
      <c r="CV25" s="677"/>
      <c r="CW25" s="677"/>
      <c r="CX25" s="677"/>
      <c r="CY25" s="678"/>
      <c r="CZ25" s="646">
        <v>12.4</v>
      </c>
      <c r="DA25" s="675"/>
      <c r="DB25" s="675"/>
      <c r="DC25" s="679"/>
      <c r="DD25" s="650">
        <v>7675903</v>
      </c>
      <c r="DE25" s="677"/>
      <c r="DF25" s="677"/>
      <c r="DG25" s="677"/>
      <c r="DH25" s="677"/>
      <c r="DI25" s="677"/>
      <c r="DJ25" s="677"/>
      <c r="DK25" s="678"/>
      <c r="DL25" s="650">
        <v>7657198</v>
      </c>
      <c r="DM25" s="677"/>
      <c r="DN25" s="677"/>
      <c r="DO25" s="677"/>
      <c r="DP25" s="677"/>
      <c r="DQ25" s="677"/>
      <c r="DR25" s="677"/>
      <c r="DS25" s="677"/>
      <c r="DT25" s="677"/>
      <c r="DU25" s="677"/>
      <c r="DV25" s="678"/>
      <c r="DW25" s="646">
        <v>17</v>
      </c>
      <c r="DX25" s="675"/>
      <c r="DY25" s="675"/>
      <c r="DZ25" s="675"/>
      <c r="EA25" s="675"/>
      <c r="EB25" s="675"/>
      <c r="EC25" s="676"/>
    </row>
    <row r="26" spans="2:133" ht="11.25" customHeight="1">
      <c r="B26" s="638" t="s">
        <v>294</v>
      </c>
      <c r="C26" s="639"/>
      <c r="D26" s="639"/>
      <c r="E26" s="639"/>
      <c r="F26" s="639"/>
      <c r="G26" s="639"/>
      <c r="H26" s="639"/>
      <c r="I26" s="639"/>
      <c r="J26" s="639"/>
      <c r="K26" s="639"/>
      <c r="L26" s="639"/>
      <c r="M26" s="639"/>
      <c r="N26" s="639"/>
      <c r="O26" s="639"/>
      <c r="P26" s="639"/>
      <c r="Q26" s="640"/>
      <c r="R26" s="641">
        <v>134471</v>
      </c>
      <c r="S26" s="642"/>
      <c r="T26" s="642"/>
      <c r="U26" s="642"/>
      <c r="V26" s="642"/>
      <c r="W26" s="642"/>
      <c r="X26" s="642"/>
      <c r="Y26" s="643"/>
      <c r="Z26" s="644">
        <v>0.2</v>
      </c>
      <c r="AA26" s="644"/>
      <c r="AB26" s="644"/>
      <c r="AC26" s="644"/>
      <c r="AD26" s="645" t="s">
        <v>128</v>
      </c>
      <c r="AE26" s="645"/>
      <c r="AF26" s="645"/>
      <c r="AG26" s="645"/>
      <c r="AH26" s="645"/>
      <c r="AI26" s="645"/>
      <c r="AJ26" s="645"/>
      <c r="AK26" s="645"/>
      <c r="AL26" s="646" t="s">
        <v>128</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136</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6156646</v>
      </c>
      <c r="CS26" s="642"/>
      <c r="CT26" s="642"/>
      <c r="CU26" s="642"/>
      <c r="CV26" s="642"/>
      <c r="CW26" s="642"/>
      <c r="CX26" s="642"/>
      <c r="CY26" s="643"/>
      <c r="CZ26" s="646">
        <v>8.6999999999999993</v>
      </c>
      <c r="DA26" s="675"/>
      <c r="DB26" s="675"/>
      <c r="DC26" s="679"/>
      <c r="DD26" s="650">
        <v>5206204</v>
      </c>
      <c r="DE26" s="642"/>
      <c r="DF26" s="642"/>
      <c r="DG26" s="642"/>
      <c r="DH26" s="642"/>
      <c r="DI26" s="642"/>
      <c r="DJ26" s="642"/>
      <c r="DK26" s="643"/>
      <c r="DL26" s="650" t="s">
        <v>136</v>
      </c>
      <c r="DM26" s="642"/>
      <c r="DN26" s="642"/>
      <c r="DO26" s="642"/>
      <c r="DP26" s="642"/>
      <c r="DQ26" s="642"/>
      <c r="DR26" s="642"/>
      <c r="DS26" s="642"/>
      <c r="DT26" s="642"/>
      <c r="DU26" s="642"/>
      <c r="DV26" s="643"/>
      <c r="DW26" s="646" t="s">
        <v>136</v>
      </c>
      <c r="DX26" s="675"/>
      <c r="DY26" s="675"/>
      <c r="DZ26" s="675"/>
      <c r="EA26" s="675"/>
      <c r="EB26" s="675"/>
      <c r="EC26" s="676"/>
    </row>
    <row r="27" spans="2:133" ht="11.25" customHeight="1">
      <c r="B27" s="638" t="s">
        <v>297</v>
      </c>
      <c r="C27" s="639"/>
      <c r="D27" s="639"/>
      <c r="E27" s="639"/>
      <c r="F27" s="639"/>
      <c r="G27" s="639"/>
      <c r="H27" s="639"/>
      <c r="I27" s="639"/>
      <c r="J27" s="639"/>
      <c r="K27" s="639"/>
      <c r="L27" s="639"/>
      <c r="M27" s="639"/>
      <c r="N27" s="639"/>
      <c r="O27" s="639"/>
      <c r="P27" s="639"/>
      <c r="Q27" s="640"/>
      <c r="R27" s="641">
        <v>12697078</v>
      </c>
      <c r="S27" s="642"/>
      <c r="T27" s="642"/>
      <c r="U27" s="642"/>
      <c r="V27" s="642"/>
      <c r="W27" s="642"/>
      <c r="X27" s="642"/>
      <c r="Y27" s="643"/>
      <c r="Z27" s="644">
        <v>16.899999999999999</v>
      </c>
      <c r="AA27" s="644"/>
      <c r="AB27" s="644"/>
      <c r="AC27" s="644"/>
      <c r="AD27" s="645" t="s">
        <v>136</v>
      </c>
      <c r="AE27" s="645"/>
      <c r="AF27" s="645"/>
      <c r="AG27" s="645"/>
      <c r="AH27" s="645"/>
      <c r="AI27" s="645"/>
      <c r="AJ27" s="645"/>
      <c r="AK27" s="645"/>
      <c r="AL27" s="646" t="s">
        <v>252</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37008644</v>
      </c>
      <c r="BH27" s="642"/>
      <c r="BI27" s="642"/>
      <c r="BJ27" s="642"/>
      <c r="BK27" s="642"/>
      <c r="BL27" s="642"/>
      <c r="BM27" s="642"/>
      <c r="BN27" s="643"/>
      <c r="BO27" s="644">
        <v>100</v>
      </c>
      <c r="BP27" s="644"/>
      <c r="BQ27" s="644"/>
      <c r="BR27" s="644"/>
      <c r="BS27" s="650">
        <v>431258</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17603318</v>
      </c>
      <c r="CS27" s="677"/>
      <c r="CT27" s="677"/>
      <c r="CU27" s="677"/>
      <c r="CV27" s="677"/>
      <c r="CW27" s="677"/>
      <c r="CX27" s="677"/>
      <c r="CY27" s="678"/>
      <c r="CZ27" s="646">
        <v>25</v>
      </c>
      <c r="DA27" s="675"/>
      <c r="DB27" s="675"/>
      <c r="DC27" s="679"/>
      <c r="DD27" s="650">
        <v>5534213</v>
      </c>
      <c r="DE27" s="677"/>
      <c r="DF27" s="677"/>
      <c r="DG27" s="677"/>
      <c r="DH27" s="677"/>
      <c r="DI27" s="677"/>
      <c r="DJ27" s="677"/>
      <c r="DK27" s="678"/>
      <c r="DL27" s="650">
        <v>5409879</v>
      </c>
      <c r="DM27" s="677"/>
      <c r="DN27" s="677"/>
      <c r="DO27" s="677"/>
      <c r="DP27" s="677"/>
      <c r="DQ27" s="677"/>
      <c r="DR27" s="677"/>
      <c r="DS27" s="677"/>
      <c r="DT27" s="677"/>
      <c r="DU27" s="677"/>
      <c r="DV27" s="678"/>
      <c r="DW27" s="646">
        <v>12</v>
      </c>
      <c r="DX27" s="675"/>
      <c r="DY27" s="675"/>
      <c r="DZ27" s="675"/>
      <c r="EA27" s="675"/>
      <c r="EB27" s="675"/>
      <c r="EC27" s="676"/>
    </row>
    <row r="28" spans="2:133" ht="11.25" customHeight="1">
      <c r="B28" s="683" t="s">
        <v>300</v>
      </c>
      <c r="C28" s="684"/>
      <c r="D28" s="684"/>
      <c r="E28" s="684"/>
      <c r="F28" s="684"/>
      <c r="G28" s="684"/>
      <c r="H28" s="684"/>
      <c r="I28" s="684"/>
      <c r="J28" s="684"/>
      <c r="K28" s="684"/>
      <c r="L28" s="684"/>
      <c r="M28" s="684"/>
      <c r="N28" s="684"/>
      <c r="O28" s="684"/>
      <c r="P28" s="684"/>
      <c r="Q28" s="685"/>
      <c r="R28" s="641" t="s">
        <v>252</v>
      </c>
      <c r="S28" s="642"/>
      <c r="T28" s="642"/>
      <c r="U28" s="642"/>
      <c r="V28" s="642"/>
      <c r="W28" s="642"/>
      <c r="X28" s="642"/>
      <c r="Y28" s="643"/>
      <c r="Z28" s="644" t="s">
        <v>136</v>
      </c>
      <c r="AA28" s="644"/>
      <c r="AB28" s="644"/>
      <c r="AC28" s="644"/>
      <c r="AD28" s="645" t="s">
        <v>128</v>
      </c>
      <c r="AE28" s="645"/>
      <c r="AF28" s="645"/>
      <c r="AG28" s="645"/>
      <c r="AH28" s="645"/>
      <c r="AI28" s="645"/>
      <c r="AJ28" s="645"/>
      <c r="AK28" s="645"/>
      <c r="AL28" s="646" t="s">
        <v>252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5584118</v>
      </c>
      <c r="CS28" s="642"/>
      <c r="CT28" s="642"/>
      <c r="CU28" s="642"/>
      <c r="CV28" s="642"/>
      <c r="CW28" s="642"/>
      <c r="CX28" s="642"/>
      <c r="CY28" s="643"/>
      <c r="CZ28" s="646">
        <v>7.9</v>
      </c>
      <c r="DA28" s="675"/>
      <c r="DB28" s="675"/>
      <c r="DC28" s="679"/>
      <c r="DD28" s="650">
        <v>5584118</v>
      </c>
      <c r="DE28" s="642"/>
      <c r="DF28" s="642"/>
      <c r="DG28" s="642"/>
      <c r="DH28" s="642"/>
      <c r="DI28" s="642"/>
      <c r="DJ28" s="642"/>
      <c r="DK28" s="643"/>
      <c r="DL28" s="650">
        <v>5584118</v>
      </c>
      <c r="DM28" s="642"/>
      <c r="DN28" s="642"/>
      <c r="DO28" s="642"/>
      <c r="DP28" s="642"/>
      <c r="DQ28" s="642"/>
      <c r="DR28" s="642"/>
      <c r="DS28" s="642"/>
      <c r="DT28" s="642"/>
      <c r="DU28" s="642"/>
      <c r="DV28" s="643"/>
      <c r="DW28" s="646">
        <v>12.4</v>
      </c>
      <c r="DX28" s="675"/>
      <c r="DY28" s="675"/>
      <c r="DZ28" s="675"/>
      <c r="EA28" s="675"/>
      <c r="EB28" s="675"/>
      <c r="EC28" s="676"/>
    </row>
    <row r="29" spans="2:133" ht="11.25" customHeight="1">
      <c r="B29" s="638" t="s">
        <v>302</v>
      </c>
      <c r="C29" s="639"/>
      <c r="D29" s="639"/>
      <c r="E29" s="639"/>
      <c r="F29" s="639"/>
      <c r="G29" s="639"/>
      <c r="H29" s="639"/>
      <c r="I29" s="639"/>
      <c r="J29" s="639"/>
      <c r="K29" s="639"/>
      <c r="L29" s="639"/>
      <c r="M29" s="639"/>
      <c r="N29" s="639"/>
      <c r="O29" s="639"/>
      <c r="P29" s="639"/>
      <c r="Q29" s="640"/>
      <c r="R29" s="641">
        <v>4260527</v>
      </c>
      <c r="S29" s="642"/>
      <c r="T29" s="642"/>
      <c r="U29" s="642"/>
      <c r="V29" s="642"/>
      <c r="W29" s="642"/>
      <c r="X29" s="642"/>
      <c r="Y29" s="643"/>
      <c r="Z29" s="644">
        <v>5.7</v>
      </c>
      <c r="AA29" s="644"/>
      <c r="AB29" s="644"/>
      <c r="AC29" s="644"/>
      <c r="AD29" s="645" t="s">
        <v>128</v>
      </c>
      <c r="AE29" s="645"/>
      <c r="AF29" s="645"/>
      <c r="AG29" s="645"/>
      <c r="AH29" s="645"/>
      <c r="AI29" s="645"/>
      <c r="AJ29" s="645"/>
      <c r="AK29" s="645"/>
      <c r="AL29" s="646" t="s">
        <v>128</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5584118</v>
      </c>
      <c r="CS29" s="677"/>
      <c r="CT29" s="677"/>
      <c r="CU29" s="677"/>
      <c r="CV29" s="677"/>
      <c r="CW29" s="677"/>
      <c r="CX29" s="677"/>
      <c r="CY29" s="678"/>
      <c r="CZ29" s="646">
        <v>7.9</v>
      </c>
      <c r="DA29" s="675"/>
      <c r="DB29" s="675"/>
      <c r="DC29" s="679"/>
      <c r="DD29" s="650">
        <v>5584118</v>
      </c>
      <c r="DE29" s="677"/>
      <c r="DF29" s="677"/>
      <c r="DG29" s="677"/>
      <c r="DH29" s="677"/>
      <c r="DI29" s="677"/>
      <c r="DJ29" s="677"/>
      <c r="DK29" s="678"/>
      <c r="DL29" s="650">
        <v>5584118</v>
      </c>
      <c r="DM29" s="677"/>
      <c r="DN29" s="677"/>
      <c r="DO29" s="677"/>
      <c r="DP29" s="677"/>
      <c r="DQ29" s="677"/>
      <c r="DR29" s="677"/>
      <c r="DS29" s="677"/>
      <c r="DT29" s="677"/>
      <c r="DU29" s="677"/>
      <c r="DV29" s="678"/>
      <c r="DW29" s="646">
        <v>12.4</v>
      </c>
      <c r="DX29" s="675"/>
      <c r="DY29" s="675"/>
      <c r="DZ29" s="675"/>
      <c r="EA29" s="675"/>
      <c r="EB29" s="675"/>
      <c r="EC29" s="676"/>
    </row>
    <row r="30" spans="2:133" ht="11.25" customHeight="1">
      <c r="B30" s="638" t="s">
        <v>307</v>
      </c>
      <c r="C30" s="639"/>
      <c r="D30" s="639"/>
      <c r="E30" s="639"/>
      <c r="F30" s="639"/>
      <c r="G30" s="639"/>
      <c r="H30" s="639"/>
      <c r="I30" s="639"/>
      <c r="J30" s="639"/>
      <c r="K30" s="639"/>
      <c r="L30" s="639"/>
      <c r="M30" s="639"/>
      <c r="N30" s="639"/>
      <c r="O30" s="639"/>
      <c r="P30" s="639"/>
      <c r="Q30" s="640"/>
      <c r="R30" s="641">
        <v>113752</v>
      </c>
      <c r="S30" s="642"/>
      <c r="T30" s="642"/>
      <c r="U30" s="642"/>
      <c r="V30" s="642"/>
      <c r="W30" s="642"/>
      <c r="X30" s="642"/>
      <c r="Y30" s="643"/>
      <c r="Z30" s="644">
        <v>0.2</v>
      </c>
      <c r="AA30" s="644"/>
      <c r="AB30" s="644"/>
      <c r="AC30" s="644"/>
      <c r="AD30" s="645" t="s">
        <v>128</v>
      </c>
      <c r="AE30" s="645"/>
      <c r="AF30" s="645"/>
      <c r="AG30" s="645"/>
      <c r="AH30" s="645"/>
      <c r="AI30" s="645"/>
      <c r="AJ30" s="645"/>
      <c r="AK30" s="645"/>
      <c r="AL30" s="646" t="s">
        <v>128</v>
      </c>
      <c r="AM30" s="647"/>
      <c r="AN30" s="647"/>
      <c r="AO30" s="648"/>
      <c r="AP30" s="689" t="s">
        <v>308</v>
      </c>
      <c r="AQ30" s="690"/>
      <c r="AR30" s="690"/>
      <c r="AS30" s="690"/>
      <c r="AT30" s="695" t="s">
        <v>309</v>
      </c>
      <c r="AU30" s="230"/>
      <c r="AV30" s="230"/>
      <c r="AW30" s="230"/>
      <c r="AX30" s="627" t="s">
        <v>185</v>
      </c>
      <c r="AY30" s="628"/>
      <c r="AZ30" s="628"/>
      <c r="BA30" s="628"/>
      <c r="BB30" s="628"/>
      <c r="BC30" s="628"/>
      <c r="BD30" s="628"/>
      <c r="BE30" s="628"/>
      <c r="BF30" s="629"/>
      <c r="BG30" s="701">
        <v>98.9</v>
      </c>
      <c r="BH30" s="702"/>
      <c r="BI30" s="702"/>
      <c r="BJ30" s="702"/>
      <c r="BK30" s="702"/>
      <c r="BL30" s="702"/>
      <c r="BM30" s="636">
        <v>96.5</v>
      </c>
      <c r="BN30" s="702"/>
      <c r="BO30" s="702"/>
      <c r="BP30" s="702"/>
      <c r="BQ30" s="703"/>
      <c r="BR30" s="701">
        <v>98.6</v>
      </c>
      <c r="BS30" s="702"/>
      <c r="BT30" s="702"/>
      <c r="BU30" s="702"/>
      <c r="BV30" s="702"/>
      <c r="BW30" s="702"/>
      <c r="BX30" s="636">
        <v>95.1</v>
      </c>
      <c r="BY30" s="702"/>
      <c r="BZ30" s="702"/>
      <c r="CA30" s="702"/>
      <c r="CB30" s="703"/>
      <c r="CD30" s="706"/>
      <c r="CE30" s="707"/>
      <c r="CF30" s="656" t="s">
        <v>310</v>
      </c>
      <c r="CG30" s="657"/>
      <c r="CH30" s="657"/>
      <c r="CI30" s="657"/>
      <c r="CJ30" s="657"/>
      <c r="CK30" s="657"/>
      <c r="CL30" s="657"/>
      <c r="CM30" s="657"/>
      <c r="CN30" s="657"/>
      <c r="CO30" s="657"/>
      <c r="CP30" s="657"/>
      <c r="CQ30" s="658"/>
      <c r="CR30" s="641">
        <v>5170131</v>
      </c>
      <c r="CS30" s="642"/>
      <c r="CT30" s="642"/>
      <c r="CU30" s="642"/>
      <c r="CV30" s="642"/>
      <c r="CW30" s="642"/>
      <c r="CX30" s="642"/>
      <c r="CY30" s="643"/>
      <c r="CZ30" s="646">
        <v>7.3</v>
      </c>
      <c r="DA30" s="675"/>
      <c r="DB30" s="675"/>
      <c r="DC30" s="679"/>
      <c r="DD30" s="650">
        <v>5170131</v>
      </c>
      <c r="DE30" s="642"/>
      <c r="DF30" s="642"/>
      <c r="DG30" s="642"/>
      <c r="DH30" s="642"/>
      <c r="DI30" s="642"/>
      <c r="DJ30" s="642"/>
      <c r="DK30" s="643"/>
      <c r="DL30" s="650">
        <v>5170131</v>
      </c>
      <c r="DM30" s="642"/>
      <c r="DN30" s="642"/>
      <c r="DO30" s="642"/>
      <c r="DP30" s="642"/>
      <c r="DQ30" s="642"/>
      <c r="DR30" s="642"/>
      <c r="DS30" s="642"/>
      <c r="DT30" s="642"/>
      <c r="DU30" s="642"/>
      <c r="DV30" s="643"/>
      <c r="DW30" s="646">
        <v>11.5</v>
      </c>
      <c r="DX30" s="675"/>
      <c r="DY30" s="675"/>
      <c r="DZ30" s="675"/>
      <c r="EA30" s="675"/>
      <c r="EB30" s="675"/>
      <c r="EC30" s="676"/>
    </row>
    <row r="31" spans="2:133" ht="11.25" customHeight="1">
      <c r="B31" s="638" t="s">
        <v>311</v>
      </c>
      <c r="C31" s="639"/>
      <c r="D31" s="639"/>
      <c r="E31" s="639"/>
      <c r="F31" s="639"/>
      <c r="G31" s="639"/>
      <c r="H31" s="639"/>
      <c r="I31" s="639"/>
      <c r="J31" s="639"/>
      <c r="K31" s="639"/>
      <c r="L31" s="639"/>
      <c r="M31" s="639"/>
      <c r="N31" s="639"/>
      <c r="O31" s="639"/>
      <c r="P31" s="639"/>
      <c r="Q31" s="640"/>
      <c r="R31" s="641">
        <v>41781</v>
      </c>
      <c r="S31" s="642"/>
      <c r="T31" s="642"/>
      <c r="U31" s="642"/>
      <c r="V31" s="642"/>
      <c r="W31" s="642"/>
      <c r="X31" s="642"/>
      <c r="Y31" s="643"/>
      <c r="Z31" s="644">
        <v>0.1</v>
      </c>
      <c r="AA31" s="644"/>
      <c r="AB31" s="644"/>
      <c r="AC31" s="644"/>
      <c r="AD31" s="645" t="s">
        <v>136</v>
      </c>
      <c r="AE31" s="645"/>
      <c r="AF31" s="645"/>
      <c r="AG31" s="645"/>
      <c r="AH31" s="645"/>
      <c r="AI31" s="645"/>
      <c r="AJ31" s="645"/>
      <c r="AK31" s="645"/>
      <c r="AL31" s="646" t="s">
        <v>136</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98.6</v>
      </c>
      <c r="BH31" s="677"/>
      <c r="BI31" s="677"/>
      <c r="BJ31" s="677"/>
      <c r="BK31" s="677"/>
      <c r="BL31" s="677"/>
      <c r="BM31" s="647">
        <v>95.6</v>
      </c>
      <c r="BN31" s="699"/>
      <c r="BO31" s="699"/>
      <c r="BP31" s="699"/>
      <c r="BQ31" s="700"/>
      <c r="BR31" s="698">
        <v>98.3</v>
      </c>
      <c r="BS31" s="677"/>
      <c r="BT31" s="677"/>
      <c r="BU31" s="677"/>
      <c r="BV31" s="677"/>
      <c r="BW31" s="677"/>
      <c r="BX31" s="647">
        <v>93.9</v>
      </c>
      <c r="BY31" s="699"/>
      <c r="BZ31" s="699"/>
      <c r="CA31" s="699"/>
      <c r="CB31" s="700"/>
      <c r="CD31" s="706"/>
      <c r="CE31" s="707"/>
      <c r="CF31" s="656" t="s">
        <v>314</v>
      </c>
      <c r="CG31" s="657"/>
      <c r="CH31" s="657"/>
      <c r="CI31" s="657"/>
      <c r="CJ31" s="657"/>
      <c r="CK31" s="657"/>
      <c r="CL31" s="657"/>
      <c r="CM31" s="657"/>
      <c r="CN31" s="657"/>
      <c r="CO31" s="657"/>
      <c r="CP31" s="657"/>
      <c r="CQ31" s="658"/>
      <c r="CR31" s="641">
        <v>413987</v>
      </c>
      <c r="CS31" s="677"/>
      <c r="CT31" s="677"/>
      <c r="CU31" s="677"/>
      <c r="CV31" s="677"/>
      <c r="CW31" s="677"/>
      <c r="CX31" s="677"/>
      <c r="CY31" s="678"/>
      <c r="CZ31" s="646">
        <v>0.6</v>
      </c>
      <c r="DA31" s="675"/>
      <c r="DB31" s="675"/>
      <c r="DC31" s="679"/>
      <c r="DD31" s="650">
        <v>413987</v>
      </c>
      <c r="DE31" s="677"/>
      <c r="DF31" s="677"/>
      <c r="DG31" s="677"/>
      <c r="DH31" s="677"/>
      <c r="DI31" s="677"/>
      <c r="DJ31" s="677"/>
      <c r="DK31" s="678"/>
      <c r="DL31" s="650">
        <v>413987</v>
      </c>
      <c r="DM31" s="677"/>
      <c r="DN31" s="677"/>
      <c r="DO31" s="677"/>
      <c r="DP31" s="677"/>
      <c r="DQ31" s="677"/>
      <c r="DR31" s="677"/>
      <c r="DS31" s="677"/>
      <c r="DT31" s="677"/>
      <c r="DU31" s="677"/>
      <c r="DV31" s="678"/>
      <c r="DW31" s="646">
        <v>0.9</v>
      </c>
      <c r="DX31" s="675"/>
      <c r="DY31" s="675"/>
      <c r="DZ31" s="675"/>
      <c r="EA31" s="675"/>
      <c r="EB31" s="675"/>
      <c r="EC31" s="676"/>
    </row>
    <row r="32" spans="2:133" ht="11.25" customHeight="1">
      <c r="B32" s="638" t="s">
        <v>315</v>
      </c>
      <c r="C32" s="639"/>
      <c r="D32" s="639"/>
      <c r="E32" s="639"/>
      <c r="F32" s="639"/>
      <c r="G32" s="639"/>
      <c r="H32" s="639"/>
      <c r="I32" s="639"/>
      <c r="J32" s="639"/>
      <c r="K32" s="639"/>
      <c r="L32" s="639"/>
      <c r="M32" s="639"/>
      <c r="N32" s="639"/>
      <c r="O32" s="639"/>
      <c r="P32" s="639"/>
      <c r="Q32" s="640"/>
      <c r="R32" s="641">
        <v>808470</v>
      </c>
      <c r="S32" s="642"/>
      <c r="T32" s="642"/>
      <c r="U32" s="642"/>
      <c r="V32" s="642"/>
      <c r="W32" s="642"/>
      <c r="X32" s="642"/>
      <c r="Y32" s="643"/>
      <c r="Z32" s="644">
        <v>1.1000000000000001</v>
      </c>
      <c r="AA32" s="644"/>
      <c r="AB32" s="644"/>
      <c r="AC32" s="644"/>
      <c r="AD32" s="645" t="s">
        <v>128</v>
      </c>
      <c r="AE32" s="645"/>
      <c r="AF32" s="645"/>
      <c r="AG32" s="645"/>
      <c r="AH32" s="645"/>
      <c r="AI32" s="645"/>
      <c r="AJ32" s="645"/>
      <c r="AK32" s="645"/>
      <c r="AL32" s="646" t="s">
        <v>252</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99.1</v>
      </c>
      <c r="BH32" s="711"/>
      <c r="BI32" s="711"/>
      <c r="BJ32" s="711"/>
      <c r="BK32" s="711"/>
      <c r="BL32" s="711"/>
      <c r="BM32" s="712">
        <v>97.2</v>
      </c>
      <c r="BN32" s="711"/>
      <c r="BO32" s="711"/>
      <c r="BP32" s="711"/>
      <c r="BQ32" s="713"/>
      <c r="BR32" s="710">
        <v>98.8</v>
      </c>
      <c r="BS32" s="711"/>
      <c r="BT32" s="711"/>
      <c r="BU32" s="711"/>
      <c r="BV32" s="711"/>
      <c r="BW32" s="711"/>
      <c r="BX32" s="712">
        <v>96.2</v>
      </c>
      <c r="BY32" s="711"/>
      <c r="BZ32" s="711"/>
      <c r="CA32" s="711"/>
      <c r="CB32" s="713"/>
      <c r="CD32" s="708"/>
      <c r="CE32" s="709"/>
      <c r="CF32" s="656" t="s">
        <v>317</v>
      </c>
      <c r="CG32" s="657"/>
      <c r="CH32" s="657"/>
      <c r="CI32" s="657"/>
      <c r="CJ32" s="657"/>
      <c r="CK32" s="657"/>
      <c r="CL32" s="657"/>
      <c r="CM32" s="657"/>
      <c r="CN32" s="657"/>
      <c r="CO32" s="657"/>
      <c r="CP32" s="657"/>
      <c r="CQ32" s="658"/>
      <c r="CR32" s="641" t="s">
        <v>136</v>
      </c>
      <c r="CS32" s="642"/>
      <c r="CT32" s="642"/>
      <c r="CU32" s="642"/>
      <c r="CV32" s="642"/>
      <c r="CW32" s="642"/>
      <c r="CX32" s="642"/>
      <c r="CY32" s="643"/>
      <c r="CZ32" s="646" t="s">
        <v>136</v>
      </c>
      <c r="DA32" s="675"/>
      <c r="DB32" s="675"/>
      <c r="DC32" s="679"/>
      <c r="DD32" s="650" t="s">
        <v>136</v>
      </c>
      <c r="DE32" s="642"/>
      <c r="DF32" s="642"/>
      <c r="DG32" s="642"/>
      <c r="DH32" s="642"/>
      <c r="DI32" s="642"/>
      <c r="DJ32" s="642"/>
      <c r="DK32" s="643"/>
      <c r="DL32" s="650" t="s">
        <v>128</v>
      </c>
      <c r="DM32" s="642"/>
      <c r="DN32" s="642"/>
      <c r="DO32" s="642"/>
      <c r="DP32" s="642"/>
      <c r="DQ32" s="642"/>
      <c r="DR32" s="642"/>
      <c r="DS32" s="642"/>
      <c r="DT32" s="642"/>
      <c r="DU32" s="642"/>
      <c r="DV32" s="643"/>
      <c r="DW32" s="646" t="s">
        <v>252</v>
      </c>
      <c r="DX32" s="675"/>
      <c r="DY32" s="675"/>
      <c r="DZ32" s="675"/>
      <c r="EA32" s="675"/>
      <c r="EB32" s="675"/>
      <c r="EC32" s="676"/>
    </row>
    <row r="33" spans="2:133" ht="11.25" customHeight="1">
      <c r="B33" s="638" t="s">
        <v>318</v>
      </c>
      <c r="C33" s="639"/>
      <c r="D33" s="639"/>
      <c r="E33" s="639"/>
      <c r="F33" s="639"/>
      <c r="G33" s="639"/>
      <c r="H33" s="639"/>
      <c r="I33" s="639"/>
      <c r="J33" s="639"/>
      <c r="K33" s="639"/>
      <c r="L33" s="639"/>
      <c r="M33" s="639"/>
      <c r="N33" s="639"/>
      <c r="O33" s="639"/>
      <c r="P33" s="639"/>
      <c r="Q33" s="640"/>
      <c r="R33" s="641">
        <v>3837440</v>
      </c>
      <c r="S33" s="642"/>
      <c r="T33" s="642"/>
      <c r="U33" s="642"/>
      <c r="V33" s="642"/>
      <c r="W33" s="642"/>
      <c r="X33" s="642"/>
      <c r="Y33" s="643"/>
      <c r="Z33" s="644">
        <v>5.0999999999999996</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32970975</v>
      </c>
      <c r="CS33" s="677"/>
      <c r="CT33" s="677"/>
      <c r="CU33" s="677"/>
      <c r="CV33" s="677"/>
      <c r="CW33" s="677"/>
      <c r="CX33" s="677"/>
      <c r="CY33" s="678"/>
      <c r="CZ33" s="646">
        <v>46.8</v>
      </c>
      <c r="DA33" s="675"/>
      <c r="DB33" s="675"/>
      <c r="DC33" s="679"/>
      <c r="DD33" s="650">
        <v>27331011</v>
      </c>
      <c r="DE33" s="677"/>
      <c r="DF33" s="677"/>
      <c r="DG33" s="677"/>
      <c r="DH33" s="677"/>
      <c r="DI33" s="677"/>
      <c r="DJ33" s="677"/>
      <c r="DK33" s="678"/>
      <c r="DL33" s="650">
        <v>24078802</v>
      </c>
      <c r="DM33" s="677"/>
      <c r="DN33" s="677"/>
      <c r="DO33" s="677"/>
      <c r="DP33" s="677"/>
      <c r="DQ33" s="677"/>
      <c r="DR33" s="677"/>
      <c r="DS33" s="677"/>
      <c r="DT33" s="677"/>
      <c r="DU33" s="677"/>
      <c r="DV33" s="678"/>
      <c r="DW33" s="646">
        <v>53.4</v>
      </c>
      <c r="DX33" s="675"/>
      <c r="DY33" s="675"/>
      <c r="DZ33" s="675"/>
      <c r="EA33" s="675"/>
      <c r="EB33" s="675"/>
      <c r="EC33" s="676"/>
    </row>
    <row r="34" spans="2:133" ht="11.25" customHeight="1">
      <c r="B34" s="638" t="s">
        <v>320</v>
      </c>
      <c r="C34" s="639"/>
      <c r="D34" s="639"/>
      <c r="E34" s="639"/>
      <c r="F34" s="639"/>
      <c r="G34" s="639"/>
      <c r="H34" s="639"/>
      <c r="I34" s="639"/>
      <c r="J34" s="639"/>
      <c r="K34" s="639"/>
      <c r="L34" s="639"/>
      <c r="M34" s="639"/>
      <c r="N34" s="639"/>
      <c r="O34" s="639"/>
      <c r="P34" s="639"/>
      <c r="Q34" s="640"/>
      <c r="R34" s="641">
        <v>1313003</v>
      </c>
      <c r="S34" s="642"/>
      <c r="T34" s="642"/>
      <c r="U34" s="642"/>
      <c r="V34" s="642"/>
      <c r="W34" s="642"/>
      <c r="X34" s="642"/>
      <c r="Y34" s="643"/>
      <c r="Z34" s="644">
        <v>1.7</v>
      </c>
      <c r="AA34" s="644"/>
      <c r="AB34" s="644"/>
      <c r="AC34" s="644"/>
      <c r="AD34" s="645">
        <v>28374</v>
      </c>
      <c r="AE34" s="645"/>
      <c r="AF34" s="645"/>
      <c r="AG34" s="645"/>
      <c r="AH34" s="645"/>
      <c r="AI34" s="645"/>
      <c r="AJ34" s="645"/>
      <c r="AK34" s="645"/>
      <c r="AL34" s="646">
        <v>0.1</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12021694</v>
      </c>
      <c r="CS34" s="642"/>
      <c r="CT34" s="642"/>
      <c r="CU34" s="642"/>
      <c r="CV34" s="642"/>
      <c r="CW34" s="642"/>
      <c r="CX34" s="642"/>
      <c r="CY34" s="643"/>
      <c r="CZ34" s="646">
        <v>17.100000000000001</v>
      </c>
      <c r="DA34" s="675"/>
      <c r="DB34" s="675"/>
      <c r="DC34" s="679"/>
      <c r="DD34" s="650">
        <v>10449796</v>
      </c>
      <c r="DE34" s="642"/>
      <c r="DF34" s="642"/>
      <c r="DG34" s="642"/>
      <c r="DH34" s="642"/>
      <c r="DI34" s="642"/>
      <c r="DJ34" s="642"/>
      <c r="DK34" s="643"/>
      <c r="DL34" s="650">
        <v>9969991</v>
      </c>
      <c r="DM34" s="642"/>
      <c r="DN34" s="642"/>
      <c r="DO34" s="642"/>
      <c r="DP34" s="642"/>
      <c r="DQ34" s="642"/>
      <c r="DR34" s="642"/>
      <c r="DS34" s="642"/>
      <c r="DT34" s="642"/>
      <c r="DU34" s="642"/>
      <c r="DV34" s="643"/>
      <c r="DW34" s="646">
        <v>22.1</v>
      </c>
      <c r="DX34" s="675"/>
      <c r="DY34" s="675"/>
      <c r="DZ34" s="675"/>
      <c r="EA34" s="675"/>
      <c r="EB34" s="675"/>
      <c r="EC34" s="676"/>
    </row>
    <row r="35" spans="2:133" ht="11.25" customHeight="1">
      <c r="B35" s="638" t="s">
        <v>324</v>
      </c>
      <c r="C35" s="639"/>
      <c r="D35" s="639"/>
      <c r="E35" s="639"/>
      <c r="F35" s="639"/>
      <c r="G35" s="639"/>
      <c r="H35" s="639"/>
      <c r="I35" s="639"/>
      <c r="J35" s="639"/>
      <c r="K35" s="639"/>
      <c r="L35" s="639"/>
      <c r="M35" s="639"/>
      <c r="N35" s="639"/>
      <c r="O35" s="639"/>
      <c r="P35" s="639"/>
      <c r="Q35" s="640"/>
      <c r="R35" s="641">
        <v>5218100</v>
      </c>
      <c r="S35" s="642"/>
      <c r="T35" s="642"/>
      <c r="U35" s="642"/>
      <c r="V35" s="642"/>
      <c r="W35" s="642"/>
      <c r="X35" s="642"/>
      <c r="Y35" s="643"/>
      <c r="Z35" s="644">
        <v>6.9</v>
      </c>
      <c r="AA35" s="644"/>
      <c r="AB35" s="644"/>
      <c r="AC35" s="644"/>
      <c r="AD35" s="645" t="s">
        <v>136</v>
      </c>
      <c r="AE35" s="645"/>
      <c r="AF35" s="645"/>
      <c r="AG35" s="645"/>
      <c r="AH35" s="645"/>
      <c r="AI35" s="645"/>
      <c r="AJ35" s="645"/>
      <c r="AK35" s="645"/>
      <c r="AL35" s="646" t="s">
        <v>136</v>
      </c>
      <c r="AM35" s="647"/>
      <c r="AN35" s="647"/>
      <c r="AO35" s="648"/>
      <c r="AP35" s="234"/>
      <c r="AQ35" s="714" t="s">
        <v>325</v>
      </c>
      <c r="AR35" s="715"/>
      <c r="AS35" s="715"/>
      <c r="AT35" s="715"/>
      <c r="AU35" s="715"/>
      <c r="AV35" s="715"/>
      <c r="AW35" s="715"/>
      <c r="AX35" s="715"/>
      <c r="AY35" s="716"/>
      <c r="AZ35" s="630">
        <v>9015039</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758348</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152494</v>
      </c>
      <c r="CS35" s="677"/>
      <c r="CT35" s="677"/>
      <c r="CU35" s="677"/>
      <c r="CV35" s="677"/>
      <c r="CW35" s="677"/>
      <c r="CX35" s="677"/>
      <c r="CY35" s="678"/>
      <c r="CZ35" s="646">
        <v>0.2</v>
      </c>
      <c r="DA35" s="675"/>
      <c r="DB35" s="675"/>
      <c r="DC35" s="679"/>
      <c r="DD35" s="650">
        <v>152494</v>
      </c>
      <c r="DE35" s="677"/>
      <c r="DF35" s="677"/>
      <c r="DG35" s="677"/>
      <c r="DH35" s="677"/>
      <c r="DI35" s="677"/>
      <c r="DJ35" s="677"/>
      <c r="DK35" s="678"/>
      <c r="DL35" s="650">
        <v>152494</v>
      </c>
      <c r="DM35" s="677"/>
      <c r="DN35" s="677"/>
      <c r="DO35" s="677"/>
      <c r="DP35" s="677"/>
      <c r="DQ35" s="677"/>
      <c r="DR35" s="677"/>
      <c r="DS35" s="677"/>
      <c r="DT35" s="677"/>
      <c r="DU35" s="677"/>
      <c r="DV35" s="678"/>
      <c r="DW35" s="646">
        <v>0.3</v>
      </c>
      <c r="DX35" s="675"/>
      <c r="DY35" s="675"/>
      <c r="DZ35" s="675"/>
      <c r="EA35" s="675"/>
      <c r="EB35" s="675"/>
      <c r="EC35" s="676"/>
    </row>
    <row r="36" spans="2:133" ht="11.25" customHeight="1">
      <c r="B36" s="638" t="s">
        <v>328</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136</v>
      </c>
      <c r="AA36" s="644"/>
      <c r="AB36" s="644"/>
      <c r="AC36" s="644"/>
      <c r="AD36" s="645" t="s">
        <v>136</v>
      </c>
      <c r="AE36" s="645"/>
      <c r="AF36" s="645"/>
      <c r="AG36" s="645"/>
      <c r="AH36" s="645"/>
      <c r="AI36" s="645"/>
      <c r="AJ36" s="645"/>
      <c r="AK36" s="645"/>
      <c r="AL36" s="646" t="s">
        <v>136</v>
      </c>
      <c r="AM36" s="647"/>
      <c r="AN36" s="647"/>
      <c r="AO36" s="648"/>
      <c r="AQ36" s="718" t="s">
        <v>329</v>
      </c>
      <c r="AR36" s="719"/>
      <c r="AS36" s="719"/>
      <c r="AT36" s="719"/>
      <c r="AU36" s="719"/>
      <c r="AV36" s="719"/>
      <c r="AW36" s="719"/>
      <c r="AX36" s="719"/>
      <c r="AY36" s="720"/>
      <c r="AZ36" s="641">
        <v>3372861</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736319</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12672286</v>
      </c>
      <c r="CS36" s="642"/>
      <c r="CT36" s="642"/>
      <c r="CU36" s="642"/>
      <c r="CV36" s="642"/>
      <c r="CW36" s="642"/>
      <c r="CX36" s="642"/>
      <c r="CY36" s="643"/>
      <c r="CZ36" s="646">
        <v>18</v>
      </c>
      <c r="DA36" s="675"/>
      <c r="DB36" s="675"/>
      <c r="DC36" s="679"/>
      <c r="DD36" s="650">
        <v>9722900</v>
      </c>
      <c r="DE36" s="642"/>
      <c r="DF36" s="642"/>
      <c r="DG36" s="642"/>
      <c r="DH36" s="642"/>
      <c r="DI36" s="642"/>
      <c r="DJ36" s="642"/>
      <c r="DK36" s="643"/>
      <c r="DL36" s="650">
        <v>9137790</v>
      </c>
      <c r="DM36" s="642"/>
      <c r="DN36" s="642"/>
      <c r="DO36" s="642"/>
      <c r="DP36" s="642"/>
      <c r="DQ36" s="642"/>
      <c r="DR36" s="642"/>
      <c r="DS36" s="642"/>
      <c r="DT36" s="642"/>
      <c r="DU36" s="642"/>
      <c r="DV36" s="643"/>
      <c r="DW36" s="646">
        <v>20.3</v>
      </c>
      <c r="DX36" s="675"/>
      <c r="DY36" s="675"/>
      <c r="DZ36" s="675"/>
      <c r="EA36" s="675"/>
      <c r="EB36" s="675"/>
      <c r="EC36" s="676"/>
    </row>
    <row r="37" spans="2:133" ht="11.25" customHeight="1">
      <c r="B37" s="638" t="s">
        <v>332</v>
      </c>
      <c r="C37" s="639"/>
      <c r="D37" s="639"/>
      <c r="E37" s="639"/>
      <c r="F37" s="639"/>
      <c r="G37" s="639"/>
      <c r="H37" s="639"/>
      <c r="I37" s="639"/>
      <c r="J37" s="639"/>
      <c r="K37" s="639"/>
      <c r="L37" s="639"/>
      <c r="M37" s="639"/>
      <c r="N37" s="639"/>
      <c r="O37" s="639"/>
      <c r="P37" s="639"/>
      <c r="Q37" s="640"/>
      <c r="R37" s="641">
        <v>2926100</v>
      </c>
      <c r="S37" s="642"/>
      <c r="T37" s="642"/>
      <c r="U37" s="642"/>
      <c r="V37" s="642"/>
      <c r="W37" s="642"/>
      <c r="X37" s="642"/>
      <c r="Y37" s="643"/>
      <c r="Z37" s="644">
        <v>3.9</v>
      </c>
      <c r="AA37" s="644"/>
      <c r="AB37" s="644"/>
      <c r="AC37" s="644"/>
      <c r="AD37" s="645" t="s">
        <v>128</v>
      </c>
      <c r="AE37" s="645"/>
      <c r="AF37" s="645"/>
      <c r="AG37" s="645"/>
      <c r="AH37" s="645"/>
      <c r="AI37" s="645"/>
      <c r="AJ37" s="645"/>
      <c r="AK37" s="645"/>
      <c r="AL37" s="646" t="s">
        <v>136</v>
      </c>
      <c r="AM37" s="647"/>
      <c r="AN37" s="647"/>
      <c r="AO37" s="648"/>
      <c r="AQ37" s="718" t="s">
        <v>333</v>
      </c>
      <c r="AR37" s="719"/>
      <c r="AS37" s="719"/>
      <c r="AT37" s="719"/>
      <c r="AU37" s="719"/>
      <c r="AV37" s="719"/>
      <c r="AW37" s="719"/>
      <c r="AX37" s="719"/>
      <c r="AY37" s="720"/>
      <c r="AZ37" s="641">
        <v>1780000</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35740</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3157161</v>
      </c>
      <c r="CS37" s="677"/>
      <c r="CT37" s="677"/>
      <c r="CU37" s="677"/>
      <c r="CV37" s="677"/>
      <c r="CW37" s="677"/>
      <c r="CX37" s="677"/>
      <c r="CY37" s="678"/>
      <c r="CZ37" s="646">
        <v>4.5</v>
      </c>
      <c r="DA37" s="675"/>
      <c r="DB37" s="675"/>
      <c r="DC37" s="679"/>
      <c r="DD37" s="650">
        <v>3157161</v>
      </c>
      <c r="DE37" s="677"/>
      <c r="DF37" s="677"/>
      <c r="DG37" s="677"/>
      <c r="DH37" s="677"/>
      <c r="DI37" s="677"/>
      <c r="DJ37" s="677"/>
      <c r="DK37" s="678"/>
      <c r="DL37" s="650">
        <v>3157161</v>
      </c>
      <c r="DM37" s="677"/>
      <c r="DN37" s="677"/>
      <c r="DO37" s="677"/>
      <c r="DP37" s="677"/>
      <c r="DQ37" s="677"/>
      <c r="DR37" s="677"/>
      <c r="DS37" s="677"/>
      <c r="DT37" s="677"/>
      <c r="DU37" s="677"/>
      <c r="DV37" s="678"/>
      <c r="DW37" s="646">
        <v>7</v>
      </c>
      <c r="DX37" s="675"/>
      <c r="DY37" s="675"/>
      <c r="DZ37" s="675"/>
      <c r="EA37" s="675"/>
      <c r="EB37" s="675"/>
      <c r="EC37" s="676"/>
    </row>
    <row r="38" spans="2:133" ht="11.25" customHeight="1">
      <c r="B38" s="686" t="s">
        <v>336</v>
      </c>
      <c r="C38" s="687"/>
      <c r="D38" s="687"/>
      <c r="E38" s="687"/>
      <c r="F38" s="687"/>
      <c r="G38" s="687"/>
      <c r="H38" s="687"/>
      <c r="I38" s="687"/>
      <c r="J38" s="687"/>
      <c r="K38" s="687"/>
      <c r="L38" s="687"/>
      <c r="M38" s="687"/>
      <c r="N38" s="687"/>
      <c r="O38" s="687"/>
      <c r="P38" s="687"/>
      <c r="Q38" s="688"/>
      <c r="R38" s="721">
        <v>75259779</v>
      </c>
      <c r="S38" s="722"/>
      <c r="T38" s="722"/>
      <c r="U38" s="722"/>
      <c r="V38" s="722"/>
      <c r="W38" s="722"/>
      <c r="X38" s="722"/>
      <c r="Y38" s="723"/>
      <c r="Z38" s="724">
        <v>100</v>
      </c>
      <c r="AA38" s="724"/>
      <c r="AB38" s="724"/>
      <c r="AC38" s="724"/>
      <c r="AD38" s="725">
        <v>42167087</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31209</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55009</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7219138</v>
      </c>
      <c r="CS38" s="642"/>
      <c r="CT38" s="642"/>
      <c r="CU38" s="642"/>
      <c r="CV38" s="642"/>
      <c r="CW38" s="642"/>
      <c r="CX38" s="642"/>
      <c r="CY38" s="643"/>
      <c r="CZ38" s="646">
        <v>10.199999999999999</v>
      </c>
      <c r="DA38" s="675"/>
      <c r="DB38" s="675"/>
      <c r="DC38" s="679"/>
      <c r="DD38" s="650">
        <v>6308300</v>
      </c>
      <c r="DE38" s="642"/>
      <c r="DF38" s="642"/>
      <c r="DG38" s="642"/>
      <c r="DH38" s="642"/>
      <c r="DI38" s="642"/>
      <c r="DJ38" s="642"/>
      <c r="DK38" s="643"/>
      <c r="DL38" s="650">
        <v>4818527</v>
      </c>
      <c r="DM38" s="642"/>
      <c r="DN38" s="642"/>
      <c r="DO38" s="642"/>
      <c r="DP38" s="642"/>
      <c r="DQ38" s="642"/>
      <c r="DR38" s="642"/>
      <c r="DS38" s="642"/>
      <c r="DT38" s="642"/>
      <c r="DU38" s="642"/>
      <c r="DV38" s="643"/>
      <c r="DW38" s="646">
        <v>10.7</v>
      </c>
      <c r="DX38" s="675"/>
      <c r="DY38" s="675"/>
      <c r="DZ38" s="675"/>
      <c r="EA38" s="675"/>
      <c r="EB38" s="675"/>
      <c r="EC38" s="676"/>
    </row>
    <row r="39" spans="2:133" ht="11.25" customHeight="1">
      <c r="AQ39" s="718" t="s">
        <v>340</v>
      </c>
      <c r="AR39" s="719"/>
      <c r="AS39" s="719"/>
      <c r="AT39" s="719"/>
      <c r="AU39" s="719"/>
      <c r="AV39" s="719"/>
      <c r="AW39" s="719"/>
      <c r="AX39" s="719"/>
      <c r="AY39" s="720"/>
      <c r="AZ39" s="641">
        <v>17843</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99</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539261</v>
      </c>
      <c r="CS39" s="677"/>
      <c r="CT39" s="677"/>
      <c r="CU39" s="677"/>
      <c r="CV39" s="677"/>
      <c r="CW39" s="677"/>
      <c r="CX39" s="677"/>
      <c r="CY39" s="678"/>
      <c r="CZ39" s="646">
        <v>0.8</v>
      </c>
      <c r="DA39" s="675"/>
      <c r="DB39" s="675"/>
      <c r="DC39" s="679"/>
      <c r="DD39" s="650">
        <v>499999</v>
      </c>
      <c r="DE39" s="677"/>
      <c r="DF39" s="677"/>
      <c r="DG39" s="677"/>
      <c r="DH39" s="677"/>
      <c r="DI39" s="677"/>
      <c r="DJ39" s="677"/>
      <c r="DK39" s="678"/>
      <c r="DL39" s="650" t="s">
        <v>252</v>
      </c>
      <c r="DM39" s="677"/>
      <c r="DN39" s="677"/>
      <c r="DO39" s="677"/>
      <c r="DP39" s="677"/>
      <c r="DQ39" s="677"/>
      <c r="DR39" s="677"/>
      <c r="DS39" s="677"/>
      <c r="DT39" s="677"/>
      <c r="DU39" s="677"/>
      <c r="DV39" s="678"/>
      <c r="DW39" s="646" t="s">
        <v>252</v>
      </c>
      <c r="DX39" s="675"/>
      <c r="DY39" s="675"/>
      <c r="DZ39" s="675"/>
      <c r="EA39" s="675"/>
      <c r="EB39" s="675"/>
      <c r="EC39" s="676"/>
    </row>
    <row r="40" spans="2:133" ht="11.25" customHeight="1">
      <c r="AQ40" s="718" t="s">
        <v>344</v>
      </c>
      <c r="AR40" s="719"/>
      <c r="AS40" s="719"/>
      <c r="AT40" s="719"/>
      <c r="AU40" s="719"/>
      <c r="AV40" s="719"/>
      <c r="AW40" s="719"/>
      <c r="AX40" s="719"/>
      <c r="AY40" s="720"/>
      <c r="AZ40" s="641">
        <v>1337161</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128</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366102</v>
      </c>
      <c r="CS40" s="642"/>
      <c r="CT40" s="642"/>
      <c r="CU40" s="642"/>
      <c r="CV40" s="642"/>
      <c r="CW40" s="642"/>
      <c r="CX40" s="642"/>
      <c r="CY40" s="643"/>
      <c r="CZ40" s="646">
        <v>0.5</v>
      </c>
      <c r="DA40" s="675"/>
      <c r="DB40" s="675"/>
      <c r="DC40" s="679"/>
      <c r="DD40" s="650">
        <v>197522</v>
      </c>
      <c r="DE40" s="642"/>
      <c r="DF40" s="642"/>
      <c r="DG40" s="642"/>
      <c r="DH40" s="642"/>
      <c r="DI40" s="642"/>
      <c r="DJ40" s="642"/>
      <c r="DK40" s="643"/>
      <c r="DL40" s="650" t="s">
        <v>252</v>
      </c>
      <c r="DM40" s="642"/>
      <c r="DN40" s="642"/>
      <c r="DO40" s="642"/>
      <c r="DP40" s="642"/>
      <c r="DQ40" s="642"/>
      <c r="DR40" s="642"/>
      <c r="DS40" s="642"/>
      <c r="DT40" s="642"/>
      <c r="DU40" s="642"/>
      <c r="DV40" s="643"/>
      <c r="DW40" s="646" t="s">
        <v>252</v>
      </c>
      <c r="DX40" s="675"/>
      <c r="DY40" s="675"/>
      <c r="DZ40" s="675"/>
      <c r="EA40" s="675"/>
      <c r="EB40" s="675"/>
      <c r="EC40" s="676"/>
    </row>
    <row r="41" spans="2:133" ht="11.25" customHeight="1">
      <c r="AQ41" s="728" t="s">
        <v>347</v>
      </c>
      <c r="AR41" s="729"/>
      <c r="AS41" s="729"/>
      <c r="AT41" s="729"/>
      <c r="AU41" s="729"/>
      <c r="AV41" s="729"/>
      <c r="AW41" s="729"/>
      <c r="AX41" s="729"/>
      <c r="AY41" s="730"/>
      <c r="AZ41" s="721">
        <v>2475965</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276</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252</v>
      </c>
      <c r="CS41" s="677"/>
      <c r="CT41" s="677"/>
      <c r="CU41" s="677"/>
      <c r="CV41" s="677"/>
      <c r="CW41" s="677"/>
      <c r="CX41" s="677"/>
      <c r="CY41" s="678"/>
      <c r="CZ41" s="646" t="s">
        <v>128</v>
      </c>
      <c r="DA41" s="675"/>
      <c r="DB41" s="675"/>
      <c r="DC41" s="679"/>
      <c r="DD41" s="650" t="s">
        <v>252</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5577546</v>
      </c>
      <c r="CS42" s="642"/>
      <c r="CT42" s="642"/>
      <c r="CU42" s="642"/>
      <c r="CV42" s="642"/>
      <c r="CW42" s="642"/>
      <c r="CX42" s="642"/>
      <c r="CY42" s="643"/>
      <c r="CZ42" s="646">
        <v>7.9</v>
      </c>
      <c r="DA42" s="647"/>
      <c r="DB42" s="647"/>
      <c r="DC42" s="742"/>
      <c r="DD42" s="650">
        <v>2014380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92720</v>
      </c>
      <c r="CS43" s="677"/>
      <c r="CT43" s="677"/>
      <c r="CU43" s="677"/>
      <c r="CV43" s="677"/>
      <c r="CW43" s="677"/>
      <c r="CX43" s="677"/>
      <c r="CY43" s="678"/>
      <c r="CZ43" s="646">
        <v>0.1</v>
      </c>
      <c r="DA43" s="675"/>
      <c r="DB43" s="675"/>
      <c r="DC43" s="679"/>
      <c r="DD43" s="650">
        <v>92720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354</v>
      </c>
      <c r="CD44" s="753" t="s">
        <v>305</v>
      </c>
      <c r="CE44" s="754"/>
      <c r="CF44" s="638" t="s">
        <v>355</v>
      </c>
      <c r="CG44" s="639"/>
      <c r="CH44" s="639"/>
      <c r="CI44" s="639"/>
      <c r="CJ44" s="639"/>
      <c r="CK44" s="639"/>
      <c r="CL44" s="639"/>
      <c r="CM44" s="639"/>
      <c r="CN44" s="639"/>
      <c r="CO44" s="639"/>
      <c r="CP44" s="639"/>
      <c r="CQ44" s="640"/>
      <c r="CR44" s="641">
        <v>5577546</v>
      </c>
      <c r="CS44" s="642"/>
      <c r="CT44" s="642"/>
      <c r="CU44" s="642"/>
      <c r="CV44" s="642"/>
      <c r="CW44" s="642"/>
      <c r="CX44" s="642"/>
      <c r="CY44" s="643"/>
      <c r="CZ44" s="646">
        <v>7.9</v>
      </c>
      <c r="DA44" s="647"/>
      <c r="DB44" s="647"/>
      <c r="DC44" s="742"/>
      <c r="DD44" s="650">
        <v>2014380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356</v>
      </c>
      <c r="CG45" s="639"/>
      <c r="CH45" s="639"/>
      <c r="CI45" s="639"/>
      <c r="CJ45" s="639"/>
      <c r="CK45" s="639"/>
      <c r="CL45" s="639"/>
      <c r="CM45" s="639"/>
      <c r="CN45" s="639"/>
      <c r="CO45" s="639"/>
      <c r="CP45" s="639"/>
      <c r="CQ45" s="640"/>
      <c r="CR45" s="641">
        <v>1842009</v>
      </c>
      <c r="CS45" s="677"/>
      <c r="CT45" s="677"/>
      <c r="CU45" s="677"/>
      <c r="CV45" s="677"/>
      <c r="CW45" s="677"/>
      <c r="CX45" s="677"/>
      <c r="CY45" s="678"/>
      <c r="CZ45" s="646">
        <v>2.6</v>
      </c>
      <c r="DA45" s="675"/>
      <c r="DB45" s="675"/>
      <c r="DC45" s="679"/>
      <c r="DD45" s="650">
        <v>238849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357</v>
      </c>
      <c r="CG46" s="639"/>
      <c r="CH46" s="639"/>
      <c r="CI46" s="639"/>
      <c r="CJ46" s="639"/>
      <c r="CK46" s="639"/>
      <c r="CL46" s="639"/>
      <c r="CM46" s="639"/>
      <c r="CN46" s="639"/>
      <c r="CO46" s="639"/>
      <c r="CP46" s="639"/>
      <c r="CQ46" s="640"/>
      <c r="CR46" s="641">
        <v>3709792</v>
      </c>
      <c r="CS46" s="642"/>
      <c r="CT46" s="642"/>
      <c r="CU46" s="642"/>
      <c r="CV46" s="642"/>
      <c r="CW46" s="642"/>
      <c r="CX46" s="642"/>
      <c r="CY46" s="643"/>
      <c r="CZ46" s="646">
        <v>5.3</v>
      </c>
      <c r="DA46" s="647"/>
      <c r="DB46" s="647"/>
      <c r="DC46" s="742"/>
      <c r="DD46" s="650">
        <v>1769662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358</v>
      </c>
      <c r="CG47" s="639"/>
      <c r="CH47" s="639"/>
      <c r="CI47" s="639"/>
      <c r="CJ47" s="639"/>
      <c r="CK47" s="639"/>
      <c r="CL47" s="639"/>
      <c r="CM47" s="639"/>
      <c r="CN47" s="639"/>
      <c r="CO47" s="639"/>
      <c r="CP47" s="639"/>
      <c r="CQ47" s="640"/>
      <c r="CR47" s="641" t="s">
        <v>128</v>
      </c>
      <c r="CS47" s="677"/>
      <c r="CT47" s="677"/>
      <c r="CU47" s="677"/>
      <c r="CV47" s="677"/>
      <c r="CW47" s="677"/>
      <c r="CX47" s="677"/>
      <c r="CY47" s="678"/>
      <c r="CZ47" s="646" t="s">
        <v>128</v>
      </c>
      <c r="DA47" s="675"/>
      <c r="DB47" s="675"/>
      <c r="DC47" s="679"/>
      <c r="DD47" s="650" t="s">
        <v>252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359</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360</v>
      </c>
      <c r="CE49" s="687"/>
      <c r="CF49" s="687"/>
      <c r="CG49" s="687"/>
      <c r="CH49" s="687"/>
      <c r="CI49" s="687"/>
      <c r="CJ49" s="687"/>
      <c r="CK49" s="687"/>
      <c r="CL49" s="687"/>
      <c r="CM49" s="687"/>
      <c r="CN49" s="687"/>
      <c r="CO49" s="687"/>
      <c r="CP49" s="687"/>
      <c r="CQ49" s="688"/>
      <c r="CR49" s="721">
        <v>70497770</v>
      </c>
      <c r="CS49" s="711"/>
      <c r="CT49" s="711"/>
      <c r="CU49" s="711"/>
      <c r="CV49" s="711"/>
      <c r="CW49" s="711"/>
      <c r="CX49" s="711"/>
      <c r="CY49" s="743"/>
      <c r="CZ49" s="726">
        <v>100</v>
      </c>
      <c r="DA49" s="744"/>
      <c r="DB49" s="744"/>
      <c r="DC49" s="745"/>
      <c r="DD49" s="746">
        <v>48139625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DaHtvBv+65UEgD58NrRe98+4zxLpBWlGr7YtZ7r6WCmDnCicGkWgB1RWXze1xeU2rtUlP8uRSbMeuBzq0IywHQ==" saltValue="9aDGbc2B5bobGc1PeSq5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383</v>
      </c>
      <c r="C7" s="774"/>
      <c r="D7" s="774"/>
      <c r="E7" s="774"/>
      <c r="F7" s="774"/>
      <c r="G7" s="774"/>
      <c r="H7" s="774"/>
      <c r="I7" s="774"/>
      <c r="J7" s="774"/>
      <c r="K7" s="774"/>
      <c r="L7" s="774"/>
      <c r="M7" s="774"/>
      <c r="N7" s="774"/>
      <c r="O7" s="774"/>
      <c r="P7" s="775"/>
      <c r="Q7" s="776">
        <v>74783</v>
      </c>
      <c r="R7" s="777"/>
      <c r="S7" s="777"/>
      <c r="T7" s="777"/>
      <c r="U7" s="777"/>
      <c r="V7" s="777">
        <v>70081</v>
      </c>
      <c r="W7" s="777"/>
      <c r="X7" s="777"/>
      <c r="Y7" s="777"/>
      <c r="Z7" s="777"/>
      <c r="AA7" s="777">
        <v>4702</v>
      </c>
      <c r="AB7" s="777"/>
      <c r="AC7" s="777"/>
      <c r="AD7" s="777"/>
      <c r="AE7" s="778"/>
      <c r="AF7" s="779">
        <v>4125</v>
      </c>
      <c r="AG7" s="780"/>
      <c r="AH7" s="780"/>
      <c r="AI7" s="780"/>
      <c r="AJ7" s="781"/>
      <c r="AK7" s="816">
        <v>808</v>
      </c>
      <c r="AL7" s="817"/>
      <c r="AM7" s="817"/>
      <c r="AN7" s="817"/>
      <c r="AO7" s="817"/>
      <c r="AP7" s="817">
        <v>57407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588</v>
      </c>
      <c r="BT7" s="821"/>
      <c r="BU7" s="821"/>
      <c r="BV7" s="821"/>
      <c r="BW7" s="821"/>
      <c r="BX7" s="821"/>
      <c r="BY7" s="821"/>
      <c r="BZ7" s="821"/>
      <c r="CA7" s="821"/>
      <c r="CB7" s="821"/>
      <c r="CC7" s="821"/>
      <c r="CD7" s="821"/>
      <c r="CE7" s="821"/>
      <c r="CF7" s="821"/>
      <c r="CG7" s="822"/>
      <c r="CH7" s="813">
        <v>1</v>
      </c>
      <c r="CI7" s="814"/>
      <c r="CJ7" s="814"/>
      <c r="CK7" s="814"/>
      <c r="CL7" s="815"/>
      <c r="CM7" s="813">
        <v>91</v>
      </c>
      <c r="CN7" s="814"/>
      <c r="CO7" s="814"/>
      <c r="CP7" s="814"/>
      <c r="CQ7" s="815"/>
      <c r="CR7" s="813">
        <v>30</v>
      </c>
      <c r="CS7" s="814"/>
      <c r="CT7" s="814"/>
      <c r="CU7" s="814"/>
      <c r="CV7" s="815"/>
      <c r="CW7" s="813" t="s">
        <v>580</v>
      </c>
      <c r="CX7" s="814"/>
      <c r="CY7" s="814"/>
      <c r="CZ7" s="814"/>
      <c r="DA7" s="815"/>
      <c r="DB7" s="813" t="s">
        <v>580</v>
      </c>
      <c r="DC7" s="814"/>
      <c r="DD7" s="814"/>
      <c r="DE7" s="814"/>
      <c r="DF7" s="815"/>
      <c r="DG7" s="813" t="s">
        <v>580</v>
      </c>
      <c r="DH7" s="814"/>
      <c r="DI7" s="814"/>
      <c r="DJ7" s="814"/>
      <c r="DK7" s="815"/>
      <c r="DL7" s="813" t="s">
        <v>580</v>
      </c>
      <c r="DM7" s="814"/>
      <c r="DN7" s="814"/>
      <c r="DO7" s="814"/>
      <c r="DP7" s="815"/>
      <c r="DQ7" s="813" t="s">
        <v>580</v>
      </c>
      <c r="DR7" s="814"/>
      <c r="DS7" s="814"/>
      <c r="DT7" s="814"/>
      <c r="DU7" s="815"/>
      <c r="DV7" s="794"/>
      <c r="DW7" s="795"/>
      <c r="DX7" s="795"/>
      <c r="DY7" s="795"/>
      <c r="DZ7" s="796"/>
      <c r="EA7" s="254"/>
    </row>
    <row r="8" spans="1:131" s="255" customFormat="1" ht="26.25" customHeight="1">
      <c r="A8" s="261">
        <v>2</v>
      </c>
      <c r="B8" s="797" t="s">
        <v>384</v>
      </c>
      <c r="C8" s="798"/>
      <c r="D8" s="798"/>
      <c r="E8" s="798"/>
      <c r="F8" s="798"/>
      <c r="G8" s="798"/>
      <c r="H8" s="798"/>
      <c r="I8" s="798"/>
      <c r="J8" s="798"/>
      <c r="K8" s="798"/>
      <c r="L8" s="798"/>
      <c r="M8" s="798"/>
      <c r="N8" s="798"/>
      <c r="O8" s="798"/>
      <c r="P8" s="799"/>
      <c r="Q8" s="800">
        <v>153</v>
      </c>
      <c r="R8" s="801"/>
      <c r="S8" s="801"/>
      <c r="T8" s="801"/>
      <c r="U8" s="801"/>
      <c r="V8" s="801">
        <v>153</v>
      </c>
      <c r="W8" s="801"/>
      <c r="X8" s="801"/>
      <c r="Y8" s="801"/>
      <c r="Z8" s="801"/>
      <c r="AA8" s="801">
        <v>0</v>
      </c>
      <c r="AB8" s="801"/>
      <c r="AC8" s="801"/>
      <c r="AD8" s="801"/>
      <c r="AE8" s="802"/>
      <c r="AF8" s="803" t="s">
        <v>385</v>
      </c>
      <c r="AG8" s="804"/>
      <c r="AH8" s="804"/>
      <c r="AI8" s="804"/>
      <c r="AJ8" s="805"/>
      <c r="AK8" s="806">
        <v>109</v>
      </c>
      <c r="AL8" s="807"/>
      <c r="AM8" s="807"/>
      <c r="AN8" s="807"/>
      <c r="AO8" s="807"/>
      <c r="AP8" s="807">
        <v>403</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589</v>
      </c>
      <c r="BT8" s="811"/>
      <c r="BU8" s="811"/>
      <c r="BV8" s="811"/>
      <c r="BW8" s="811"/>
      <c r="BX8" s="811"/>
      <c r="BY8" s="811"/>
      <c r="BZ8" s="811"/>
      <c r="CA8" s="811"/>
      <c r="CB8" s="811"/>
      <c r="CC8" s="811"/>
      <c r="CD8" s="811"/>
      <c r="CE8" s="811"/>
      <c r="CF8" s="811"/>
      <c r="CG8" s="812"/>
      <c r="CH8" s="823">
        <v>3</v>
      </c>
      <c r="CI8" s="824"/>
      <c r="CJ8" s="824"/>
      <c r="CK8" s="824"/>
      <c r="CL8" s="825"/>
      <c r="CM8" s="823">
        <v>813</v>
      </c>
      <c r="CN8" s="824"/>
      <c r="CO8" s="824"/>
      <c r="CP8" s="824"/>
      <c r="CQ8" s="825"/>
      <c r="CR8" s="823">
        <v>5</v>
      </c>
      <c r="CS8" s="824"/>
      <c r="CT8" s="824"/>
      <c r="CU8" s="824"/>
      <c r="CV8" s="825"/>
      <c r="CW8" s="823" t="s">
        <v>580</v>
      </c>
      <c r="CX8" s="824"/>
      <c r="CY8" s="824"/>
      <c r="CZ8" s="824"/>
      <c r="DA8" s="825"/>
      <c r="DB8" s="823">
        <v>2422</v>
      </c>
      <c r="DC8" s="824"/>
      <c r="DD8" s="824"/>
      <c r="DE8" s="824"/>
      <c r="DF8" s="825"/>
      <c r="DG8" s="823">
        <v>569</v>
      </c>
      <c r="DH8" s="824"/>
      <c r="DI8" s="824"/>
      <c r="DJ8" s="824"/>
      <c r="DK8" s="825"/>
      <c r="DL8" s="823" t="s">
        <v>579</v>
      </c>
      <c r="DM8" s="824"/>
      <c r="DN8" s="824"/>
      <c r="DO8" s="824"/>
      <c r="DP8" s="825"/>
      <c r="DQ8" s="823" t="s">
        <v>580</v>
      </c>
      <c r="DR8" s="824"/>
      <c r="DS8" s="824"/>
      <c r="DT8" s="824"/>
      <c r="DU8" s="825"/>
      <c r="DV8" s="826"/>
      <c r="DW8" s="827"/>
      <c r="DX8" s="827"/>
      <c r="DY8" s="827"/>
      <c r="DZ8" s="828"/>
      <c r="EA8" s="254"/>
    </row>
    <row r="9" spans="1:131" s="255" customFormat="1" ht="26.25" customHeight="1">
      <c r="A9" s="261">
        <v>3</v>
      </c>
      <c r="B9" s="797" t="s">
        <v>386</v>
      </c>
      <c r="C9" s="798"/>
      <c r="D9" s="798"/>
      <c r="E9" s="798"/>
      <c r="F9" s="798"/>
      <c r="G9" s="798"/>
      <c r="H9" s="798"/>
      <c r="I9" s="798"/>
      <c r="J9" s="798"/>
      <c r="K9" s="798"/>
      <c r="L9" s="798"/>
      <c r="M9" s="798"/>
      <c r="N9" s="798"/>
      <c r="O9" s="798"/>
      <c r="P9" s="799"/>
      <c r="Q9" s="800">
        <v>323</v>
      </c>
      <c r="R9" s="801"/>
      <c r="S9" s="801"/>
      <c r="T9" s="801"/>
      <c r="U9" s="801"/>
      <c r="V9" s="801">
        <v>263</v>
      </c>
      <c r="W9" s="801"/>
      <c r="X9" s="801"/>
      <c r="Y9" s="801"/>
      <c r="Z9" s="801"/>
      <c r="AA9" s="801">
        <v>60</v>
      </c>
      <c r="AB9" s="801"/>
      <c r="AC9" s="801"/>
      <c r="AD9" s="801"/>
      <c r="AE9" s="802"/>
      <c r="AF9" s="803">
        <v>33</v>
      </c>
      <c r="AG9" s="804"/>
      <c r="AH9" s="804"/>
      <c r="AI9" s="804"/>
      <c r="AJ9" s="805"/>
      <c r="AK9" s="806">
        <v>153</v>
      </c>
      <c r="AL9" s="807"/>
      <c r="AM9" s="807"/>
      <c r="AN9" s="807"/>
      <c r="AO9" s="807"/>
      <c r="AP9" s="807">
        <v>592</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590</v>
      </c>
      <c r="BT9" s="811"/>
      <c r="BU9" s="811"/>
      <c r="BV9" s="811"/>
      <c r="BW9" s="811"/>
      <c r="BX9" s="811"/>
      <c r="BY9" s="811"/>
      <c r="BZ9" s="811"/>
      <c r="CA9" s="811"/>
      <c r="CB9" s="811"/>
      <c r="CC9" s="811"/>
      <c r="CD9" s="811"/>
      <c r="CE9" s="811"/>
      <c r="CF9" s="811"/>
      <c r="CG9" s="812"/>
      <c r="CH9" s="823">
        <v>108</v>
      </c>
      <c r="CI9" s="824"/>
      <c r="CJ9" s="824"/>
      <c r="CK9" s="824"/>
      <c r="CL9" s="825"/>
      <c r="CM9" s="823">
        <v>923</v>
      </c>
      <c r="CN9" s="824"/>
      <c r="CO9" s="824"/>
      <c r="CP9" s="824"/>
      <c r="CQ9" s="825"/>
      <c r="CR9" s="823">
        <v>65</v>
      </c>
      <c r="CS9" s="824"/>
      <c r="CT9" s="824"/>
      <c r="CU9" s="824"/>
      <c r="CV9" s="825"/>
      <c r="CW9" s="823" t="s">
        <v>580</v>
      </c>
      <c r="CX9" s="824"/>
      <c r="CY9" s="824"/>
      <c r="CZ9" s="824"/>
      <c r="DA9" s="825"/>
      <c r="DB9" s="823" t="s">
        <v>580</v>
      </c>
      <c r="DC9" s="824"/>
      <c r="DD9" s="824"/>
      <c r="DE9" s="824"/>
      <c r="DF9" s="825"/>
      <c r="DG9" s="823" t="s">
        <v>580</v>
      </c>
      <c r="DH9" s="824"/>
      <c r="DI9" s="824"/>
      <c r="DJ9" s="824"/>
      <c r="DK9" s="825"/>
      <c r="DL9" s="823" t="s">
        <v>593</v>
      </c>
      <c r="DM9" s="824"/>
      <c r="DN9" s="824"/>
      <c r="DO9" s="824"/>
      <c r="DP9" s="825"/>
      <c r="DQ9" s="823" t="s">
        <v>579</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591</v>
      </c>
      <c r="BT10" s="811"/>
      <c r="BU10" s="811"/>
      <c r="BV10" s="811"/>
      <c r="BW10" s="811"/>
      <c r="BX10" s="811"/>
      <c r="BY10" s="811"/>
      <c r="BZ10" s="811"/>
      <c r="CA10" s="811"/>
      <c r="CB10" s="811"/>
      <c r="CC10" s="811"/>
      <c r="CD10" s="811"/>
      <c r="CE10" s="811"/>
      <c r="CF10" s="811"/>
      <c r="CG10" s="812"/>
      <c r="CH10" s="823">
        <v>-6</v>
      </c>
      <c r="CI10" s="824"/>
      <c r="CJ10" s="824"/>
      <c r="CK10" s="824"/>
      <c r="CL10" s="825"/>
      <c r="CM10" s="823">
        <v>22</v>
      </c>
      <c r="CN10" s="824"/>
      <c r="CO10" s="824"/>
      <c r="CP10" s="824"/>
      <c r="CQ10" s="825"/>
      <c r="CR10" s="823">
        <v>2</v>
      </c>
      <c r="CS10" s="824"/>
      <c r="CT10" s="824"/>
      <c r="CU10" s="824"/>
      <c r="CV10" s="825"/>
      <c r="CW10" s="823" t="s">
        <v>592</v>
      </c>
      <c r="CX10" s="824"/>
      <c r="CY10" s="824"/>
      <c r="CZ10" s="824"/>
      <c r="DA10" s="825"/>
      <c r="DB10" s="823" t="s">
        <v>580</v>
      </c>
      <c r="DC10" s="824"/>
      <c r="DD10" s="824"/>
      <c r="DE10" s="824"/>
      <c r="DF10" s="825"/>
      <c r="DG10" s="823" t="s">
        <v>580</v>
      </c>
      <c r="DH10" s="824"/>
      <c r="DI10" s="824"/>
      <c r="DJ10" s="824"/>
      <c r="DK10" s="825"/>
      <c r="DL10" s="823" t="s">
        <v>580</v>
      </c>
      <c r="DM10" s="824"/>
      <c r="DN10" s="824"/>
      <c r="DO10" s="824"/>
      <c r="DP10" s="825"/>
      <c r="DQ10" s="823" t="s">
        <v>580</v>
      </c>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388</v>
      </c>
      <c r="B23" s="832" t="s">
        <v>389</v>
      </c>
      <c r="C23" s="833"/>
      <c r="D23" s="833"/>
      <c r="E23" s="833"/>
      <c r="F23" s="833"/>
      <c r="G23" s="833"/>
      <c r="H23" s="833"/>
      <c r="I23" s="833"/>
      <c r="J23" s="833"/>
      <c r="K23" s="833"/>
      <c r="L23" s="833"/>
      <c r="M23" s="833"/>
      <c r="N23" s="833"/>
      <c r="O23" s="833"/>
      <c r="P23" s="834"/>
      <c r="Q23" s="835">
        <v>75259</v>
      </c>
      <c r="R23" s="836"/>
      <c r="S23" s="836"/>
      <c r="T23" s="836"/>
      <c r="U23" s="836"/>
      <c r="V23" s="836">
        <v>70497</v>
      </c>
      <c r="W23" s="836"/>
      <c r="X23" s="836"/>
      <c r="Y23" s="836"/>
      <c r="Z23" s="836"/>
      <c r="AA23" s="836">
        <v>4762</v>
      </c>
      <c r="AB23" s="836"/>
      <c r="AC23" s="836"/>
      <c r="AD23" s="836"/>
      <c r="AE23" s="837"/>
      <c r="AF23" s="838">
        <v>4158</v>
      </c>
      <c r="AG23" s="836"/>
      <c r="AH23" s="836"/>
      <c r="AI23" s="836"/>
      <c r="AJ23" s="839"/>
      <c r="AK23" s="840"/>
      <c r="AL23" s="841"/>
      <c r="AM23" s="841"/>
      <c r="AN23" s="841"/>
      <c r="AO23" s="841"/>
      <c r="AP23" s="836">
        <v>58402</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366</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400</v>
      </c>
      <c r="C28" s="774"/>
      <c r="D28" s="774"/>
      <c r="E28" s="774"/>
      <c r="F28" s="774"/>
      <c r="G28" s="774"/>
      <c r="H28" s="774"/>
      <c r="I28" s="774"/>
      <c r="J28" s="774"/>
      <c r="K28" s="774"/>
      <c r="L28" s="774"/>
      <c r="M28" s="774"/>
      <c r="N28" s="774"/>
      <c r="O28" s="774"/>
      <c r="P28" s="775"/>
      <c r="Q28" s="864">
        <v>23621</v>
      </c>
      <c r="R28" s="865"/>
      <c r="S28" s="865"/>
      <c r="T28" s="865"/>
      <c r="U28" s="865"/>
      <c r="V28" s="865">
        <v>22863</v>
      </c>
      <c r="W28" s="865"/>
      <c r="X28" s="865"/>
      <c r="Y28" s="865"/>
      <c r="Z28" s="865"/>
      <c r="AA28" s="865">
        <v>758</v>
      </c>
      <c r="AB28" s="865"/>
      <c r="AC28" s="865"/>
      <c r="AD28" s="865"/>
      <c r="AE28" s="866"/>
      <c r="AF28" s="867">
        <v>758</v>
      </c>
      <c r="AG28" s="865"/>
      <c r="AH28" s="865"/>
      <c r="AI28" s="865"/>
      <c r="AJ28" s="868"/>
      <c r="AK28" s="869">
        <v>1337</v>
      </c>
      <c r="AL28" s="860"/>
      <c r="AM28" s="860"/>
      <c r="AN28" s="860"/>
      <c r="AO28" s="860"/>
      <c r="AP28" s="860" t="s">
        <v>599</v>
      </c>
      <c r="AQ28" s="860"/>
      <c r="AR28" s="860"/>
      <c r="AS28" s="860"/>
      <c r="AT28" s="860"/>
      <c r="AU28" s="860" t="s">
        <v>599</v>
      </c>
      <c r="AV28" s="860"/>
      <c r="AW28" s="860"/>
      <c r="AX28" s="860"/>
      <c r="AY28" s="860"/>
      <c r="AZ28" s="861" t="s">
        <v>599</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401</v>
      </c>
      <c r="C29" s="798"/>
      <c r="D29" s="798"/>
      <c r="E29" s="798"/>
      <c r="F29" s="798"/>
      <c r="G29" s="798"/>
      <c r="H29" s="798"/>
      <c r="I29" s="798"/>
      <c r="J29" s="798"/>
      <c r="K29" s="798"/>
      <c r="L29" s="798"/>
      <c r="M29" s="798"/>
      <c r="N29" s="798"/>
      <c r="O29" s="798"/>
      <c r="P29" s="799"/>
      <c r="Q29" s="800">
        <v>14311</v>
      </c>
      <c r="R29" s="801"/>
      <c r="S29" s="801"/>
      <c r="T29" s="801"/>
      <c r="U29" s="801"/>
      <c r="V29" s="801">
        <v>14141</v>
      </c>
      <c r="W29" s="801"/>
      <c r="X29" s="801"/>
      <c r="Y29" s="801"/>
      <c r="Z29" s="801"/>
      <c r="AA29" s="801">
        <v>171</v>
      </c>
      <c r="AB29" s="801"/>
      <c r="AC29" s="801"/>
      <c r="AD29" s="801"/>
      <c r="AE29" s="802"/>
      <c r="AF29" s="803">
        <v>171</v>
      </c>
      <c r="AG29" s="804"/>
      <c r="AH29" s="804"/>
      <c r="AI29" s="804"/>
      <c r="AJ29" s="805"/>
      <c r="AK29" s="872">
        <v>1978</v>
      </c>
      <c r="AL29" s="873"/>
      <c r="AM29" s="873"/>
      <c r="AN29" s="873"/>
      <c r="AO29" s="873"/>
      <c r="AP29" s="873" t="s">
        <v>599</v>
      </c>
      <c r="AQ29" s="873"/>
      <c r="AR29" s="873"/>
      <c r="AS29" s="873"/>
      <c r="AT29" s="873"/>
      <c r="AU29" s="873" t="s">
        <v>599</v>
      </c>
      <c r="AV29" s="873"/>
      <c r="AW29" s="873"/>
      <c r="AX29" s="873"/>
      <c r="AY29" s="873"/>
      <c r="AZ29" s="874" t="s">
        <v>599</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402</v>
      </c>
      <c r="C30" s="798"/>
      <c r="D30" s="798"/>
      <c r="E30" s="798"/>
      <c r="F30" s="798"/>
      <c r="G30" s="798"/>
      <c r="H30" s="798"/>
      <c r="I30" s="798"/>
      <c r="J30" s="798"/>
      <c r="K30" s="798"/>
      <c r="L30" s="798"/>
      <c r="M30" s="798"/>
      <c r="N30" s="798"/>
      <c r="O30" s="798"/>
      <c r="P30" s="799"/>
      <c r="Q30" s="800">
        <v>2549</v>
      </c>
      <c r="R30" s="801"/>
      <c r="S30" s="801"/>
      <c r="T30" s="801"/>
      <c r="U30" s="801"/>
      <c r="V30" s="801">
        <v>2528</v>
      </c>
      <c r="W30" s="801"/>
      <c r="X30" s="801"/>
      <c r="Y30" s="801"/>
      <c r="Z30" s="801"/>
      <c r="AA30" s="801">
        <v>21</v>
      </c>
      <c r="AB30" s="801"/>
      <c r="AC30" s="801"/>
      <c r="AD30" s="801"/>
      <c r="AE30" s="802"/>
      <c r="AF30" s="803">
        <v>21</v>
      </c>
      <c r="AG30" s="804"/>
      <c r="AH30" s="804"/>
      <c r="AI30" s="804"/>
      <c r="AJ30" s="805"/>
      <c r="AK30" s="872">
        <v>482</v>
      </c>
      <c r="AL30" s="873"/>
      <c r="AM30" s="873"/>
      <c r="AN30" s="873"/>
      <c r="AO30" s="873"/>
      <c r="AP30" s="873" t="s">
        <v>599</v>
      </c>
      <c r="AQ30" s="873"/>
      <c r="AR30" s="873"/>
      <c r="AS30" s="873"/>
      <c r="AT30" s="873"/>
      <c r="AU30" s="873" t="s">
        <v>600</v>
      </c>
      <c r="AV30" s="873"/>
      <c r="AW30" s="873"/>
      <c r="AX30" s="873"/>
      <c r="AY30" s="873"/>
      <c r="AZ30" s="874" t="s">
        <v>599</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403</v>
      </c>
      <c r="C31" s="798"/>
      <c r="D31" s="798"/>
      <c r="E31" s="798"/>
      <c r="F31" s="798"/>
      <c r="G31" s="798"/>
      <c r="H31" s="798"/>
      <c r="I31" s="798"/>
      <c r="J31" s="798"/>
      <c r="K31" s="798"/>
      <c r="L31" s="798"/>
      <c r="M31" s="798"/>
      <c r="N31" s="798"/>
      <c r="O31" s="798"/>
      <c r="P31" s="799"/>
      <c r="Q31" s="800">
        <v>59</v>
      </c>
      <c r="R31" s="801"/>
      <c r="S31" s="801"/>
      <c r="T31" s="801"/>
      <c r="U31" s="801"/>
      <c r="V31" s="801">
        <v>48</v>
      </c>
      <c r="W31" s="801"/>
      <c r="X31" s="801"/>
      <c r="Y31" s="801"/>
      <c r="Z31" s="801"/>
      <c r="AA31" s="801">
        <v>11</v>
      </c>
      <c r="AB31" s="801"/>
      <c r="AC31" s="801"/>
      <c r="AD31" s="801"/>
      <c r="AE31" s="802"/>
      <c r="AF31" s="803">
        <v>11</v>
      </c>
      <c r="AG31" s="804"/>
      <c r="AH31" s="804"/>
      <c r="AI31" s="804"/>
      <c r="AJ31" s="805"/>
      <c r="AK31" s="872" t="s">
        <v>579</v>
      </c>
      <c r="AL31" s="873"/>
      <c r="AM31" s="873"/>
      <c r="AN31" s="873"/>
      <c r="AO31" s="873"/>
      <c r="AP31" s="873" t="s">
        <v>599</v>
      </c>
      <c r="AQ31" s="873"/>
      <c r="AR31" s="873"/>
      <c r="AS31" s="873"/>
      <c r="AT31" s="873"/>
      <c r="AU31" s="873" t="s">
        <v>599</v>
      </c>
      <c r="AV31" s="873"/>
      <c r="AW31" s="873"/>
      <c r="AX31" s="873"/>
      <c r="AY31" s="873"/>
      <c r="AZ31" s="874" t="s">
        <v>599</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404</v>
      </c>
      <c r="C32" s="798"/>
      <c r="D32" s="798"/>
      <c r="E32" s="798"/>
      <c r="F32" s="798"/>
      <c r="G32" s="798"/>
      <c r="H32" s="798"/>
      <c r="I32" s="798"/>
      <c r="J32" s="798"/>
      <c r="K32" s="798"/>
      <c r="L32" s="798"/>
      <c r="M32" s="798"/>
      <c r="N32" s="798"/>
      <c r="O32" s="798"/>
      <c r="P32" s="799"/>
      <c r="Q32" s="800">
        <v>76</v>
      </c>
      <c r="R32" s="801"/>
      <c r="S32" s="801"/>
      <c r="T32" s="801"/>
      <c r="U32" s="801"/>
      <c r="V32" s="801">
        <v>9</v>
      </c>
      <c r="W32" s="801"/>
      <c r="X32" s="801"/>
      <c r="Y32" s="801"/>
      <c r="Z32" s="801"/>
      <c r="AA32" s="801">
        <v>67</v>
      </c>
      <c r="AB32" s="801"/>
      <c r="AC32" s="801"/>
      <c r="AD32" s="801"/>
      <c r="AE32" s="802"/>
      <c r="AF32" s="803">
        <v>67</v>
      </c>
      <c r="AG32" s="804"/>
      <c r="AH32" s="804"/>
      <c r="AI32" s="804"/>
      <c r="AJ32" s="805"/>
      <c r="AK32" s="872" t="s">
        <v>580</v>
      </c>
      <c r="AL32" s="873"/>
      <c r="AM32" s="873"/>
      <c r="AN32" s="873"/>
      <c r="AO32" s="873"/>
      <c r="AP32" s="873" t="s">
        <v>599</v>
      </c>
      <c r="AQ32" s="873"/>
      <c r="AR32" s="873"/>
      <c r="AS32" s="873"/>
      <c r="AT32" s="873"/>
      <c r="AU32" s="873" t="s">
        <v>599</v>
      </c>
      <c r="AV32" s="873"/>
      <c r="AW32" s="873"/>
      <c r="AX32" s="873"/>
      <c r="AY32" s="873"/>
      <c r="AZ32" s="874" t="s">
        <v>599</v>
      </c>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405</v>
      </c>
      <c r="C33" s="798"/>
      <c r="D33" s="798"/>
      <c r="E33" s="798"/>
      <c r="F33" s="798"/>
      <c r="G33" s="798"/>
      <c r="H33" s="798"/>
      <c r="I33" s="798"/>
      <c r="J33" s="798"/>
      <c r="K33" s="798"/>
      <c r="L33" s="798"/>
      <c r="M33" s="798"/>
      <c r="N33" s="798"/>
      <c r="O33" s="798"/>
      <c r="P33" s="799"/>
      <c r="Q33" s="800">
        <v>31</v>
      </c>
      <c r="R33" s="801"/>
      <c r="S33" s="801"/>
      <c r="T33" s="801"/>
      <c r="U33" s="801"/>
      <c r="V33" s="801">
        <v>31</v>
      </c>
      <c r="W33" s="801"/>
      <c r="X33" s="801"/>
      <c r="Y33" s="801"/>
      <c r="Z33" s="801"/>
      <c r="AA33" s="801">
        <v>0</v>
      </c>
      <c r="AB33" s="801"/>
      <c r="AC33" s="801"/>
      <c r="AD33" s="801"/>
      <c r="AE33" s="802"/>
      <c r="AF33" s="803" t="s">
        <v>406</v>
      </c>
      <c r="AG33" s="804"/>
      <c r="AH33" s="804"/>
      <c r="AI33" s="804"/>
      <c r="AJ33" s="805"/>
      <c r="AK33" s="872">
        <v>31</v>
      </c>
      <c r="AL33" s="873"/>
      <c r="AM33" s="873"/>
      <c r="AN33" s="873"/>
      <c r="AO33" s="873"/>
      <c r="AP33" s="873">
        <v>3</v>
      </c>
      <c r="AQ33" s="873"/>
      <c r="AR33" s="873"/>
      <c r="AS33" s="873"/>
      <c r="AT33" s="873"/>
      <c r="AU33" s="873">
        <v>0</v>
      </c>
      <c r="AV33" s="873"/>
      <c r="AW33" s="873"/>
      <c r="AX33" s="873"/>
      <c r="AY33" s="873"/>
      <c r="AZ33" s="874" t="s">
        <v>599</v>
      </c>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407</v>
      </c>
      <c r="C34" s="798"/>
      <c r="D34" s="798"/>
      <c r="E34" s="798"/>
      <c r="F34" s="798"/>
      <c r="G34" s="798"/>
      <c r="H34" s="798"/>
      <c r="I34" s="798"/>
      <c r="J34" s="798"/>
      <c r="K34" s="798"/>
      <c r="L34" s="798"/>
      <c r="M34" s="798"/>
      <c r="N34" s="798"/>
      <c r="O34" s="798"/>
      <c r="P34" s="799"/>
      <c r="Q34" s="800">
        <v>4252</v>
      </c>
      <c r="R34" s="801"/>
      <c r="S34" s="801"/>
      <c r="T34" s="801"/>
      <c r="U34" s="801"/>
      <c r="V34" s="801">
        <v>3864</v>
      </c>
      <c r="W34" s="801"/>
      <c r="X34" s="801"/>
      <c r="Y34" s="801"/>
      <c r="Z34" s="801"/>
      <c r="AA34" s="801">
        <v>388</v>
      </c>
      <c r="AB34" s="801"/>
      <c r="AC34" s="801"/>
      <c r="AD34" s="801"/>
      <c r="AE34" s="802"/>
      <c r="AF34" s="803">
        <v>5401</v>
      </c>
      <c r="AG34" s="804"/>
      <c r="AH34" s="804"/>
      <c r="AI34" s="804"/>
      <c r="AJ34" s="805"/>
      <c r="AK34" s="872">
        <v>16</v>
      </c>
      <c r="AL34" s="873"/>
      <c r="AM34" s="873"/>
      <c r="AN34" s="873"/>
      <c r="AO34" s="873"/>
      <c r="AP34" s="873">
        <v>1484</v>
      </c>
      <c r="AQ34" s="873"/>
      <c r="AR34" s="873"/>
      <c r="AS34" s="873"/>
      <c r="AT34" s="873"/>
      <c r="AU34" s="873">
        <v>1</v>
      </c>
      <c r="AV34" s="873"/>
      <c r="AW34" s="873"/>
      <c r="AX34" s="873"/>
      <c r="AY34" s="873"/>
      <c r="AZ34" s="874" t="s">
        <v>599</v>
      </c>
      <c r="BA34" s="874"/>
      <c r="BB34" s="874"/>
      <c r="BC34" s="874"/>
      <c r="BD34" s="874"/>
      <c r="BE34" s="870" t="s">
        <v>408</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409</v>
      </c>
      <c r="C35" s="798"/>
      <c r="D35" s="798"/>
      <c r="E35" s="798"/>
      <c r="F35" s="798"/>
      <c r="G35" s="798"/>
      <c r="H35" s="798"/>
      <c r="I35" s="798"/>
      <c r="J35" s="798"/>
      <c r="K35" s="798"/>
      <c r="L35" s="798"/>
      <c r="M35" s="798"/>
      <c r="N35" s="798"/>
      <c r="O35" s="798"/>
      <c r="P35" s="799"/>
      <c r="Q35" s="800">
        <v>12127</v>
      </c>
      <c r="R35" s="801"/>
      <c r="S35" s="801"/>
      <c r="T35" s="801"/>
      <c r="U35" s="801"/>
      <c r="V35" s="801">
        <v>12955</v>
      </c>
      <c r="W35" s="801"/>
      <c r="X35" s="801"/>
      <c r="Y35" s="801"/>
      <c r="Z35" s="801"/>
      <c r="AA35" s="801">
        <v>-828</v>
      </c>
      <c r="AB35" s="801"/>
      <c r="AC35" s="801"/>
      <c r="AD35" s="801"/>
      <c r="AE35" s="802"/>
      <c r="AF35" s="803">
        <v>649</v>
      </c>
      <c r="AG35" s="804"/>
      <c r="AH35" s="804"/>
      <c r="AI35" s="804"/>
      <c r="AJ35" s="805"/>
      <c r="AK35" s="872">
        <v>1780</v>
      </c>
      <c r="AL35" s="873"/>
      <c r="AM35" s="873"/>
      <c r="AN35" s="873"/>
      <c r="AO35" s="873"/>
      <c r="AP35" s="873">
        <v>7592</v>
      </c>
      <c r="AQ35" s="873"/>
      <c r="AR35" s="873"/>
      <c r="AS35" s="873"/>
      <c r="AT35" s="873"/>
      <c r="AU35" s="873">
        <v>5755</v>
      </c>
      <c r="AV35" s="873"/>
      <c r="AW35" s="873"/>
      <c r="AX35" s="873"/>
      <c r="AY35" s="873"/>
      <c r="AZ35" s="874" t="s">
        <v>599</v>
      </c>
      <c r="BA35" s="874"/>
      <c r="BB35" s="874"/>
      <c r="BC35" s="874"/>
      <c r="BD35" s="874"/>
      <c r="BE35" s="870" t="s">
        <v>408</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410</v>
      </c>
      <c r="C36" s="798"/>
      <c r="D36" s="798"/>
      <c r="E36" s="798"/>
      <c r="F36" s="798"/>
      <c r="G36" s="798"/>
      <c r="H36" s="798"/>
      <c r="I36" s="798"/>
      <c r="J36" s="798"/>
      <c r="K36" s="798"/>
      <c r="L36" s="798"/>
      <c r="M36" s="798"/>
      <c r="N36" s="798"/>
      <c r="O36" s="798"/>
      <c r="P36" s="799"/>
      <c r="Q36" s="800">
        <v>7333</v>
      </c>
      <c r="R36" s="801"/>
      <c r="S36" s="801"/>
      <c r="T36" s="801"/>
      <c r="U36" s="801"/>
      <c r="V36" s="801">
        <v>7015</v>
      </c>
      <c r="W36" s="801"/>
      <c r="X36" s="801"/>
      <c r="Y36" s="801"/>
      <c r="Z36" s="801"/>
      <c r="AA36" s="801">
        <v>318</v>
      </c>
      <c r="AB36" s="801"/>
      <c r="AC36" s="801"/>
      <c r="AD36" s="801"/>
      <c r="AE36" s="802"/>
      <c r="AF36" s="803">
        <v>252</v>
      </c>
      <c r="AG36" s="804"/>
      <c r="AH36" s="804"/>
      <c r="AI36" s="804"/>
      <c r="AJ36" s="805"/>
      <c r="AK36" s="872">
        <v>3373</v>
      </c>
      <c r="AL36" s="873"/>
      <c r="AM36" s="873"/>
      <c r="AN36" s="873"/>
      <c r="AO36" s="873"/>
      <c r="AP36" s="873">
        <v>34508</v>
      </c>
      <c r="AQ36" s="873"/>
      <c r="AR36" s="873"/>
      <c r="AS36" s="873"/>
      <c r="AT36" s="873"/>
      <c r="AU36" s="873">
        <v>23776</v>
      </c>
      <c r="AV36" s="873"/>
      <c r="AW36" s="873"/>
      <c r="AX36" s="873"/>
      <c r="AY36" s="873"/>
      <c r="AZ36" s="874" t="s">
        <v>599</v>
      </c>
      <c r="BA36" s="874"/>
      <c r="BB36" s="874"/>
      <c r="BC36" s="874"/>
      <c r="BD36" s="874"/>
      <c r="BE36" s="870" t="s">
        <v>411</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t="s">
        <v>412</v>
      </c>
      <c r="C37" s="798"/>
      <c r="D37" s="798"/>
      <c r="E37" s="798"/>
      <c r="F37" s="798"/>
      <c r="G37" s="798"/>
      <c r="H37" s="798"/>
      <c r="I37" s="798"/>
      <c r="J37" s="798"/>
      <c r="K37" s="798"/>
      <c r="L37" s="798"/>
      <c r="M37" s="798"/>
      <c r="N37" s="798"/>
      <c r="O37" s="798"/>
      <c r="P37" s="799"/>
      <c r="Q37" s="800">
        <v>30</v>
      </c>
      <c r="R37" s="801"/>
      <c r="S37" s="801"/>
      <c r="T37" s="801"/>
      <c r="U37" s="801"/>
      <c r="V37" s="801">
        <v>18</v>
      </c>
      <c r="W37" s="801"/>
      <c r="X37" s="801"/>
      <c r="Y37" s="801"/>
      <c r="Z37" s="801"/>
      <c r="AA37" s="801">
        <v>12</v>
      </c>
      <c r="AB37" s="801"/>
      <c r="AC37" s="801"/>
      <c r="AD37" s="801"/>
      <c r="AE37" s="802"/>
      <c r="AF37" s="803">
        <v>12</v>
      </c>
      <c r="AG37" s="804"/>
      <c r="AH37" s="804"/>
      <c r="AI37" s="804"/>
      <c r="AJ37" s="805"/>
      <c r="AK37" s="872">
        <v>18</v>
      </c>
      <c r="AL37" s="873"/>
      <c r="AM37" s="873"/>
      <c r="AN37" s="873"/>
      <c r="AO37" s="873"/>
      <c r="AP37" s="873" t="s">
        <v>579</v>
      </c>
      <c r="AQ37" s="873"/>
      <c r="AR37" s="873"/>
      <c r="AS37" s="873"/>
      <c r="AT37" s="873"/>
      <c r="AU37" s="873" t="s">
        <v>580</v>
      </c>
      <c r="AV37" s="873"/>
      <c r="AW37" s="873"/>
      <c r="AX37" s="873"/>
      <c r="AY37" s="873"/>
      <c r="AZ37" s="874" t="s">
        <v>599</v>
      </c>
      <c r="BA37" s="874"/>
      <c r="BB37" s="874"/>
      <c r="BC37" s="874"/>
      <c r="BD37" s="874"/>
      <c r="BE37" s="870" t="s">
        <v>411</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t="s">
        <v>413</v>
      </c>
      <c r="C38" s="798"/>
      <c r="D38" s="798"/>
      <c r="E38" s="798"/>
      <c r="F38" s="798"/>
      <c r="G38" s="798"/>
      <c r="H38" s="798"/>
      <c r="I38" s="798"/>
      <c r="J38" s="798"/>
      <c r="K38" s="798"/>
      <c r="L38" s="798"/>
      <c r="M38" s="798"/>
      <c r="N38" s="798"/>
      <c r="O38" s="798"/>
      <c r="P38" s="799"/>
      <c r="Q38" s="800">
        <v>2</v>
      </c>
      <c r="R38" s="801"/>
      <c r="S38" s="801"/>
      <c r="T38" s="801"/>
      <c r="U38" s="801"/>
      <c r="V38" s="801">
        <v>2</v>
      </c>
      <c r="W38" s="801"/>
      <c r="X38" s="801"/>
      <c r="Y38" s="801"/>
      <c r="Z38" s="801"/>
      <c r="AA38" s="801">
        <v>0</v>
      </c>
      <c r="AB38" s="801"/>
      <c r="AC38" s="801"/>
      <c r="AD38" s="801"/>
      <c r="AE38" s="802"/>
      <c r="AF38" s="803" t="s">
        <v>414</v>
      </c>
      <c r="AG38" s="804"/>
      <c r="AH38" s="804"/>
      <c r="AI38" s="804"/>
      <c r="AJ38" s="805"/>
      <c r="AK38" s="872" t="s">
        <v>580</v>
      </c>
      <c r="AL38" s="873"/>
      <c r="AM38" s="873"/>
      <c r="AN38" s="873"/>
      <c r="AO38" s="873"/>
      <c r="AP38" s="873" t="s">
        <v>580</v>
      </c>
      <c r="AQ38" s="873"/>
      <c r="AR38" s="873"/>
      <c r="AS38" s="873"/>
      <c r="AT38" s="873"/>
      <c r="AU38" s="873" t="s">
        <v>580</v>
      </c>
      <c r="AV38" s="873"/>
      <c r="AW38" s="873"/>
      <c r="AX38" s="873"/>
      <c r="AY38" s="873"/>
      <c r="AZ38" s="874" t="s">
        <v>599</v>
      </c>
      <c r="BA38" s="874"/>
      <c r="BB38" s="874"/>
      <c r="BC38" s="874"/>
      <c r="BD38" s="874"/>
      <c r="BE38" s="870" t="s">
        <v>411</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388</v>
      </c>
      <c r="B63" s="832" t="s">
        <v>416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7342</v>
      </c>
      <c r="AG63" s="884"/>
      <c r="AH63" s="884"/>
      <c r="AI63" s="884"/>
      <c r="AJ63" s="885"/>
      <c r="AK63" s="886"/>
      <c r="AL63" s="881"/>
      <c r="AM63" s="881"/>
      <c r="AN63" s="881"/>
      <c r="AO63" s="881"/>
      <c r="AP63" s="884">
        <v>43587</v>
      </c>
      <c r="AQ63" s="884"/>
      <c r="AR63" s="884"/>
      <c r="AS63" s="884"/>
      <c r="AT63" s="884"/>
      <c r="AU63" s="884">
        <v>29532</v>
      </c>
      <c r="AV63" s="884"/>
      <c r="AW63" s="884"/>
      <c r="AX63" s="884"/>
      <c r="AY63" s="884"/>
      <c r="AZ63" s="888"/>
      <c r="BA63" s="888"/>
      <c r="BB63" s="888"/>
      <c r="BC63" s="888"/>
      <c r="BD63" s="888"/>
      <c r="BE63" s="889"/>
      <c r="BF63" s="889"/>
      <c r="BG63" s="889"/>
      <c r="BH63" s="889"/>
      <c r="BI63" s="890"/>
      <c r="BJ63" s="891" t="s">
        <v>414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418</v>
      </c>
      <c r="B66" s="783"/>
      <c r="C66" s="783"/>
      <c r="D66" s="783"/>
      <c r="E66" s="783"/>
      <c r="F66" s="783"/>
      <c r="G66" s="783"/>
      <c r="H66" s="783"/>
      <c r="I66" s="783"/>
      <c r="J66" s="783"/>
      <c r="K66" s="783"/>
      <c r="L66" s="783"/>
      <c r="M66" s="783"/>
      <c r="N66" s="783"/>
      <c r="O66" s="783"/>
      <c r="P66" s="784"/>
      <c r="Q66" s="759" t="s">
        <v>392</v>
      </c>
      <c r="R66" s="760"/>
      <c r="S66" s="760"/>
      <c r="T66" s="760"/>
      <c r="U66" s="761"/>
      <c r="V66" s="759" t="s">
        <v>393</v>
      </c>
      <c r="W66" s="760"/>
      <c r="X66" s="760"/>
      <c r="Y66" s="760"/>
      <c r="Z66" s="761"/>
      <c r="AA66" s="759" t="s">
        <v>394</v>
      </c>
      <c r="AB66" s="760"/>
      <c r="AC66" s="760"/>
      <c r="AD66" s="760"/>
      <c r="AE66" s="761"/>
      <c r="AF66" s="894" t="s">
        <v>395</v>
      </c>
      <c r="AG66" s="855"/>
      <c r="AH66" s="855"/>
      <c r="AI66" s="855"/>
      <c r="AJ66" s="895"/>
      <c r="AK66" s="759" t="s">
        <v>419</v>
      </c>
      <c r="AL66" s="783"/>
      <c r="AM66" s="783"/>
      <c r="AN66" s="783"/>
      <c r="AO66" s="784"/>
      <c r="AP66" s="759" t="s">
        <v>420</v>
      </c>
      <c r="AQ66" s="760"/>
      <c r="AR66" s="760"/>
      <c r="AS66" s="760"/>
      <c r="AT66" s="761"/>
      <c r="AU66" s="759" t="s">
        <v>421</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581</v>
      </c>
      <c r="C68" s="912"/>
      <c r="D68" s="912"/>
      <c r="E68" s="912"/>
      <c r="F68" s="912"/>
      <c r="G68" s="912"/>
      <c r="H68" s="912"/>
      <c r="I68" s="912"/>
      <c r="J68" s="912"/>
      <c r="K68" s="912"/>
      <c r="L68" s="912"/>
      <c r="M68" s="912"/>
      <c r="N68" s="912"/>
      <c r="O68" s="912"/>
      <c r="P68" s="913"/>
      <c r="Q68" s="914">
        <v>2056</v>
      </c>
      <c r="R68" s="915"/>
      <c r="S68" s="915"/>
      <c r="T68" s="915"/>
      <c r="U68" s="915"/>
      <c r="V68" s="915">
        <v>2034.2539999999999</v>
      </c>
      <c r="W68" s="915"/>
      <c r="X68" s="915"/>
      <c r="Y68" s="915"/>
      <c r="Z68" s="915"/>
      <c r="AA68" s="915">
        <v>22.012</v>
      </c>
      <c r="AB68" s="915"/>
      <c r="AC68" s="915"/>
      <c r="AD68" s="915"/>
      <c r="AE68" s="915"/>
      <c r="AF68" s="915">
        <v>22.012</v>
      </c>
      <c r="AG68" s="915"/>
      <c r="AH68" s="915"/>
      <c r="AI68" s="915"/>
      <c r="AJ68" s="915"/>
      <c r="AK68" s="908" t="s">
        <v>128</v>
      </c>
      <c r="AL68" s="908"/>
      <c r="AM68" s="908"/>
      <c r="AN68" s="908"/>
      <c r="AO68" s="908"/>
      <c r="AP68" s="908" t="s">
        <v>128</v>
      </c>
      <c r="AQ68" s="908"/>
      <c r="AR68" s="908"/>
      <c r="AS68" s="908"/>
      <c r="AT68" s="908"/>
      <c r="AU68" s="908" t="s">
        <v>128</v>
      </c>
      <c r="AV68" s="908"/>
      <c r="AW68" s="908"/>
      <c r="AX68" s="908"/>
      <c r="AY68" s="908"/>
      <c r="AZ68" s="909" t="s">
        <v>582</v>
      </c>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6" t="s">
        <v>581</v>
      </c>
      <c r="C69" s="917"/>
      <c r="D69" s="917"/>
      <c r="E69" s="917"/>
      <c r="F69" s="917"/>
      <c r="G69" s="917"/>
      <c r="H69" s="917"/>
      <c r="I69" s="917"/>
      <c r="J69" s="917"/>
      <c r="K69" s="917"/>
      <c r="L69" s="917"/>
      <c r="M69" s="917"/>
      <c r="N69" s="917"/>
      <c r="O69" s="917"/>
      <c r="P69" s="918"/>
      <c r="Q69" s="919">
        <v>723893.84299999999</v>
      </c>
      <c r="R69" s="920"/>
      <c r="S69" s="920"/>
      <c r="T69" s="920"/>
      <c r="U69" s="920"/>
      <c r="V69" s="920">
        <v>705178.65700000001</v>
      </c>
      <c r="W69" s="920"/>
      <c r="X69" s="920"/>
      <c r="Y69" s="920"/>
      <c r="Z69" s="920"/>
      <c r="AA69" s="920">
        <v>18715.186000000002</v>
      </c>
      <c r="AB69" s="920"/>
      <c r="AC69" s="920"/>
      <c r="AD69" s="920"/>
      <c r="AE69" s="920"/>
      <c r="AF69" s="920">
        <v>18715.186000000002</v>
      </c>
      <c r="AG69" s="920"/>
      <c r="AH69" s="920"/>
      <c r="AI69" s="920"/>
      <c r="AJ69" s="920"/>
      <c r="AK69" s="920">
        <v>1705.2670000000001</v>
      </c>
      <c r="AL69" s="920"/>
      <c r="AM69" s="920"/>
      <c r="AN69" s="920"/>
      <c r="AO69" s="920"/>
      <c r="AP69" s="921" t="s">
        <v>128</v>
      </c>
      <c r="AQ69" s="921"/>
      <c r="AR69" s="921"/>
      <c r="AS69" s="921"/>
      <c r="AT69" s="921"/>
      <c r="AU69" s="921" t="s">
        <v>128</v>
      </c>
      <c r="AV69" s="921"/>
      <c r="AW69" s="921"/>
      <c r="AX69" s="921"/>
      <c r="AY69" s="921"/>
      <c r="AZ69" s="922" t="s">
        <v>583</v>
      </c>
      <c r="BA69" s="922"/>
      <c r="BB69" s="922"/>
      <c r="BC69" s="922"/>
      <c r="BD69" s="923"/>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6" t="s">
        <v>584</v>
      </c>
      <c r="C70" s="917"/>
      <c r="D70" s="917"/>
      <c r="E70" s="917"/>
      <c r="F70" s="917"/>
      <c r="G70" s="917"/>
      <c r="H70" s="917"/>
      <c r="I70" s="917"/>
      <c r="J70" s="917"/>
      <c r="K70" s="917"/>
      <c r="L70" s="917"/>
      <c r="M70" s="917"/>
      <c r="N70" s="917"/>
      <c r="O70" s="917"/>
      <c r="P70" s="918"/>
      <c r="Q70" s="919">
        <v>23532.558000000001</v>
      </c>
      <c r="R70" s="920"/>
      <c r="S70" s="920"/>
      <c r="T70" s="920"/>
      <c r="U70" s="920"/>
      <c r="V70" s="920">
        <v>22843.061000000002</v>
      </c>
      <c r="W70" s="920"/>
      <c r="X70" s="920"/>
      <c r="Y70" s="920"/>
      <c r="Z70" s="920"/>
      <c r="AA70" s="920">
        <v>689</v>
      </c>
      <c r="AB70" s="920"/>
      <c r="AC70" s="920"/>
      <c r="AD70" s="920"/>
      <c r="AE70" s="920"/>
      <c r="AF70" s="920">
        <v>689</v>
      </c>
      <c r="AG70" s="920"/>
      <c r="AH70" s="920"/>
      <c r="AI70" s="920"/>
      <c r="AJ70" s="920"/>
      <c r="AK70" s="920">
        <v>21.5</v>
      </c>
      <c r="AL70" s="920"/>
      <c r="AM70" s="920"/>
      <c r="AN70" s="920"/>
      <c r="AO70" s="920"/>
      <c r="AP70" s="921" t="s">
        <v>128</v>
      </c>
      <c r="AQ70" s="921"/>
      <c r="AR70" s="921"/>
      <c r="AS70" s="921"/>
      <c r="AT70" s="921"/>
      <c r="AU70" s="921" t="s">
        <v>128</v>
      </c>
      <c r="AV70" s="921"/>
      <c r="AW70" s="921"/>
      <c r="AX70" s="921"/>
      <c r="AY70" s="921"/>
      <c r="AZ70" s="922" t="s">
        <v>582</v>
      </c>
      <c r="BA70" s="922"/>
      <c r="BB70" s="922"/>
      <c r="BC70" s="922"/>
      <c r="BD70" s="923"/>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6" t="s">
        <v>584</v>
      </c>
      <c r="C71" s="917"/>
      <c r="D71" s="917"/>
      <c r="E71" s="917"/>
      <c r="F71" s="917"/>
      <c r="G71" s="917"/>
      <c r="H71" s="917"/>
      <c r="I71" s="917"/>
      <c r="J71" s="917"/>
      <c r="K71" s="917"/>
      <c r="L71" s="917"/>
      <c r="M71" s="917"/>
      <c r="N71" s="917"/>
      <c r="O71" s="917"/>
      <c r="P71" s="918"/>
      <c r="Q71" s="919">
        <v>370.46100000000001</v>
      </c>
      <c r="R71" s="920"/>
      <c r="S71" s="920"/>
      <c r="T71" s="920"/>
      <c r="U71" s="920"/>
      <c r="V71" s="920">
        <v>135.47</v>
      </c>
      <c r="W71" s="920"/>
      <c r="X71" s="920"/>
      <c r="Y71" s="920"/>
      <c r="Z71" s="920"/>
      <c r="AA71" s="920">
        <v>234.99100000000001</v>
      </c>
      <c r="AB71" s="920"/>
      <c r="AC71" s="920"/>
      <c r="AD71" s="920"/>
      <c r="AE71" s="920"/>
      <c r="AF71" s="920">
        <v>234.99100000000001</v>
      </c>
      <c r="AG71" s="920"/>
      <c r="AH71" s="920"/>
      <c r="AI71" s="920"/>
      <c r="AJ71" s="920"/>
      <c r="AK71" s="921" t="s">
        <v>128</v>
      </c>
      <c r="AL71" s="921"/>
      <c r="AM71" s="921"/>
      <c r="AN71" s="921"/>
      <c r="AO71" s="921"/>
      <c r="AP71" s="921" t="s">
        <v>128</v>
      </c>
      <c r="AQ71" s="921"/>
      <c r="AR71" s="921"/>
      <c r="AS71" s="921"/>
      <c r="AT71" s="921"/>
      <c r="AU71" s="921" t="s">
        <v>128</v>
      </c>
      <c r="AV71" s="921"/>
      <c r="AW71" s="921"/>
      <c r="AX71" s="921"/>
      <c r="AY71" s="921"/>
      <c r="AZ71" s="924" t="s">
        <v>585</v>
      </c>
      <c r="BA71" s="924"/>
      <c r="BB71" s="924"/>
      <c r="BC71" s="924"/>
      <c r="BD71" s="925"/>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6" t="s">
        <v>586</v>
      </c>
      <c r="C72" s="917"/>
      <c r="D72" s="917"/>
      <c r="E72" s="917"/>
      <c r="F72" s="917"/>
      <c r="G72" s="917"/>
      <c r="H72" s="917"/>
      <c r="I72" s="917"/>
      <c r="J72" s="917"/>
      <c r="K72" s="917"/>
      <c r="L72" s="917"/>
      <c r="M72" s="917"/>
      <c r="N72" s="917"/>
      <c r="O72" s="917"/>
      <c r="P72" s="918"/>
      <c r="Q72" s="919">
        <v>405.40100000000001</v>
      </c>
      <c r="R72" s="920"/>
      <c r="S72" s="920"/>
      <c r="T72" s="920"/>
      <c r="U72" s="920"/>
      <c r="V72" s="920">
        <v>397.28100000000001</v>
      </c>
      <c r="W72" s="920"/>
      <c r="X72" s="920"/>
      <c r="Y72" s="920"/>
      <c r="Z72" s="920"/>
      <c r="AA72" s="920">
        <v>8.1199999999999992</v>
      </c>
      <c r="AB72" s="920"/>
      <c r="AC72" s="920"/>
      <c r="AD72" s="920"/>
      <c r="AE72" s="920"/>
      <c r="AF72" s="920">
        <v>8.1199999999999992</v>
      </c>
      <c r="AG72" s="920"/>
      <c r="AH72" s="920"/>
      <c r="AI72" s="920"/>
      <c r="AJ72" s="920"/>
      <c r="AK72" s="921" t="s">
        <v>128</v>
      </c>
      <c r="AL72" s="921"/>
      <c r="AM72" s="921"/>
      <c r="AN72" s="921"/>
      <c r="AO72" s="921"/>
      <c r="AP72" s="921" t="s">
        <v>603</v>
      </c>
      <c r="AQ72" s="921"/>
      <c r="AR72" s="921"/>
      <c r="AS72" s="921"/>
      <c r="AT72" s="921"/>
      <c r="AU72" s="921" t="s">
        <v>603</v>
      </c>
      <c r="AV72" s="921"/>
      <c r="AW72" s="921"/>
      <c r="AX72" s="921"/>
      <c r="AY72" s="921"/>
      <c r="AZ72" s="922"/>
      <c r="BA72" s="922"/>
      <c r="BB72" s="922"/>
      <c r="BC72" s="922"/>
      <c r="BD72" s="923"/>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6" t="s">
        <v>587</v>
      </c>
      <c r="C73" s="917"/>
      <c r="D73" s="917"/>
      <c r="E73" s="917"/>
      <c r="F73" s="917"/>
      <c r="G73" s="917"/>
      <c r="H73" s="917"/>
      <c r="I73" s="917"/>
      <c r="J73" s="917"/>
      <c r="K73" s="917"/>
      <c r="L73" s="917"/>
      <c r="M73" s="917"/>
      <c r="N73" s="917"/>
      <c r="O73" s="917"/>
      <c r="P73" s="918"/>
      <c r="Q73" s="930">
        <v>52300.798000000003</v>
      </c>
      <c r="R73" s="931"/>
      <c r="S73" s="931"/>
      <c r="T73" s="931"/>
      <c r="U73" s="932"/>
      <c r="V73" s="933">
        <v>48278.214999999997</v>
      </c>
      <c r="W73" s="931"/>
      <c r="X73" s="931"/>
      <c r="Y73" s="931"/>
      <c r="Z73" s="932"/>
      <c r="AA73" s="933">
        <v>4022.5830000000001</v>
      </c>
      <c r="AB73" s="931"/>
      <c r="AC73" s="931"/>
      <c r="AD73" s="931"/>
      <c r="AE73" s="932"/>
      <c r="AF73" s="933">
        <v>4022.5830000000001</v>
      </c>
      <c r="AG73" s="931"/>
      <c r="AH73" s="931"/>
      <c r="AI73" s="931"/>
      <c r="AJ73" s="932"/>
      <c r="AK73" s="934" t="s">
        <v>128</v>
      </c>
      <c r="AL73" s="935"/>
      <c r="AM73" s="935"/>
      <c r="AN73" s="935"/>
      <c r="AO73" s="936"/>
      <c r="AP73" s="934" t="s">
        <v>603</v>
      </c>
      <c r="AQ73" s="935"/>
      <c r="AR73" s="935"/>
      <c r="AS73" s="935"/>
      <c r="AT73" s="936"/>
      <c r="AU73" s="934" t="s">
        <v>603</v>
      </c>
      <c r="AV73" s="935"/>
      <c r="AW73" s="935"/>
      <c r="AX73" s="935"/>
      <c r="AY73" s="936"/>
      <c r="AZ73" s="922"/>
      <c r="BA73" s="922"/>
      <c r="BB73" s="922"/>
      <c r="BC73" s="922"/>
      <c r="BD73" s="923"/>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26" t="s">
        <v>601</v>
      </c>
      <c r="C74" s="927"/>
      <c r="D74" s="927"/>
      <c r="E74" s="927"/>
      <c r="F74" s="927"/>
      <c r="G74" s="927"/>
      <c r="H74" s="927"/>
      <c r="I74" s="927"/>
      <c r="J74" s="927"/>
      <c r="K74" s="927"/>
      <c r="L74" s="927"/>
      <c r="M74" s="927"/>
      <c r="N74" s="927"/>
      <c r="O74" s="927"/>
      <c r="P74" s="928"/>
      <c r="Q74" s="929">
        <v>7257</v>
      </c>
      <c r="R74" s="873"/>
      <c r="S74" s="873"/>
      <c r="T74" s="873"/>
      <c r="U74" s="873"/>
      <c r="V74" s="873">
        <v>7085</v>
      </c>
      <c r="W74" s="873"/>
      <c r="X74" s="873"/>
      <c r="Y74" s="873"/>
      <c r="Z74" s="873"/>
      <c r="AA74" s="873">
        <v>173</v>
      </c>
      <c r="AB74" s="873"/>
      <c r="AC74" s="873"/>
      <c r="AD74" s="873"/>
      <c r="AE74" s="873"/>
      <c r="AF74" s="873">
        <v>173</v>
      </c>
      <c r="AG74" s="873"/>
      <c r="AH74" s="873"/>
      <c r="AI74" s="873"/>
      <c r="AJ74" s="873"/>
      <c r="AK74" s="873">
        <v>342</v>
      </c>
      <c r="AL74" s="873"/>
      <c r="AM74" s="873"/>
      <c r="AN74" s="873"/>
      <c r="AO74" s="873"/>
      <c r="AP74" s="873">
        <v>7093</v>
      </c>
      <c r="AQ74" s="873"/>
      <c r="AR74" s="873"/>
      <c r="AS74" s="873"/>
      <c r="AT74" s="873"/>
      <c r="AU74" s="873">
        <v>1589</v>
      </c>
      <c r="AV74" s="873"/>
      <c r="AW74" s="873"/>
      <c r="AX74" s="873"/>
      <c r="AY74" s="873"/>
      <c r="AZ74" s="940"/>
      <c r="BA74" s="940"/>
      <c r="BB74" s="940"/>
      <c r="BC74" s="940"/>
      <c r="BD74" s="941"/>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26" t="s">
        <v>602</v>
      </c>
      <c r="C75" s="927"/>
      <c r="D75" s="927"/>
      <c r="E75" s="927"/>
      <c r="F75" s="927"/>
      <c r="G75" s="927"/>
      <c r="H75" s="927"/>
      <c r="I75" s="927"/>
      <c r="J75" s="927"/>
      <c r="K75" s="927"/>
      <c r="L75" s="927"/>
      <c r="M75" s="927"/>
      <c r="N75" s="927"/>
      <c r="O75" s="927"/>
      <c r="P75" s="928"/>
      <c r="Q75" s="937">
        <v>3676</v>
      </c>
      <c r="R75" s="938"/>
      <c r="S75" s="938"/>
      <c r="T75" s="938"/>
      <c r="U75" s="872"/>
      <c r="V75" s="939">
        <v>3449</v>
      </c>
      <c r="W75" s="938"/>
      <c r="X75" s="938"/>
      <c r="Y75" s="938"/>
      <c r="Z75" s="872"/>
      <c r="AA75" s="939">
        <v>228</v>
      </c>
      <c r="AB75" s="938"/>
      <c r="AC75" s="938"/>
      <c r="AD75" s="938"/>
      <c r="AE75" s="872"/>
      <c r="AF75" s="939">
        <v>216</v>
      </c>
      <c r="AG75" s="938"/>
      <c r="AH75" s="938"/>
      <c r="AI75" s="938"/>
      <c r="AJ75" s="872"/>
      <c r="AK75" s="939">
        <v>0</v>
      </c>
      <c r="AL75" s="938"/>
      <c r="AM75" s="938"/>
      <c r="AN75" s="938"/>
      <c r="AO75" s="872"/>
      <c r="AP75" s="939">
        <v>306</v>
      </c>
      <c r="AQ75" s="938"/>
      <c r="AR75" s="938"/>
      <c r="AS75" s="938"/>
      <c r="AT75" s="872"/>
      <c r="AU75" s="939">
        <v>182</v>
      </c>
      <c r="AV75" s="938"/>
      <c r="AW75" s="938"/>
      <c r="AX75" s="938"/>
      <c r="AY75" s="872"/>
      <c r="AZ75" s="940"/>
      <c r="BA75" s="940"/>
      <c r="BB75" s="940"/>
      <c r="BC75" s="940"/>
      <c r="BD75" s="941"/>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26"/>
      <c r="C76" s="927"/>
      <c r="D76" s="927"/>
      <c r="E76" s="927"/>
      <c r="F76" s="927"/>
      <c r="G76" s="927"/>
      <c r="H76" s="927"/>
      <c r="I76" s="927"/>
      <c r="J76" s="927"/>
      <c r="K76" s="927"/>
      <c r="L76" s="927"/>
      <c r="M76" s="927"/>
      <c r="N76" s="927"/>
      <c r="O76" s="927"/>
      <c r="P76" s="928"/>
      <c r="Q76" s="937"/>
      <c r="R76" s="938"/>
      <c r="S76" s="938"/>
      <c r="T76" s="938"/>
      <c r="U76" s="872"/>
      <c r="V76" s="939"/>
      <c r="W76" s="938"/>
      <c r="X76" s="938"/>
      <c r="Y76" s="938"/>
      <c r="Z76" s="872"/>
      <c r="AA76" s="939"/>
      <c r="AB76" s="938"/>
      <c r="AC76" s="938"/>
      <c r="AD76" s="938"/>
      <c r="AE76" s="872"/>
      <c r="AF76" s="939"/>
      <c r="AG76" s="938"/>
      <c r="AH76" s="938"/>
      <c r="AI76" s="938"/>
      <c r="AJ76" s="872"/>
      <c r="AK76" s="939"/>
      <c r="AL76" s="938"/>
      <c r="AM76" s="938"/>
      <c r="AN76" s="938"/>
      <c r="AO76" s="872"/>
      <c r="AP76" s="939"/>
      <c r="AQ76" s="938"/>
      <c r="AR76" s="938"/>
      <c r="AS76" s="938"/>
      <c r="AT76" s="872"/>
      <c r="AU76" s="939"/>
      <c r="AV76" s="938"/>
      <c r="AW76" s="938"/>
      <c r="AX76" s="938"/>
      <c r="AY76" s="872"/>
      <c r="AZ76" s="940"/>
      <c r="BA76" s="940"/>
      <c r="BB76" s="940"/>
      <c r="BC76" s="940"/>
      <c r="BD76" s="941"/>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26"/>
      <c r="C77" s="927"/>
      <c r="D77" s="927"/>
      <c r="E77" s="927"/>
      <c r="F77" s="927"/>
      <c r="G77" s="927"/>
      <c r="H77" s="927"/>
      <c r="I77" s="927"/>
      <c r="J77" s="927"/>
      <c r="K77" s="927"/>
      <c r="L77" s="927"/>
      <c r="M77" s="927"/>
      <c r="N77" s="927"/>
      <c r="O77" s="927"/>
      <c r="P77" s="928"/>
      <c r="Q77" s="937"/>
      <c r="R77" s="938"/>
      <c r="S77" s="938"/>
      <c r="T77" s="938"/>
      <c r="U77" s="872"/>
      <c r="V77" s="939"/>
      <c r="W77" s="938"/>
      <c r="X77" s="938"/>
      <c r="Y77" s="938"/>
      <c r="Z77" s="872"/>
      <c r="AA77" s="939"/>
      <c r="AB77" s="938"/>
      <c r="AC77" s="938"/>
      <c r="AD77" s="938"/>
      <c r="AE77" s="872"/>
      <c r="AF77" s="939"/>
      <c r="AG77" s="938"/>
      <c r="AH77" s="938"/>
      <c r="AI77" s="938"/>
      <c r="AJ77" s="872"/>
      <c r="AK77" s="939"/>
      <c r="AL77" s="938"/>
      <c r="AM77" s="938"/>
      <c r="AN77" s="938"/>
      <c r="AO77" s="872"/>
      <c r="AP77" s="939"/>
      <c r="AQ77" s="938"/>
      <c r="AR77" s="938"/>
      <c r="AS77" s="938"/>
      <c r="AT77" s="872"/>
      <c r="AU77" s="939"/>
      <c r="AV77" s="938"/>
      <c r="AW77" s="938"/>
      <c r="AX77" s="938"/>
      <c r="AY77" s="872"/>
      <c r="AZ77" s="940"/>
      <c r="BA77" s="940"/>
      <c r="BB77" s="940"/>
      <c r="BC77" s="940"/>
      <c r="BD77" s="941"/>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26"/>
      <c r="C78" s="927"/>
      <c r="D78" s="927"/>
      <c r="E78" s="927"/>
      <c r="F78" s="927"/>
      <c r="G78" s="927"/>
      <c r="H78" s="927"/>
      <c r="I78" s="927"/>
      <c r="J78" s="927"/>
      <c r="K78" s="927"/>
      <c r="L78" s="927"/>
      <c r="M78" s="927"/>
      <c r="N78" s="927"/>
      <c r="O78" s="927"/>
      <c r="P78" s="928"/>
      <c r="Q78" s="929"/>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40"/>
      <c r="BA78" s="940"/>
      <c r="BB78" s="940"/>
      <c r="BC78" s="940"/>
      <c r="BD78" s="941"/>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26"/>
      <c r="C79" s="927"/>
      <c r="D79" s="927"/>
      <c r="E79" s="927"/>
      <c r="F79" s="927"/>
      <c r="G79" s="927"/>
      <c r="H79" s="927"/>
      <c r="I79" s="927"/>
      <c r="J79" s="927"/>
      <c r="K79" s="927"/>
      <c r="L79" s="927"/>
      <c r="M79" s="927"/>
      <c r="N79" s="927"/>
      <c r="O79" s="927"/>
      <c r="P79" s="928"/>
      <c r="Q79" s="929"/>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40"/>
      <c r="BA79" s="940"/>
      <c r="BB79" s="940"/>
      <c r="BC79" s="940"/>
      <c r="BD79" s="941"/>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26"/>
      <c r="C80" s="927"/>
      <c r="D80" s="927"/>
      <c r="E80" s="927"/>
      <c r="F80" s="927"/>
      <c r="G80" s="927"/>
      <c r="H80" s="927"/>
      <c r="I80" s="927"/>
      <c r="J80" s="927"/>
      <c r="K80" s="927"/>
      <c r="L80" s="927"/>
      <c r="M80" s="927"/>
      <c r="N80" s="927"/>
      <c r="O80" s="927"/>
      <c r="P80" s="928"/>
      <c r="Q80" s="929"/>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40"/>
      <c r="BA80" s="940"/>
      <c r="BB80" s="940"/>
      <c r="BC80" s="940"/>
      <c r="BD80" s="941"/>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26"/>
      <c r="C81" s="927"/>
      <c r="D81" s="927"/>
      <c r="E81" s="927"/>
      <c r="F81" s="927"/>
      <c r="G81" s="927"/>
      <c r="H81" s="927"/>
      <c r="I81" s="927"/>
      <c r="J81" s="927"/>
      <c r="K81" s="927"/>
      <c r="L81" s="927"/>
      <c r="M81" s="927"/>
      <c r="N81" s="927"/>
      <c r="O81" s="927"/>
      <c r="P81" s="928"/>
      <c r="Q81" s="929"/>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40"/>
      <c r="BA81" s="940"/>
      <c r="BB81" s="940"/>
      <c r="BC81" s="940"/>
      <c r="BD81" s="941"/>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26"/>
      <c r="C82" s="927"/>
      <c r="D82" s="927"/>
      <c r="E82" s="927"/>
      <c r="F82" s="927"/>
      <c r="G82" s="927"/>
      <c r="H82" s="927"/>
      <c r="I82" s="927"/>
      <c r="J82" s="927"/>
      <c r="K82" s="927"/>
      <c r="L82" s="927"/>
      <c r="M82" s="927"/>
      <c r="N82" s="927"/>
      <c r="O82" s="927"/>
      <c r="P82" s="928"/>
      <c r="Q82" s="929"/>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40"/>
      <c r="BA82" s="940"/>
      <c r="BB82" s="940"/>
      <c r="BC82" s="940"/>
      <c r="BD82" s="941"/>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26"/>
      <c r="C83" s="927"/>
      <c r="D83" s="927"/>
      <c r="E83" s="927"/>
      <c r="F83" s="927"/>
      <c r="G83" s="927"/>
      <c r="H83" s="927"/>
      <c r="I83" s="927"/>
      <c r="J83" s="927"/>
      <c r="K83" s="927"/>
      <c r="L83" s="927"/>
      <c r="M83" s="927"/>
      <c r="N83" s="927"/>
      <c r="O83" s="927"/>
      <c r="P83" s="928"/>
      <c r="Q83" s="929"/>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40"/>
      <c r="BA83" s="940"/>
      <c r="BB83" s="940"/>
      <c r="BC83" s="940"/>
      <c r="BD83" s="941"/>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26"/>
      <c r="C84" s="927"/>
      <c r="D84" s="927"/>
      <c r="E84" s="927"/>
      <c r="F84" s="927"/>
      <c r="G84" s="927"/>
      <c r="H84" s="927"/>
      <c r="I84" s="927"/>
      <c r="J84" s="927"/>
      <c r="K84" s="927"/>
      <c r="L84" s="927"/>
      <c r="M84" s="927"/>
      <c r="N84" s="927"/>
      <c r="O84" s="927"/>
      <c r="P84" s="928"/>
      <c r="Q84" s="929"/>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40"/>
      <c r="BA84" s="940"/>
      <c r="BB84" s="940"/>
      <c r="BC84" s="940"/>
      <c r="BD84" s="941"/>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26"/>
      <c r="C85" s="927"/>
      <c r="D85" s="927"/>
      <c r="E85" s="927"/>
      <c r="F85" s="927"/>
      <c r="G85" s="927"/>
      <c r="H85" s="927"/>
      <c r="I85" s="927"/>
      <c r="J85" s="927"/>
      <c r="K85" s="927"/>
      <c r="L85" s="927"/>
      <c r="M85" s="927"/>
      <c r="N85" s="927"/>
      <c r="O85" s="927"/>
      <c r="P85" s="928"/>
      <c r="Q85" s="929"/>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40"/>
      <c r="BA85" s="940"/>
      <c r="BB85" s="940"/>
      <c r="BC85" s="940"/>
      <c r="BD85" s="941"/>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26"/>
      <c r="C86" s="927"/>
      <c r="D86" s="927"/>
      <c r="E86" s="927"/>
      <c r="F86" s="927"/>
      <c r="G86" s="927"/>
      <c r="H86" s="927"/>
      <c r="I86" s="927"/>
      <c r="J86" s="927"/>
      <c r="K86" s="927"/>
      <c r="L86" s="927"/>
      <c r="M86" s="927"/>
      <c r="N86" s="927"/>
      <c r="O86" s="927"/>
      <c r="P86" s="928"/>
      <c r="Q86" s="929"/>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40"/>
      <c r="BA86" s="940"/>
      <c r="BB86" s="940"/>
      <c r="BC86" s="940"/>
      <c r="BD86" s="941"/>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388</v>
      </c>
      <c r="B88" s="832" t="s">
        <v>422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24081</v>
      </c>
      <c r="AG88" s="884"/>
      <c r="AH88" s="884"/>
      <c r="AI88" s="884"/>
      <c r="AJ88" s="884"/>
      <c r="AK88" s="881"/>
      <c r="AL88" s="881"/>
      <c r="AM88" s="881"/>
      <c r="AN88" s="881"/>
      <c r="AO88" s="881"/>
      <c r="AP88" s="884">
        <v>7399</v>
      </c>
      <c r="AQ88" s="884"/>
      <c r="AR88" s="884"/>
      <c r="AS88" s="884"/>
      <c r="AT88" s="884"/>
      <c r="AU88" s="884">
        <v>1771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423</v>
      </c>
      <c r="BS102" s="833"/>
      <c r="BT102" s="833"/>
      <c r="BU102" s="833"/>
      <c r="BV102" s="833"/>
      <c r="BW102" s="833"/>
      <c r="BX102" s="833"/>
      <c r="BY102" s="833"/>
      <c r="BZ102" s="833"/>
      <c r="CA102" s="833"/>
      <c r="CB102" s="833"/>
      <c r="CC102" s="833"/>
      <c r="CD102" s="833"/>
      <c r="CE102" s="833"/>
      <c r="CF102" s="833"/>
      <c r="CG102" s="834"/>
      <c r="CH102" s="949"/>
      <c r="CI102" s="950"/>
      <c r="CJ102" s="950"/>
      <c r="CK102" s="950"/>
      <c r="CL102" s="951"/>
      <c r="CM102" s="949"/>
      <c r="CN102" s="950"/>
      <c r="CO102" s="950"/>
      <c r="CP102" s="950"/>
      <c r="CQ102" s="951"/>
      <c r="CR102" s="952">
        <v>102</v>
      </c>
      <c r="CS102" s="892"/>
      <c r="CT102" s="892"/>
      <c r="CU102" s="892"/>
      <c r="CV102" s="953"/>
      <c r="CW102" s="952">
        <v>0</v>
      </c>
      <c r="CX102" s="892"/>
      <c r="CY102" s="892"/>
      <c r="CZ102" s="892"/>
      <c r="DA102" s="953"/>
      <c r="DB102" s="952">
        <v>2422</v>
      </c>
      <c r="DC102" s="892"/>
      <c r="DD102" s="892"/>
      <c r="DE102" s="892"/>
      <c r="DF102" s="953"/>
      <c r="DG102" s="952">
        <v>569</v>
      </c>
      <c r="DH102" s="892"/>
      <c r="DI102" s="892"/>
      <c r="DJ102" s="892"/>
      <c r="DK102" s="953"/>
      <c r="DL102" s="952">
        <v>0</v>
      </c>
      <c r="DM102" s="892"/>
      <c r="DN102" s="892"/>
      <c r="DO102" s="892"/>
      <c r="DP102" s="953"/>
      <c r="DQ102" s="952">
        <v>0</v>
      </c>
      <c r="DR102" s="892"/>
      <c r="DS102" s="892"/>
      <c r="DT102" s="892"/>
      <c r="DU102" s="953"/>
      <c r="DV102" s="976"/>
      <c r="DW102" s="977"/>
      <c r="DX102" s="977"/>
      <c r="DY102" s="977"/>
      <c r="DZ102" s="97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46" customFormat="1" ht="26.25" customHeight="1">
      <c r="A109" s="974" t="s">
        <v>430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431</v>
      </c>
      <c r="AB109" s="955"/>
      <c r="AC109" s="955"/>
      <c r="AD109" s="955"/>
      <c r="AE109" s="956"/>
      <c r="AF109" s="954" t="s">
        <v>304</v>
      </c>
      <c r="AG109" s="955"/>
      <c r="AH109" s="955"/>
      <c r="AI109" s="955"/>
      <c r="AJ109" s="956"/>
      <c r="AK109" s="954" t="s">
        <v>303</v>
      </c>
      <c r="AL109" s="955"/>
      <c r="AM109" s="955"/>
      <c r="AN109" s="955"/>
      <c r="AO109" s="956"/>
      <c r="AP109" s="954" t="s">
        <v>432</v>
      </c>
      <c r="AQ109" s="955"/>
      <c r="AR109" s="955"/>
      <c r="AS109" s="955"/>
      <c r="AT109" s="957"/>
      <c r="AU109" s="974" t="s">
        <v>430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431</v>
      </c>
      <c r="BR109" s="955"/>
      <c r="BS109" s="955"/>
      <c r="BT109" s="955"/>
      <c r="BU109" s="956"/>
      <c r="BV109" s="954" t="s">
        <v>304</v>
      </c>
      <c r="BW109" s="955"/>
      <c r="BX109" s="955"/>
      <c r="BY109" s="955"/>
      <c r="BZ109" s="956"/>
      <c r="CA109" s="954" t="s">
        <v>303</v>
      </c>
      <c r="CB109" s="955"/>
      <c r="CC109" s="955"/>
      <c r="CD109" s="955"/>
      <c r="CE109" s="956"/>
      <c r="CF109" s="975" t="s">
        <v>432</v>
      </c>
      <c r="CG109" s="975"/>
      <c r="CH109" s="975"/>
      <c r="CI109" s="975"/>
      <c r="CJ109" s="975"/>
      <c r="CK109" s="954" t="s">
        <v>433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431</v>
      </c>
      <c r="DH109" s="955"/>
      <c r="DI109" s="955"/>
      <c r="DJ109" s="955"/>
      <c r="DK109" s="956"/>
      <c r="DL109" s="954" t="s">
        <v>304</v>
      </c>
      <c r="DM109" s="955"/>
      <c r="DN109" s="955"/>
      <c r="DO109" s="955"/>
      <c r="DP109" s="956"/>
      <c r="DQ109" s="954" t="s">
        <v>303</v>
      </c>
      <c r="DR109" s="955"/>
      <c r="DS109" s="955"/>
      <c r="DT109" s="955"/>
      <c r="DU109" s="956"/>
      <c r="DV109" s="954" t="s">
        <v>432</v>
      </c>
      <c r="DW109" s="955"/>
      <c r="DX109" s="955"/>
      <c r="DY109" s="955"/>
      <c r="DZ109" s="957"/>
    </row>
    <row r="110" spans="1:131" s="246" customFormat="1" ht="26.25" customHeight="1">
      <c r="A110" s="958" t="s">
        <v>434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5288902</v>
      </c>
      <c r="AB110" s="962"/>
      <c r="AC110" s="962"/>
      <c r="AD110" s="962"/>
      <c r="AE110" s="963"/>
      <c r="AF110" s="964">
        <v>5677707</v>
      </c>
      <c r="AG110" s="962"/>
      <c r="AH110" s="962"/>
      <c r="AI110" s="962"/>
      <c r="AJ110" s="963"/>
      <c r="AK110" s="964">
        <v>5584118</v>
      </c>
      <c r="AL110" s="962"/>
      <c r="AM110" s="962"/>
      <c r="AN110" s="962"/>
      <c r="AO110" s="963"/>
      <c r="AP110" s="965">
        <v>14.6</v>
      </c>
      <c r="AQ110" s="966"/>
      <c r="AR110" s="966"/>
      <c r="AS110" s="966"/>
      <c r="AT110" s="967"/>
      <c r="AU110" s="968" t="s">
        <v>73</v>
      </c>
      <c r="AV110" s="969"/>
      <c r="AW110" s="969"/>
      <c r="AX110" s="969"/>
      <c r="AY110" s="969"/>
      <c r="AZ110" s="1010" t="s">
        <v>435</v>
      </c>
      <c r="BA110" s="959"/>
      <c r="BB110" s="959"/>
      <c r="BC110" s="959"/>
      <c r="BD110" s="959"/>
      <c r="BE110" s="959"/>
      <c r="BF110" s="959"/>
      <c r="BG110" s="959"/>
      <c r="BH110" s="959"/>
      <c r="BI110" s="959"/>
      <c r="BJ110" s="959"/>
      <c r="BK110" s="959"/>
      <c r="BL110" s="959"/>
      <c r="BM110" s="959"/>
      <c r="BN110" s="959"/>
      <c r="BO110" s="959"/>
      <c r="BP110" s="960"/>
      <c r="BQ110" s="996">
        <v>57094928</v>
      </c>
      <c r="BR110" s="997"/>
      <c r="BS110" s="997"/>
      <c r="BT110" s="997"/>
      <c r="BU110" s="997"/>
      <c r="BV110" s="997">
        <v>58353663</v>
      </c>
      <c r="BW110" s="997"/>
      <c r="BX110" s="997"/>
      <c r="BY110" s="997"/>
      <c r="BZ110" s="997"/>
      <c r="CA110" s="997">
        <v>58401633</v>
      </c>
      <c r="CB110" s="997"/>
      <c r="CC110" s="997"/>
      <c r="CD110" s="997"/>
      <c r="CE110" s="997"/>
      <c r="CF110" s="1011">
        <v>152.9</v>
      </c>
      <c r="CG110" s="1012"/>
      <c r="CH110" s="1012"/>
      <c r="CI110" s="1012"/>
      <c r="CJ110" s="1012"/>
      <c r="CK110" s="1013" t="s">
        <v>436</v>
      </c>
      <c r="CL110" s="1014"/>
      <c r="CM110" s="993" t="s">
        <v>437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385</v>
      </c>
      <c r="DH110" s="997"/>
      <c r="DI110" s="997"/>
      <c r="DJ110" s="997"/>
      <c r="DK110" s="997"/>
      <c r="DL110" s="997" t="s">
        <v>438</v>
      </c>
      <c r="DM110" s="997"/>
      <c r="DN110" s="997"/>
      <c r="DO110" s="997"/>
      <c r="DP110" s="997"/>
      <c r="DQ110" s="997" t="s">
        <v>128</v>
      </c>
      <c r="DR110" s="997"/>
      <c r="DS110" s="997"/>
      <c r="DT110" s="997"/>
      <c r="DU110" s="997"/>
      <c r="DV110" s="998" t="s">
        <v>128</v>
      </c>
      <c r="DW110" s="998"/>
      <c r="DX110" s="998"/>
      <c r="DY110" s="998"/>
      <c r="DZ110" s="999"/>
    </row>
    <row r="111" spans="1:131" s="246" customFormat="1" ht="26.25" customHeight="1">
      <c r="A111" s="1000" t="s">
        <v>439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440</v>
      </c>
      <c r="AB111" s="1004"/>
      <c r="AC111" s="1004"/>
      <c r="AD111" s="1004"/>
      <c r="AE111" s="1005"/>
      <c r="AF111" s="1006" t="s">
        <v>438</v>
      </c>
      <c r="AG111" s="1004"/>
      <c r="AH111" s="1004"/>
      <c r="AI111" s="1004"/>
      <c r="AJ111" s="1005"/>
      <c r="AK111" s="1006" t="s">
        <v>438</v>
      </c>
      <c r="AL111" s="1004"/>
      <c r="AM111" s="1004"/>
      <c r="AN111" s="1004"/>
      <c r="AO111" s="1005"/>
      <c r="AP111" s="1007" t="s">
        <v>414</v>
      </c>
      <c r="AQ111" s="1008"/>
      <c r="AR111" s="1008"/>
      <c r="AS111" s="1008"/>
      <c r="AT111" s="1009"/>
      <c r="AU111" s="970"/>
      <c r="AV111" s="971"/>
      <c r="AW111" s="971"/>
      <c r="AX111" s="971"/>
      <c r="AY111" s="971"/>
      <c r="AZ111" s="1019" t="s">
        <v>441</v>
      </c>
      <c r="BA111" s="1020"/>
      <c r="BB111" s="1020"/>
      <c r="BC111" s="1020"/>
      <c r="BD111" s="1020"/>
      <c r="BE111" s="1020"/>
      <c r="BF111" s="1020"/>
      <c r="BG111" s="1020"/>
      <c r="BH111" s="1020"/>
      <c r="BI111" s="1020"/>
      <c r="BJ111" s="1020"/>
      <c r="BK111" s="1020"/>
      <c r="BL111" s="1020"/>
      <c r="BM111" s="1020"/>
      <c r="BN111" s="1020"/>
      <c r="BO111" s="1020"/>
      <c r="BP111" s="1021"/>
      <c r="BQ111" s="989">
        <v>2066063</v>
      </c>
      <c r="BR111" s="990"/>
      <c r="BS111" s="990"/>
      <c r="BT111" s="990"/>
      <c r="BU111" s="990"/>
      <c r="BV111" s="990">
        <v>2336885</v>
      </c>
      <c r="BW111" s="990"/>
      <c r="BX111" s="990"/>
      <c r="BY111" s="990"/>
      <c r="BZ111" s="990"/>
      <c r="CA111" s="990">
        <v>2632287</v>
      </c>
      <c r="CB111" s="990"/>
      <c r="CC111" s="990"/>
      <c r="CD111" s="990"/>
      <c r="CE111" s="990"/>
      <c r="CF111" s="984">
        <v>6.9</v>
      </c>
      <c r="CG111" s="985"/>
      <c r="CH111" s="985"/>
      <c r="CI111" s="985"/>
      <c r="CJ111" s="985"/>
      <c r="CK111" s="1015"/>
      <c r="CL111" s="1016"/>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440</v>
      </c>
      <c r="DH111" s="990"/>
      <c r="DI111" s="990"/>
      <c r="DJ111" s="990"/>
      <c r="DK111" s="990"/>
      <c r="DL111" s="990" t="s">
        <v>440</v>
      </c>
      <c r="DM111" s="990"/>
      <c r="DN111" s="990"/>
      <c r="DO111" s="990"/>
      <c r="DP111" s="990"/>
      <c r="DQ111" s="990" t="s">
        <v>128</v>
      </c>
      <c r="DR111" s="990"/>
      <c r="DS111" s="990"/>
      <c r="DT111" s="990"/>
      <c r="DU111" s="990"/>
      <c r="DV111" s="991" t="s">
        <v>414</v>
      </c>
      <c r="DW111" s="991"/>
      <c r="DX111" s="991"/>
      <c r="DY111" s="991"/>
      <c r="DZ111" s="992"/>
    </row>
    <row r="112" spans="1:131" s="246" customFormat="1" ht="26.25" customHeight="1">
      <c r="A112" s="1022" t="s">
        <v>443</v>
      </c>
      <c r="B112" s="1023"/>
      <c r="C112" s="1020" t="s">
        <v>444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128</v>
      </c>
      <c r="AB112" s="1029"/>
      <c r="AC112" s="1029"/>
      <c r="AD112" s="1029"/>
      <c r="AE112" s="1030"/>
      <c r="AF112" s="1031" t="s">
        <v>128</v>
      </c>
      <c r="AG112" s="1029"/>
      <c r="AH112" s="1029"/>
      <c r="AI112" s="1029"/>
      <c r="AJ112" s="1030"/>
      <c r="AK112" s="1031" t="s">
        <v>128</v>
      </c>
      <c r="AL112" s="1029"/>
      <c r="AM112" s="1029"/>
      <c r="AN112" s="1029"/>
      <c r="AO112" s="1030"/>
      <c r="AP112" s="1032" t="s">
        <v>128</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32476328</v>
      </c>
      <c r="BR112" s="990"/>
      <c r="BS112" s="990"/>
      <c r="BT112" s="990"/>
      <c r="BU112" s="990"/>
      <c r="BV112" s="990">
        <v>31077587</v>
      </c>
      <c r="BW112" s="990"/>
      <c r="BX112" s="990"/>
      <c r="BY112" s="990"/>
      <c r="BZ112" s="990"/>
      <c r="CA112" s="990">
        <v>29532245</v>
      </c>
      <c r="CB112" s="990"/>
      <c r="CC112" s="990"/>
      <c r="CD112" s="990"/>
      <c r="CE112" s="990"/>
      <c r="CF112" s="984">
        <v>77.3</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438</v>
      </c>
      <c r="DM112" s="990"/>
      <c r="DN112" s="990"/>
      <c r="DO112" s="990"/>
      <c r="DP112" s="990"/>
      <c r="DQ112" s="990" t="s">
        <v>414</v>
      </c>
      <c r="DR112" s="990"/>
      <c r="DS112" s="990"/>
      <c r="DT112" s="990"/>
      <c r="DU112" s="990"/>
      <c r="DV112" s="991" t="s">
        <v>438</v>
      </c>
      <c r="DW112" s="991"/>
      <c r="DX112" s="991"/>
      <c r="DY112" s="991"/>
      <c r="DZ112" s="992"/>
    </row>
    <row r="113" spans="1:130" s="246" customFormat="1" ht="26.25" customHeight="1">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3493546</v>
      </c>
      <c r="AB113" s="1004"/>
      <c r="AC113" s="1004"/>
      <c r="AD113" s="1004"/>
      <c r="AE113" s="1005"/>
      <c r="AF113" s="1006">
        <v>3339195</v>
      </c>
      <c r="AG113" s="1004"/>
      <c r="AH113" s="1004"/>
      <c r="AI113" s="1004"/>
      <c r="AJ113" s="1005"/>
      <c r="AK113" s="1006">
        <v>3361303</v>
      </c>
      <c r="AL113" s="1004"/>
      <c r="AM113" s="1004"/>
      <c r="AN113" s="1004"/>
      <c r="AO113" s="1005"/>
      <c r="AP113" s="1007">
        <v>8.8000000000000007</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2093974</v>
      </c>
      <c r="BR113" s="990"/>
      <c r="BS113" s="990"/>
      <c r="BT113" s="990"/>
      <c r="BU113" s="990"/>
      <c r="BV113" s="990">
        <v>2092232</v>
      </c>
      <c r="BW113" s="990"/>
      <c r="BX113" s="990"/>
      <c r="BY113" s="990"/>
      <c r="BZ113" s="990"/>
      <c r="CA113" s="990">
        <v>1822724</v>
      </c>
      <c r="CB113" s="990"/>
      <c r="CC113" s="990"/>
      <c r="CD113" s="990"/>
      <c r="CE113" s="990"/>
      <c r="CF113" s="984">
        <v>4.8</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440</v>
      </c>
      <c r="DH113" s="1029"/>
      <c r="DI113" s="1029"/>
      <c r="DJ113" s="1029"/>
      <c r="DK113" s="1030"/>
      <c r="DL113" s="1031" t="s">
        <v>385</v>
      </c>
      <c r="DM113" s="1029"/>
      <c r="DN113" s="1029"/>
      <c r="DO113" s="1029"/>
      <c r="DP113" s="1030"/>
      <c r="DQ113" s="1031" t="s">
        <v>414</v>
      </c>
      <c r="DR113" s="1029"/>
      <c r="DS113" s="1029"/>
      <c r="DT113" s="1029"/>
      <c r="DU113" s="1030"/>
      <c r="DV113" s="1032" t="s">
        <v>438</v>
      </c>
      <c r="DW113" s="1033"/>
      <c r="DX113" s="1033"/>
      <c r="DY113" s="1033"/>
      <c r="DZ113" s="1034"/>
    </row>
    <row r="114" spans="1:130" s="246" customFormat="1" ht="26.25" customHeight="1">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131619</v>
      </c>
      <c r="AB114" s="1029"/>
      <c r="AC114" s="1029"/>
      <c r="AD114" s="1029"/>
      <c r="AE114" s="1030"/>
      <c r="AF114" s="1031">
        <v>89905</v>
      </c>
      <c r="AG114" s="1029"/>
      <c r="AH114" s="1029"/>
      <c r="AI114" s="1029"/>
      <c r="AJ114" s="1030"/>
      <c r="AK114" s="1031">
        <v>133026</v>
      </c>
      <c r="AL114" s="1029"/>
      <c r="AM114" s="1029"/>
      <c r="AN114" s="1029"/>
      <c r="AO114" s="1030"/>
      <c r="AP114" s="1032">
        <v>0.3</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5724964</v>
      </c>
      <c r="BR114" s="990"/>
      <c r="BS114" s="990"/>
      <c r="BT114" s="990"/>
      <c r="BU114" s="990"/>
      <c r="BV114" s="990">
        <v>5296211</v>
      </c>
      <c r="BW114" s="990"/>
      <c r="BX114" s="990"/>
      <c r="BY114" s="990"/>
      <c r="BZ114" s="990"/>
      <c r="CA114" s="990">
        <v>4892837</v>
      </c>
      <c r="CB114" s="990"/>
      <c r="CC114" s="990"/>
      <c r="CD114" s="990"/>
      <c r="CE114" s="990"/>
      <c r="CF114" s="984">
        <v>12.8</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128</v>
      </c>
      <c r="DH114" s="1029"/>
      <c r="DI114" s="1029"/>
      <c r="DJ114" s="1029"/>
      <c r="DK114" s="1030"/>
      <c r="DL114" s="1031" t="s">
        <v>438</v>
      </c>
      <c r="DM114" s="1029"/>
      <c r="DN114" s="1029"/>
      <c r="DO114" s="1029"/>
      <c r="DP114" s="1030"/>
      <c r="DQ114" s="1031" t="s">
        <v>438</v>
      </c>
      <c r="DR114" s="1029"/>
      <c r="DS114" s="1029"/>
      <c r="DT114" s="1029"/>
      <c r="DU114" s="1030"/>
      <c r="DV114" s="1032" t="s">
        <v>128</v>
      </c>
      <c r="DW114" s="1033"/>
      <c r="DX114" s="1033"/>
      <c r="DY114" s="1033"/>
      <c r="DZ114" s="1034"/>
    </row>
    <row r="115" spans="1:130" s="246" customFormat="1" ht="26.25" customHeight="1">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139193</v>
      </c>
      <c r="AB115" s="1004"/>
      <c r="AC115" s="1004"/>
      <c r="AD115" s="1004"/>
      <c r="AE115" s="1005"/>
      <c r="AF115" s="1006">
        <v>26438</v>
      </c>
      <c r="AG115" s="1004"/>
      <c r="AH115" s="1004"/>
      <c r="AI115" s="1004"/>
      <c r="AJ115" s="1005"/>
      <c r="AK115" s="1006">
        <v>115534</v>
      </c>
      <c r="AL115" s="1004"/>
      <c r="AM115" s="1004"/>
      <c r="AN115" s="1004"/>
      <c r="AO115" s="1005"/>
      <c r="AP115" s="1007">
        <v>0.3</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v>938</v>
      </c>
      <c r="BR115" s="990"/>
      <c r="BS115" s="990"/>
      <c r="BT115" s="990"/>
      <c r="BU115" s="990"/>
      <c r="BV115" s="990">
        <v>1153</v>
      </c>
      <c r="BW115" s="990"/>
      <c r="BX115" s="990"/>
      <c r="BY115" s="990"/>
      <c r="BZ115" s="990"/>
      <c r="CA115" s="990" t="s">
        <v>128</v>
      </c>
      <c r="CB115" s="990"/>
      <c r="CC115" s="990"/>
      <c r="CD115" s="990"/>
      <c r="CE115" s="990"/>
      <c r="CF115" s="984" t="s">
        <v>128</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2066063</v>
      </c>
      <c r="DH115" s="1029"/>
      <c r="DI115" s="1029"/>
      <c r="DJ115" s="1029"/>
      <c r="DK115" s="1030"/>
      <c r="DL115" s="1031">
        <v>2336885</v>
      </c>
      <c r="DM115" s="1029"/>
      <c r="DN115" s="1029"/>
      <c r="DO115" s="1029"/>
      <c r="DP115" s="1030"/>
      <c r="DQ115" s="1031">
        <v>2632287</v>
      </c>
      <c r="DR115" s="1029"/>
      <c r="DS115" s="1029"/>
      <c r="DT115" s="1029"/>
      <c r="DU115" s="1030"/>
      <c r="DV115" s="1032">
        <v>6.9</v>
      </c>
      <c r="DW115" s="1033"/>
      <c r="DX115" s="1033"/>
      <c r="DY115" s="1033"/>
      <c r="DZ115" s="1034"/>
    </row>
    <row r="116" spans="1:130" s="246" customFormat="1" ht="26.25" customHeight="1">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128</v>
      </c>
      <c r="AB116" s="1029"/>
      <c r="AC116" s="1029"/>
      <c r="AD116" s="1029"/>
      <c r="AE116" s="1030"/>
      <c r="AF116" s="1031" t="s">
        <v>128</v>
      </c>
      <c r="AG116" s="1029"/>
      <c r="AH116" s="1029"/>
      <c r="AI116" s="1029"/>
      <c r="AJ116" s="1030"/>
      <c r="AK116" s="1031" t="s">
        <v>128</v>
      </c>
      <c r="AL116" s="1029"/>
      <c r="AM116" s="1029"/>
      <c r="AN116" s="1029"/>
      <c r="AO116" s="1030"/>
      <c r="AP116" s="1032" t="s">
        <v>414</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128</v>
      </c>
      <c r="BR116" s="990"/>
      <c r="BS116" s="990"/>
      <c r="BT116" s="990"/>
      <c r="BU116" s="990"/>
      <c r="BV116" s="990" t="s">
        <v>128</v>
      </c>
      <c r="BW116" s="990"/>
      <c r="BX116" s="990"/>
      <c r="BY116" s="990"/>
      <c r="BZ116" s="990"/>
      <c r="CA116" s="990" t="s">
        <v>128</v>
      </c>
      <c r="CB116" s="990"/>
      <c r="CC116" s="990"/>
      <c r="CD116" s="990"/>
      <c r="CE116" s="990"/>
      <c r="CF116" s="984" t="s">
        <v>385</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438</v>
      </c>
      <c r="DH116" s="1029"/>
      <c r="DI116" s="1029"/>
      <c r="DJ116" s="1029"/>
      <c r="DK116" s="1030"/>
      <c r="DL116" s="1031" t="s">
        <v>414</v>
      </c>
      <c r="DM116" s="1029"/>
      <c r="DN116" s="1029"/>
      <c r="DO116" s="1029"/>
      <c r="DP116" s="1030"/>
      <c r="DQ116" s="1031" t="s">
        <v>128</v>
      </c>
      <c r="DR116" s="1029"/>
      <c r="DS116" s="1029"/>
      <c r="DT116" s="1029"/>
      <c r="DU116" s="1030"/>
      <c r="DV116" s="1032" t="s">
        <v>128</v>
      </c>
      <c r="DW116" s="1033"/>
      <c r="DX116" s="1033"/>
      <c r="DY116" s="1033"/>
      <c r="DZ116" s="1034"/>
    </row>
    <row r="117" spans="1:130" s="246" customFormat="1" ht="26.25" customHeight="1">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9053260</v>
      </c>
      <c r="AB117" s="1047"/>
      <c r="AC117" s="1047"/>
      <c r="AD117" s="1047"/>
      <c r="AE117" s="1048"/>
      <c r="AF117" s="1049">
        <v>9133245</v>
      </c>
      <c r="AG117" s="1047"/>
      <c r="AH117" s="1047"/>
      <c r="AI117" s="1047"/>
      <c r="AJ117" s="1048"/>
      <c r="AK117" s="1049">
        <v>9193981</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128</v>
      </c>
      <c r="BR117" s="990"/>
      <c r="BS117" s="990"/>
      <c r="BT117" s="990"/>
      <c r="BU117" s="990"/>
      <c r="BV117" s="990" t="s">
        <v>438</v>
      </c>
      <c r="BW117" s="990"/>
      <c r="BX117" s="990"/>
      <c r="BY117" s="990"/>
      <c r="BZ117" s="990"/>
      <c r="CA117" s="990" t="s">
        <v>438</v>
      </c>
      <c r="CB117" s="990"/>
      <c r="CC117" s="990"/>
      <c r="CD117" s="990"/>
      <c r="CE117" s="990"/>
      <c r="CF117" s="984" t="s">
        <v>128</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128</v>
      </c>
      <c r="DH117" s="1029"/>
      <c r="DI117" s="1029"/>
      <c r="DJ117" s="1029"/>
      <c r="DK117" s="1030"/>
      <c r="DL117" s="1031" t="s">
        <v>438</v>
      </c>
      <c r="DM117" s="1029"/>
      <c r="DN117" s="1029"/>
      <c r="DO117" s="1029"/>
      <c r="DP117" s="1030"/>
      <c r="DQ117" s="1031" t="s">
        <v>414</v>
      </c>
      <c r="DR117" s="1029"/>
      <c r="DS117" s="1029"/>
      <c r="DT117" s="1029"/>
      <c r="DU117" s="1030"/>
      <c r="DV117" s="1032" t="s">
        <v>438</v>
      </c>
      <c r="DW117" s="1033"/>
      <c r="DX117" s="1033"/>
      <c r="DY117" s="1033"/>
      <c r="DZ117" s="1034"/>
    </row>
    <row r="118" spans="1:130" s="246" customFormat="1" ht="26.25" customHeight="1">
      <c r="A118" s="974" t="s">
        <v>433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431</v>
      </c>
      <c r="AB118" s="955"/>
      <c r="AC118" s="955"/>
      <c r="AD118" s="955"/>
      <c r="AE118" s="956"/>
      <c r="AF118" s="954" t="s">
        <v>304</v>
      </c>
      <c r="AG118" s="955"/>
      <c r="AH118" s="955"/>
      <c r="AI118" s="955"/>
      <c r="AJ118" s="956"/>
      <c r="AK118" s="954" t="s">
        <v>303</v>
      </c>
      <c r="AL118" s="955"/>
      <c r="AM118" s="955"/>
      <c r="AN118" s="955"/>
      <c r="AO118" s="956"/>
      <c r="AP118" s="1041" t="s">
        <v>432</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128</v>
      </c>
      <c r="BR118" s="1068"/>
      <c r="BS118" s="1068"/>
      <c r="BT118" s="1068"/>
      <c r="BU118" s="1068"/>
      <c r="BV118" s="1068" t="s">
        <v>128</v>
      </c>
      <c r="BW118" s="1068"/>
      <c r="BX118" s="1068"/>
      <c r="BY118" s="1068"/>
      <c r="BZ118" s="1068"/>
      <c r="CA118" s="1068" t="s">
        <v>128</v>
      </c>
      <c r="CB118" s="1068"/>
      <c r="CC118" s="1068"/>
      <c r="CD118" s="1068"/>
      <c r="CE118" s="1068"/>
      <c r="CF118" s="984" t="s">
        <v>414</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128</v>
      </c>
      <c r="DH118" s="1029"/>
      <c r="DI118" s="1029"/>
      <c r="DJ118" s="1029"/>
      <c r="DK118" s="1030"/>
      <c r="DL118" s="1031" t="s">
        <v>438</v>
      </c>
      <c r="DM118" s="1029"/>
      <c r="DN118" s="1029"/>
      <c r="DO118" s="1029"/>
      <c r="DP118" s="1030"/>
      <c r="DQ118" s="1031" t="s">
        <v>128</v>
      </c>
      <c r="DR118" s="1029"/>
      <c r="DS118" s="1029"/>
      <c r="DT118" s="1029"/>
      <c r="DU118" s="1030"/>
      <c r="DV118" s="1032" t="s">
        <v>128</v>
      </c>
      <c r="DW118" s="1033"/>
      <c r="DX118" s="1033"/>
      <c r="DY118" s="1033"/>
      <c r="DZ118" s="1034"/>
    </row>
    <row r="119" spans="1:130" s="246" customFormat="1" ht="26.25" customHeight="1">
      <c r="A119" s="1128" t="s">
        <v>436</v>
      </c>
      <c r="B119" s="1014"/>
      <c r="C119" s="993" t="s">
        <v>437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438</v>
      </c>
      <c r="AB119" s="962"/>
      <c r="AC119" s="962"/>
      <c r="AD119" s="962"/>
      <c r="AE119" s="963"/>
      <c r="AF119" s="964" t="s">
        <v>128</v>
      </c>
      <c r="AG119" s="962"/>
      <c r="AH119" s="962"/>
      <c r="AI119" s="962"/>
      <c r="AJ119" s="963"/>
      <c r="AK119" s="964" t="s">
        <v>414</v>
      </c>
      <c r="AL119" s="962"/>
      <c r="AM119" s="962"/>
      <c r="AN119" s="962"/>
      <c r="AO119" s="963"/>
      <c r="AP119" s="965" t="s">
        <v>128</v>
      </c>
      <c r="AQ119" s="966"/>
      <c r="AR119" s="966"/>
      <c r="AS119" s="966"/>
      <c r="AT119" s="967"/>
      <c r="AU119" s="972"/>
      <c r="AV119" s="973"/>
      <c r="AW119" s="973"/>
      <c r="AX119" s="973"/>
      <c r="AY119" s="973"/>
      <c r="AZ119" s="277" t="s">
        <v>185</v>
      </c>
      <c r="BA119" s="277"/>
      <c r="BB119" s="277"/>
      <c r="BC119" s="277"/>
      <c r="BD119" s="277"/>
      <c r="BE119" s="277"/>
      <c r="BF119" s="277"/>
      <c r="BG119" s="277"/>
      <c r="BH119" s="277"/>
      <c r="BI119" s="277"/>
      <c r="BJ119" s="277"/>
      <c r="BK119" s="277"/>
      <c r="BL119" s="277"/>
      <c r="BM119" s="277"/>
      <c r="BN119" s="277"/>
      <c r="BO119" s="1045" t="s">
        <v>464</v>
      </c>
      <c r="BP119" s="1076"/>
      <c r="BQ119" s="1067">
        <v>99457195</v>
      </c>
      <c r="BR119" s="1068"/>
      <c r="BS119" s="1068"/>
      <c r="BT119" s="1068"/>
      <c r="BU119" s="1068"/>
      <c r="BV119" s="1068">
        <v>99157731</v>
      </c>
      <c r="BW119" s="1068"/>
      <c r="BX119" s="1068"/>
      <c r="BY119" s="1068"/>
      <c r="BZ119" s="1068"/>
      <c r="CA119" s="1068">
        <v>97281726</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438</v>
      </c>
      <c r="DH119" s="1054"/>
      <c r="DI119" s="1054"/>
      <c r="DJ119" s="1054"/>
      <c r="DK119" s="1055"/>
      <c r="DL119" s="1053" t="s">
        <v>414</v>
      </c>
      <c r="DM119" s="1054"/>
      <c r="DN119" s="1054"/>
      <c r="DO119" s="1054"/>
      <c r="DP119" s="1055"/>
      <c r="DQ119" s="1053" t="s">
        <v>128</v>
      </c>
      <c r="DR119" s="1054"/>
      <c r="DS119" s="1054"/>
      <c r="DT119" s="1054"/>
      <c r="DU119" s="1055"/>
      <c r="DV119" s="1056" t="s">
        <v>414</v>
      </c>
      <c r="DW119" s="1057"/>
      <c r="DX119" s="1057"/>
      <c r="DY119" s="1057"/>
      <c r="DZ119" s="1058"/>
    </row>
    <row r="120" spans="1:130" s="246" customFormat="1" ht="26.25" customHeight="1">
      <c r="A120" s="1129"/>
      <c r="B120" s="1016"/>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438</v>
      </c>
      <c r="AB120" s="1029"/>
      <c r="AC120" s="1029"/>
      <c r="AD120" s="1029"/>
      <c r="AE120" s="1030"/>
      <c r="AF120" s="1031" t="s">
        <v>414</v>
      </c>
      <c r="AG120" s="1029"/>
      <c r="AH120" s="1029"/>
      <c r="AI120" s="1029"/>
      <c r="AJ120" s="1030"/>
      <c r="AK120" s="1031" t="s">
        <v>128</v>
      </c>
      <c r="AL120" s="1029"/>
      <c r="AM120" s="1029"/>
      <c r="AN120" s="1029"/>
      <c r="AO120" s="1030"/>
      <c r="AP120" s="1032" t="s">
        <v>438</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12803467</v>
      </c>
      <c r="BR120" s="997"/>
      <c r="BS120" s="997"/>
      <c r="BT120" s="997"/>
      <c r="BU120" s="997"/>
      <c r="BV120" s="997">
        <v>16082656</v>
      </c>
      <c r="BW120" s="997"/>
      <c r="BX120" s="997"/>
      <c r="BY120" s="997"/>
      <c r="BZ120" s="997"/>
      <c r="CA120" s="997">
        <v>16316022</v>
      </c>
      <c r="CB120" s="997"/>
      <c r="CC120" s="997"/>
      <c r="CD120" s="997"/>
      <c r="CE120" s="997"/>
      <c r="CF120" s="1011">
        <v>42.7</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26029800</v>
      </c>
      <c r="DH120" s="997"/>
      <c r="DI120" s="997"/>
      <c r="DJ120" s="997"/>
      <c r="DK120" s="997"/>
      <c r="DL120" s="997">
        <v>25235409</v>
      </c>
      <c r="DM120" s="997"/>
      <c r="DN120" s="997"/>
      <c r="DO120" s="997"/>
      <c r="DP120" s="997"/>
      <c r="DQ120" s="997">
        <v>23775758</v>
      </c>
      <c r="DR120" s="997"/>
      <c r="DS120" s="997"/>
      <c r="DT120" s="997"/>
      <c r="DU120" s="997"/>
      <c r="DV120" s="998">
        <v>62.2</v>
      </c>
      <c r="DW120" s="998"/>
      <c r="DX120" s="998"/>
      <c r="DY120" s="998"/>
      <c r="DZ120" s="999"/>
    </row>
    <row r="121" spans="1:130" s="246" customFormat="1" ht="26.25" customHeight="1">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128</v>
      </c>
      <c r="AB121" s="1029"/>
      <c r="AC121" s="1029"/>
      <c r="AD121" s="1029"/>
      <c r="AE121" s="1030"/>
      <c r="AF121" s="1031" t="s">
        <v>128</v>
      </c>
      <c r="AG121" s="1029"/>
      <c r="AH121" s="1029"/>
      <c r="AI121" s="1029"/>
      <c r="AJ121" s="1030"/>
      <c r="AK121" s="1031" t="s">
        <v>128</v>
      </c>
      <c r="AL121" s="1029"/>
      <c r="AM121" s="1029"/>
      <c r="AN121" s="1029"/>
      <c r="AO121" s="1030"/>
      <c r="AP121" s="1032" t="s">
        <v>128</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16597614</v>
      </c>
      <c r="BR121" s="990"/>
      <c r="BS121" s="990"/>
      <c r="BT121" s="990"/>
      <c r="BU121" s="990"/>
      <c r="BV121" s="990">
        <v>16511645</v>
      </c>
      <c r="BW121" s="990"/>
      <c r="BX121" s="990"/>
      <c r="BY121" s="990"/>
      <c r="BZ121" s="990"/>
      <c r="CA121" s="990">
        <v>14481380</v>
      </c>
      <c r="CB121" s="990"/>
      <c r="CC121" s="990"/>
      <c r="CD121" s="990"/>
      <c r="CE121" s="990"/>
      <c r="CF121" s="984">
        <v>37.9</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5726196</v>
      </c>
      <c r="DH121" s="990"/>
      <c r="DI121" s="990"/>
      <c r="DJ121" s="990"/>
      <c r="DK121" s="990"/>
      <c r="DL121" s="990">
        <v>5836533</v>
      </c>
      <c r="DM121" s="990"/>
      <c r="DN121" s="990"/>
      <c r="DO121" s="990"/>
      <c r="DP121" s="990"/>
      <c r="DQ121" s="990">
        <v>5755004</v>
      </c>
      <c r="DR121" s="990"/>
      <c r="DS121" s="990"/>
      <c r="DT121" s="990"/>
      <c r="DU121" s="990"/>
      <c r="DV121" s="991">
        <v>15.1</v>
      </c>
      <c r="DW121" s="991"/>
      <c r="DX121" s="991"/>
      <c r="DY121" s="991"/>
      <c r="DZ121" s="992"/>
    </row>
    <row r="122" spans="1:130" s="246" customFormat="1" ht="26.25" customHeight="1">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128</v>
      </c>
      <c r="AB122" s="1029"/>
      <c r="AC122" s="1029"/>
      <c r="AD122" s="1029"/>
      <c r="AE122" s="1030"/>
      <c r="AF122" s="1031" t="s">
        <v>128</v>
      </c>
      <c r="AG122" s="1029"/>
      <c r="AH122" s="1029"/>
      <c r="AI122" s="1029"/>
      <c r="AJ122" s="1030"/>
      <c r="AK122" s="1031" t="s">
        <v>128</v>
      </c>
      <c r="AL122" s="1029"/>
      <c r="AM122" s="1029"/>
      <c r="AN122" s="1029"/>
      <c r="AO122" s="1030"/>
      <c r="AP122" s="1032" t="s">
        <v>128</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65877796</v>
      </c>
      <c r="BR122" s="1068"/>
      <c r="BS122" s="1068"/>
      <c r="BT122" s="1068"/>
      <c r="BU122" s="1068"/>
      <c r="BV122" s="1068">
        <v>65489624</v>
      </c>
      <c r="BW122" s="1068"/>
      <c r="BX122" s="1068"/>
      <c r="BY122" s="1068"/>
      <c r="BZ122" s="1068"/>
      <c r="CA122" s="1068">
        <v>64133087</v>
      </c>
      <c r="CB122" s="1068"/>
      <c r="CC122" s="1068"/>
      <c r="CD122" s="1068"/>
      <c r="CE122" s="1068"/>
      <c r="CF122" s="1088">
        <v>167.9</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v>1854</v>
      </c>
      <c r="DH122" s="990"/>
      <c r="DI122" s="990"/>
      <c r="DJ122" s="990"/>
      <c r="DK122" s="990"/>
      <c r="DL122" s="990">
        <v>1671</v>
      </c>
      <c r="DM122" s="990"/>
      <c r="DN122" s="990"/>
      <c r="DO122" s="990"/>
      <c r="DP122" s="990"/>
      <c r="DQ122" s="990">
        <v>1483</v>
      </c>
      <c r="DR122" s="990"/>
      <c r="DS122" s="990"/>
      <c r="DT122" s="990"/>
      <c r="DU122" s="990"/>
      <c r="DV122" s="991">
        <v>0</v>
      </c>
      <c r="DW122" s="991"/>
      <c r="DX122" s="991"/>
      <c r="DY122" s="991"/>
      <c r="DZ122" s="992"/>
    </row>
    <row r="123" spans="1:130" s="246" customFormat="1" ht="26.25" customHeight="1">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128</v>
      </c>
      <c r="AB123" s="1029"/>
      <c r="AC123" s="1029"/>
      <c r="AD123" s="1029"/>
      <c r="AE123" s="1030"/>
      <c r="AF123" s="1031" t="s">
        <v>128</v>
      </c>
      <c r="AG123" s="1029"/>
      <c r="AH123" s="1029"/>
      <c r="AI123" s="1029"/>
      <c r="AJ123" s="1030"/>
      <c r="AK123" s="1031" t="s">
        <v>438</v>
      </c>
      <c r="AL123" s="1029"/>
      <c r="AM123" s="1029"/>
      <c r="AN123" s="1029"/>
      <c r="AO123" s="1030"/>
      <c r="AP123" s="1032" t="s">
        <v>128</v>
      </c>
      <c r="AQ123" s="1033"/>
      <c r="AR123" s="1033"/>
      <c r="AS123" s="1033"/>
      <c r="AT123" s="1034"/>
      <c r="AU123" s="1065"/>
      <c r="AV123" s="1066"/>
      <c r="AW123" s="1066"/>
      <c r="AX123" s="1066"/>
      <c r="AY123" s="1066"/>
      <c r="AZ123" s="277" t="s">
        <v>185</v>
      </c>
      <c r="BA123" s="277"/>
      <c r="BB123" s="277"/>
      <c r="BC123" s="277"/>
      <c r="BD123" s="277"/>
      <c r="BE123" s="277"/>
      <c r="BF123" s="277"/>
      <c r="BG123" s="277"/>
      <c r="BH123" s="277"/>
      <c r="BI123" s="277"/>
      <c r="BJ123" s="277"/>
      <c r="BK123" s="277"/>
      <c r="BL123" s="277"/>
      <c r="BM123" s="277"/>
      <c r="BN123" s="277"/>
      <c r="BO123" s="1045" t="s">
        <v>475</v>
      </c>
      <c r="BP123" s="1076"/>
      <c r="BQ123" s="1135">
        <v>95278877</v>
      </c>
      <c r="BR123" s="1136"/>
      <c r="BS123" s="1136"/>
      <c r="BT123" s="1136"/>
      <c r="BU123" s="1136"/>
      <c r="BV123" s="1136">
        <v>98083925</v>
      </c>
      <c r="BW123" s="1136"/>
      <c r="BX123" s="1136"/>
      <c r="BY123" s="1136"/>
      <c r="BZ123" s="1136"/>
      <c r="CA123" s="1136">
        <v>94930489</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v>3968</v>
      </c>
      <c r="DH123" s="1029"/>
      <c r="DI123" s="1029"/>
      <c r="DJ123" s="1029"/>
      <c r="DK123" s="1030"/>
      <c r="DL123" s="1031">
        <v>3974</v>
      </c>
      <c r="DM123" s="1029"/>
      <c r="DN123" s="1029"/>
      <c r="DO123" s="1029"/>
      <c r="DP123" s="1030"/>
      <c r="DQ123" s="1031" t="s">
        <v>128</v>
      </c>
      <c r="DR123" s="1029"/>
      <c r="DS123" s="1029"/>
      <c r="DT123" s="1029"/>
      <c r="DU123" s="1030"/>
      <c r="DV123" s="1032" t="s">
        <v>128</v>
      </c>
      <c r="DW123" s="1033"/>
      <c r="DX123" s="1033"/>
      <c r="DY123" s="1033"/>
      <c r="DZ123" s="1034"/>
    </row>
    <row r="124" spans="1:130" s="246" customFormat="1" ht="26.25" customHeight="1" thickBot="1">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v>138778</v>
      </c>
      <c r="AB124" s="1029"/>
      <c r="AC124" s="1029"/>
      <c r="AD124" s="1029"/>
      <c r="AE124" s="1030"/>
      <c r="AF124" s="1031">
        <v>26122</v>
      </c>
      <c r="AG124" s="1029"/>
      <c r="AH124" s="1029"/>
      <c r="AI124" s="1029"/>
      <c r="AJ124" s="1030"/>
      <c r="AK124" s="1031">
        <v>115268</v>
      </c>
      <c r="AL124" s="1029"/>
      <c r="AM124" s="1029"/>
      <c r="AN124" s="1029"/>
      <c r="AO124" s="1030"/>
      <c r="AP124" s="1032">
        <v>0.3</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11.2</v>
      </c>
      <c r="BR124" s="1098"/>
      <c r="BS124" s="1098"/>
      <c r="BT124" s="1098"/>
      <c r="BU124" s="1098"/>
      <c r="BV124" s="1098">
        <v>2.8</v>
      </c>
      <c r="BW124" s="1098"/>
      <c r="BX124" s="1098"/>
      <c r="BY124" s="1098"/>
      <c r="BZ124" s="1098"/>
      <c r="CA124" s="1098">
        <v>6.1</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v>714510</v>
      </c>
      <c r="DH124" s="1054"/>
      <c r="DI124" s="1054"/>
      <c r="DJ124" s="1054"/>
      <c r="DK124" s="1055"/>
      <c r="DL124" s="1053" t="s">
        <v>438</v>
      </c>
      <c r="DM124" s="1054"/>
      <c r="DN124" s="1054"/>
      <c r="DO124" s="1054"/>
      <c r="DP124" s="1055"/>
      <c r="DQ124" s="1053" t="s">
        <v>438</v>
      </c>
      <c r="DR124" s="1054"/>
      <c r="DS124" s="1054"/>
      <c r="DT124" s="1054"/>
      <c r="DU124" s="1055"/>
      <c r="DV124" s="1056" t="s">
        <v>438</v>
      </c>
      <c r="DW124" s="1057"/>
      <c r="DX124" s="1057"/>
      <c r="DY124" s="1057"/>
      <c r="DZ124" s="1058"/>
    </row>
    <row r="125" spans="1:130" s="246" customFormat="1" ht="26.25" customHeight="1">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438</v>
      </c>
      <c r="AB125" s="1029"/>
      <c r="AC125" s="1029"/>
      <c r="AD125" s="1029"/>
      <c r="AE125" s="1030"/>
      <c r="AF125" s="1031" t="s">
        <v>438</v>
      </c>
      <c r="AG125" s="1029"/>
      <c r="AH125" s="1029"/>
      <c r="AI125" s="1029"/>
      <c r="AJ125" s="1030"/>
      <c r="AK125" s="1031" t="s">
        <v>414</v>
      </c>
      <c r="AL125" s="1029"/>
      <c r="AM125" s="1029"/>
      <c r="AN125" s="1029"/>
      <c r="AO125" s="1030"/>
      <c r="AP125" s="1032" t="s">
        <v>438</v>
      </c>
      <c r="AQ125" s="1033"/>
      <c r="AR125" s="1033"/>
      <c r="AS125" s="1033"/>
      <c r="AT125" s="103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128</v>
      </c>
      <c r="DH125" s="997"/>
      <c r="DI125" s="997"/>
      <c r="DJ125" s="997"/>
      <c r="DK125" s="997"/>
      <c r="DL125" s="997" t="s">
        <v>414</v>
      </c>
      <c r="DM125" s="997"/>
      <c r="DN125" s="997"/>
      <c r="DO125" s="997"/>
      <c r="DP125" s="997"/>
      <c r="DQ125" s="997" t="s">
        <v>438</v>
      </c>
      <c r="DR125" s="997"/>
      <c r="DS125" s="997"/>
      <c r="DT125" s="997"/>
      <c r="DU125" s="997"/>
      <c r="DV125" s="998" t="s">
        <v>438</v>
      </c>
      <c r="DW125" s="998"/>
      <c r="DX125" s="998"/>
      <c r="DY125" s="998"/>
      <c r="DZ125" s="999"/>
    </row>
    <row r="126" spans="1:130" s="246" customFormat="1" ht="26.25" customHeight="1" thickBot="1">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438</v>
      </c>
      <c r="AB126" s="1029"/>
      <c r="AC126" s="1029"/>
      <c r="AD126" s="1029"/>
      <c r="AE126" s="1030"/>
      <c r="AF126" s="1031" t="s">
        <v>414</v>
      </c>
      <c r="AG126" s="1029"/>
      <c r="AH126" s="1029"/>
      <c r="AI126" s="1029"/>
      <c r="AJ126" s="1030"/>
      <c r="AK126" s="1031" t="s">
        <v>128</v>
      </c>
      <c r="AL126" s="1029"/>
      <c r="AM126" s="1029"/>
      <c r="AN126" s="1029"/>
      <c r="AO126" s="1030"/>
      <c r="AP126" s="1032" t="s">
        <v>438</v>
      </c>
      <c r="AQ126" s="1033"/>
      <c r="AR126" s="1033"/>
      <c r="AS126" s="1033"/>
      <c r="AT126" s="103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414</v>
      </c>
      <c r="DH126" s="990"/>
      <c r="DI126" s="990"/>
      <c r="DJ126" s="990"/>
      <c r="DK126" s="990"/>
      <c r="DL126" s="990" t="s">
        <v>414</v>
      </c>
      <c r="DM126" s="990"/>
      <c r="DN126" s="990"/>
      <c r="DO126" s="990"/>
      <c r="DP126" s="990"/>
      <c r="DQ126" s="990" t="s">
        <v>438</v>
      </c>
      <c r="DR126" s="990"/>
      <c r="DS126" s="990"/>
      <c r="DT126" s="990"/>
      <c r="DU126" s="990"/>
      <c r="DV126" s="991" t="s">
        <v>438</v>
      </c>
      <c r="DW126" s="991"/>
      <c r="DX126" s="991"/>
      <c r="DY126" s="991"/>
      <c r="DZ126" s="992"/>
    </row>
    <row r="127" spans="1:130" s="246" customFormat="1" ht="26.25" customHeight="1">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415</v>
      </c>
      <c r="AB127" s="1029"/>
      <c r="AC127" s="1029"/>
      <c r="AD127" s="1029"/>
      <c r="AE127" s="1030"/>
      <c r="AF127" s="1031">
        <v>316</v>
      </c>
      <c r="AG127" s="1029"/>
      <c r="AH127" s="1029"/>
      <c r="AI127" s="1029"/>
      <c r="AJ127" s="1030"/>
      <c r="AK127" s="1031">
        <v>266</v>
      </c>
      <c r="AL127" s="1029"/>
      <c r="AM127" s="1029"/>
      <c r="AN127" s="1029"/>
      <c r="AO127" s="1030"/>
      <c r="AP127" s="1032">
        <v>0</v>
      </c>
      <c r="AQ127" s="1033"/>
      <c r="AR127" s="1033"/>
      <c r="AS127" s="1033"/>
      <c r="AT127" s="1034"/>
      <c r="AU127" s="282"/>
      <c r="AV127" s="282"/>
      <c r="AW127" s="28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82"/>
      <c r="CB127" s="282"/>
      <c r="CC127" s="282"/>
      <c r="CD127" s="283"/>
      <c r="CE127" s="283"/>
      <c r="CF127" s="283"/>
      <c r="CG127" s="280"/>
      <c r="CH127" s="280"/>
      <c r="CI127" s="280"/>
      <c r="CJ127" s="28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438</v>
      </c>
      <c r="DH127" s="990"/>
      <c r="DI127" s="990"/>
      <c r="DJ127" s="990"/>
      <c r="DK127" s="990"/>
      <c r="DL127" s="990" t="s">
        <v>414</v>
      </c>
      <c r="DM127" s="990"/>
      <c r="DN127" s="990"/>
      <c r="DO127" s="990"/>
      <c r="DP127" s="990"/>
      <c r="DQ127" s="990" t="s">
        <v>438</v>
      </c>
      <c r="DR127" s="990"/>
      <c r="DS127" s="990"/>
      <c r="DT127" s="990"/>
      <c r="DU127" s="990"/>
      <c r="DV127" s="991" t="s">
        <v>128</v>
      </c>
      <c r="DW127" s="991"/>
      <c r="DX127" s="991"/>
      <c r="DY127" s="991"/>
      <c r="DZ127" s="992"/>
    </row>
    <row r="128" spans="1:130" s="246" customFormat="1" ht="26.25" customHeight="1" thickBot="1">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1781633</v>
      </c>
      <c r="AB128" s="1118"/>
      <c r="AC128" s="1118"/>
      <c r="AD128" s="1118"/>
      <c r="AE128" s="1119"/>
      <c r="AF128" s="1120">
        <v>1772548</v>
      </c>
      <c r="AG128" s="1118"/>
      <c r="AH128" s="1118"/>
      <c r="AI128" s="1118"/>
      <c r="AJ128" s="1119"/>
      <c r="AK128" s="1120">
        <v>1745155</v>
      </c>
      <c r="AL128" s="1118"/>
      <c r="AM128" s="1118"/>
      <c r="AN128" s="1118"/>
      <c r="AO128" s="1119"/>
      <c r="AP128" s="1121"/>
      <c r="AQ128" s="1122"/>
      <c r="AR128" s="1122"/>
      <c r="AS128" s="1122"/>
      <c r="AT128" s="1123"/>
      <c r="AU128" s="282"/>
      <c r="AV128" s="282"/>
      <c r="AW128" s="282"/>
      <c r="AX128" s="958" t="s">
        <v>490</v>
      </c>
      <c r="AY128" s="959"/>
      <c r="AZ128" s="959"/>
      <c r="BA128" s="959"/>
      <c r="BB128" s="959"/>
      <c r="BC128" s="959"/>
      <c r="BD128" s="959"/>
      <c r="BE128" s="960"/>
      <c r="BF128" s="1124" t="s">
        <v>438</v>
      </c>
      <c r="BG128" s="1125"/>
      <c r="BH128" s="1125"/>
      <c r="BI128" s="1125"/>
      <c r="BJ128" s="1125"/>
      <c r="BK128" s="1125"/>
      <c r="BL128" s="1126"/>
      <c r="BM128" s="1124">
        <v>11.36</v>
      </c>
      <c r="BN128" s="1125"/>
      <c r="BO128" s="1125"/>
      <c r="BP128" s="1125"/>
      <c r="BQ128" s="1125"/>
      <c r="BR128" s="1125"/>
      <c r="BS128" s="1126"/>
      <c r="BT128" s="1124">
        <v>20</v>
      </c>
      <c r="BU128" s="1125"/>
      <c r="BV128" s="1125"/>
      <c r="BW128" s="1125"/>
      <c r="BX128" s="1125"/>
      <c r="BY128" s="1125"/>
      <c r="BZ128" s="1149"/>
      <c r="CA128" s="283"/>
      <c r="CB128" s="283"/>
      <c r="CC128" s="283"/>
      <c r="CD128" s="283"/>
      <c r="CE128" s="283"/>
      <c r="CF128" s="283"/>
      <c r="CG128" s="280"/>
      <c r="CH128" s="280"/>
      <c r="CI128" s="280"/>
      <c r="CJ128" s="28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v>938</v>
      </c>
      <c r="DH128" s="1110"/>
      <c r="DI128" s="1110"/>
      <c r="DJ128" s="1110"/>
      <c r="DK128" s="1110"/>
      <c r="DL128" s="1110">
        <v>1153</v>
      </c>
      <c r="DM128" s="1110"/>
      <c r="DN128" s="1110"/>
      <c r="DO128" s="1110"/>
      <c r="DP128" s="1110"/>
      <c r="DQ128" s="1110" t="s">
        <v>438</v>
      </c>
      <c r="DR128" s="1110"/>
      <c r="DS128" s="1110"/>
      <c r="DT128" s="1110"/>
      <c r="DU128" s="1110"/>
      <c r="DV128" s="1111" t="s">
        <v>438</v>
      </c>
      <c r="DW128" s="1111"/>
      <c r="DX128" s="1111"/>
      <c r="DY128" s="1111"/>
      <c r="DZ128" s="1112"/>
    </row>
    <row r="129" spans="1:131" s="246" customFormat="1" ht="26.25" customHeight="1">
      <c r="A129" s="1000" t="s">
        <v>108</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42987569</v>
      </c>
      <c r="AB129" s="1029"/>
      <c r="AC129" s="1029"/>
      <c r="AD129" s="1029"/>
      <c r="AE129" s="1030"/>
      <c r="AF129" s="1031">
        <v>43334145</v>
      </c>
      <c r="AG129" s="1029"/>
      <c r="AH129" s="1029"/>
      <c r="AI129" s="1029"/>
      <c r="AJ129" s="1030"/>
      <c r="AK129" s="1031">
        <v>44000155</v>
      </c>
      <c r="AL129" s="1029"/>
      <c r="AM129" s="1029"/>
      <c r="AN129" s="1029"/>
      <c r="AO129" s="1030"/>
      <c r="AP129" s="1146"/>
      <c r="AQ129" s="1147"/>
      <c r="AR129" s="1147"/>
      <c r="AS129" s="1147"/>
      <c r="AT129" s="1148"/>
      <c r="AU129" s="284"/>
      <c r="AV129" s="284"/>
      <c r="AW129" s="284"/>
      <c r="AX129" s="1137" t="s">
        <v>493</v>
      </c>
      <c r="AY129" s="1020"/>
      <c r="AZ129" s="1020"/>
      <c r="BA129" s="1020"/>
      <c r="BB129" s="1020"/>
      <c r="BC129" s="1020"/>
      <c r="BD129" s="1020"/>
      <c r="BE129" s="1021"/>
      <c r="BF129" s="1138" t="s">
        <v>494</v>
      </c>
      <c r="BG129" s="1139"/>
      <c r="BH129" s="1139"/>
      <c r="BI129" s="1139"/>
      <c r="BJ129" s="1139"/>
      <c r="BK129" s="1139"/>
      <c r="BL129" s="1140"/>
      <c r="BM129" s="1138">
        <v>16.36</v>
      </c>
      <c r="BN129" s="1139"/>
      <c r="BO129" s="1139"/>
      <c r="BP129" s="1139"/>
      <c r="BQ129" s="1139"/>
      <c r="BR129" s="1139"/>
      <c r="BS129" s="1140"/>
      <c r="BT129" s="1138">
        <v>30</v>
      </c>
      <c r="BU129" s="1141"/>
      <c r="BV129" s="1141"/>
      <c r="BW129" s="1141"/>
      <c r="BX129" s="1141"/>
      <c r="BY129" s="1141"/>
      <c r="BZ129" s="114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5713342</v>
      </c>
      <c r="AB130" s="1029"/>
      <c r="AC130" s="1029"/>
      <c r="AD130" s="1029"/>
      <c r="AE130" s="1030"/>
      <c r="AF130" s="1031">
        <v>5759456</v>
      </c>
      <c r="AG130" s="1029"/>
      <c r="AH130" s="1029"/>
      <c r="AI130" s="1029"/>
      <c r="AJ130" s="1030"/>
      <c r="AK130" s="1031">
        <v>5804877</v>
      </c>
      <c r="AL130" s="1029"/>
      <c r="AM130" s="1029"/>
      <c r="AN130" s="1029"/>
      <c r="AO130" s="1030"/>
      <c r="AP130" s="1146"/>
      <c r="AQ130" s="1147"/>
      <c r="AR130" s="1147"/>
      <c r="AS130" s="1147"/>
      <c r="AT130" s="1148"/>
      <c r="AU130" s="284"/>
      <c r="AV130" s="284"/>
      <c r="AW130" s="284"/>
      <c r="AX130" s="1137" t="s">
        <v>497</v>
      </c>
      <c r="AY130" s="1020"/>
      <c r="AZ130" s="1020"/>
      <c r="BA130" s="1020"/>
      <c r="BB130" s="1020"/>
      <c r="BC130" s="1020"/>
      <c r="BD130" s="1020"/>
      <c r="BE130" s="1021"/>
      <c r="BF130" s="1174">
        <v>4.2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37274227</v>
      </c>
      <c r="AB131" s="1054"/>
      <c r="AC131" s="1054"/>
      <c r="AD131" s="1054"/>
      <c r="AE131" s="1055"/>
      <c r="AF131" s="1053">
        <v>37574689</v>
      </c>
      <c r="AG131" s="1054"/>
      <c r="AH131" s="1054"/>
      <c r="AI131" s="1054"/>
      <c r="AJ131" s="1055"/>
      <c r="AK131" s="1053">
        <v>38195278</v>
      </c>
      <c r="AL131" s="1054"/>
      <c r="AM131" s="1054"/>
      <c r="AN131" s="1054"/>
      <c r="AO131" s="1055"/>
      <c r="AP131" s="1184"/>
      <c r="AQ131" s="1185"/>
      <c r="AR131" s="1185"/>
      <c r="AS131" s="1185"/>
      <c r="AT131" s="1186"/>
      <c r="AU131" s="284"/>
      <c r="AV131" s="284"/>
      <c r="AW131" s="284"/>
      <c r="AX131" s="1156" t="s">
        <v>499</v>
      </c>
      <c r="AY131" s="1107"/>
      <c r="AZ131" s="1107"/>
      <c r="BA131" s="1107"/>
      <c r="BB131" s="1107"/>
      <c r="BC131" s="1107"/>
      <c r="BD131" s="1107"/>
      <c r="BE131" s="1108"/>
      <c r="BF131" s="1157">
        <v>6.1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4.1805964209999997</v>
      </c>
      <c r="AB132" s="1170"/>
      <c r="AC132" s="1170"/>
      <c r="AD132" s="1170"/>
      <c r="AE132" s="1171"/>
      <c r="AF132" s="1172">
        <v>4.2614883649999999</v>
      </c>
      <c r="AG132" s="1170"/>
      <c r="AH132" s="1170"/>
      <c r="AI132" s="1170"/>
      <c r="AJ132" s="1171"/>
      <c r="AK132" s="1172">
        <v>4.3040634500000001</v>
      </c>
      <c r="AL132" s="1170"/>
      <c r="AM132" s="1170"/>
      <c r="AN132" s="1170"/>
      <c r="AO132" s="1171"/>
      <c r="AP132" s="1069"/>
      <c r="AQ132" s="1070"/>
      <c r="AR132" s="1070"/>
      <c r="AS132" s="1070"/>
      <c r="AT132" s="117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3.9</v>
      </c>
      <c r="AB133" s="1153"/>
      <c r="AC133" s="1153"/>
      <c r="AD133" s="1153"/>
      <c r="AE133" s="1154"/>
      <c r="AF133" s="1152">
        <v>4.2</v>
      </c>
      <c r="AG133" s="1153"/>
      <c r="AH133" s="1153"/>
      <c r="AI133" s="1153"/>
      <c r="AJ133" s="1154"/>
      <c r="AK133" s="1152">
        <v>4.2</v>
      </c>
      <c r="AL133" s="1153"/>
      <c r="AM133" s="1153"/>
      <c r="AN133" s="1153"/>
      <c r="AO133" s="1154"/>
      <c r="AP133" s="1099"/>
      <c r="AQ133" s="1100"/>
      <c r="AR133" s="1100"/>
      <c r="AS133" s="1100"/>
      <c r="AT133" s="115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qh/JpTnia/TqNxKaCyk2ux6n9kfeiH/P5W/to5K2GTnsSBF9cxGSpjCQpkks60pT96hSpe7tIcrigb2yc2eBGg==" saltValue="nRzUVwnGSY1pFCr7UUe7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2g+pBoGPkw5DyItJ8meSGujp8njBwOLAMELYpPHo/4MOmE+CcZvIAip9R2O2i7QqfqJ0d+EYooLqYPhVJ0HG2w==" saltValue="GO/sYIyk0mBOVQE9Z3XI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P4inF0goYxku6UOo3RIKaQn7YKKRP+uluOCkAb33OsakpXZXffvwjLAlLelsYtlXkwBrZZnDx6TIdN0SaAJA==" saltValue="1qbkt/TVQwlDqVtmVigvV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90"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91"/>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2" t="s">
        <v>511</v>
      </c>
      <c r="AL9" s="1193"/>
      <c r="AM9" s="1193"/>
      <c r="AN9" s="1194"/>
      <c r="AO9" s="312">
        <v>8761813</v>
      </c>
      <c r="AP9" s="312">
        <v>35261</v>
      </c>
      <c r="AQ9" s="313">
        <v>56485</v>
      </c>
      <c r="AR9" s="314">
        <v>-37.6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2" t="s">
        <v>512</v>
      </c>
      <c r="AL10" s="1193"/>
      <c r="AM10" s="1193"/>
      <c r="AN10" s="1194"/>
      <c r="AO10" s="315">
        <v>1693191</v>
      </c>
      <c r="AP10" s="315">
        <v>6814</v>
      </c>
      <c r="AQ10" s="316">
        <v>3940</v>
      </c>
      <c r="AR10" s="317">
        <v>72.900000000000006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2" t="s">
        <v>513</v>
      </c>
      <c r="AL11" s="1193"/>
      <c r="AM11" s="1193"/>
      <c r="AN11" s="1194"/>
      <c r="AO11" s="315">
        <v>2125483</v>
      </c>
      <c r="AP11" s="315">
        <v>8554</v>
      </c>
      <c r="AQ11" s="316">
        <v>2339</v>
      </c>
      <c r="AR11" s="317">
        <v>265.7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2" t="s">
        <v>514</v>
      </c>
      <c r="AL12" s="1193"/>
      <c r="AM12" s="1193"/>
      <c r="AN12" s="1194"/>
      <c r="AO12" s="315">
        <v>267900</v>
      </c>
      <c r="AP12" s="315">
        <v>1078</v>
      </c>
      <c r="AQ12" s="316">
        <v>1531</v>
      </c>
      <c r="AR12" s="317">
        <v>-29.6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2" t="s">
        <v>515</v>
      </c>
      <c r="AL13" s="1193"/>
      <c r="AM13" s="1193"/>
      <c r="AN13" s="1194"/>
      <c r="AO13" s="315" t="s">
        <v>516</v>
      </c>
      <c r="AP13" s="315" t="s">
        <v>516</v>
      </c>
      <c r="AQ13" s="316">
        <v>56</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2" t="s">
        <v>517</v>
      </c>
      <c r="AL14" s="1193"/>
      <c r="AM14" s="1193"/>
      <c r="AN14" s="1194"/>
      <c r="AO14" s="315">
        <v>333994</v>
      </c>
      <c r="AP14" s="315">
        <v>1344</v>
      </c>
      <c r="AQ14" s="316">
        <v>1684</v>
      </c>
      <c r="AR14" s="317">
        <v>-20.2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2" t="s">
        <v>518</v>
      </c>
      <c r="AL15" s="1193"/>
      <c r="AM15" s="1193"/>
      <c r="AN15" s="1194"/>
      <c r="AO15" s="315">
        <v>92720</v>
      </c>
      <c r="AP15" s="315">
        <v>373</v>
      </c>
      <c r="AQ15" s="316">
        <v>1307</v>
      </c>
      <c r="AR15" s="317">
        <v>-71.5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5" t="s">
        <v>519</v>
      </c>
      <c r="AL16" s="1196"/>
      <c r="AM16" s="1196"/>
      <c r="AN16" s="1197"/>
      <c r="AO16" s="315">
        <v>-657214</v>
      </c>
      <c r="AP16" s="315">
        <v>-2645</v>
      </c>
      <c r="AQ16" s="316">
        <v>-4039</v>
      </c>
      <c r="AR16" s="317">
        <v>-34.5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5" t="s">
        <v>185</v>
      </c>
      <c r="AL17" s="1196"/>
      <c r="AM17" s="1196"/>
      <c r="AN17" s="1197"/>
      <c r="AO17" s="315">
        <v>12617887</v>
      </c>
      <c r="AP17" s="315">
        <v>50779</v>
      </c>
      <c r="AQ17" s="316">
        <v>63303</v>
      </c>
      <c r="AR17" s="317">
        <v>-19.8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7" t="s">
        <v>524</v>
      </c>
      <c r="AL21" s="1188"/>
      <c r="AM21" s="1188"/>
      <c r="AN21" s="1189"/>
      <c r="AO21" s="327">
        <v>4.5999999999999996</v>
      </c>
      <c r="AP21" s="328">
        <v>6.31</v>
      </c>
      <c r="AQ21" s="329">
        <v>-1.71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7" t="s">
        <v>525</v>
      </c>
      <c r="AL22" s="1188"/>
      <c r="AM22" s="1188"/>
      <c r="AN22" s="1189"/>
      <c r="AO22" s="332">
        <v>100.8</v>
      </c>
      <c r="AP22" s="333">
        <v>99.9</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90"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91"/>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03" t="s">
        <v>529</v>
      </c>
      <c r="AL32" s="1204"/>
      <c r="AM32" s="1204"/>
      <c r="AN32" s="1205"/>
      <c r="AO32" s="342">
        <v>5584118</v>
      </c>
      <c r="AP32" s="342">
        <v>22472</v>
      </c>
      <c r="AQ32" s="343">
        <v>29657</v>
      </c>
      <c r="AR32" s="344">
        <v>-24.2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03" t="s">
        <v>530</v>
      </c>
      <c r="AL33" s="1204"/>
      <c r="AM33" s="1204"/>
      <c r="AN33" s="1205"/>
      <c r="AO33" s="342" t="s">
        <v>516</v>
      </c>
      <c r="AP33" s="342" t="s">
        <v>516</v>
      </c>
      <c r="AQ33" s="343">
        <v>0</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03" t="s">
        <v>531</v>
      </c>
      <c r="AL34" s="1204"/>
      <c r="AM34" s="1204"/>
      <c r="AN34" s="1205"/>
      <c r="AO34" s="342" t="s">
        <v>516</v>
      </c>
      <c r="AP34" s="342" t="s">
        <v>516</v>
      </c>
      <c r="AQ34" s="343">
        <v>34</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03" t="s">
        <v>532</v>
      </c>
      <c r="AL35" s="1204"/>
      <c r="AM35" s="1204"/>
      <c r="AN35" s="1205"/>
      <c r="AO35" s="342">
        <v>3361303</v>
      </c>
      <c r="AP35" s="342">
        <v>13527</v>
      </c>
      <c r="AQ35" s="343">
        <v>9943</v>
      </c>
      <c r="AR35" s="344">
        <v>36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03" t="s">
        <v>533</v>
      </c>
      <c r="AL36" s="1204"/>
      <c r="AM36" s="1204"/>
      <c r="AN36" s="1205"/>
      <c r="AO36" s="342">
        <v>133026</v>
      </c>
      <c r="AP36" s="342">
        <v>535</v>
      </c>
      <c r="AQ36" s="343">
        <v>489</v>
      </c>
      <c r="AR36" s="344">
        <v>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03" t="s">
        <v>534</v>
      </c>
      <c r="AL37" s="1204"/>
      <c r="AM37" s="1204"/>
      <c r="AN37" s="1205"/>
      <c r="AO37" s="342">
        <v>115534</v>
      </c>
      <c r="AP37" s="342">
        <v>465</v>
      </c>
      <c r="AQ37" s="343">
        <v>748</v>
      </c>
      <c r="AR37" s="344">
        <v>-37.799999999999997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06" t="s">
        <v>535</v>
      </c>
      <c r="AL38" s="1207"/>
      <c r="AM38" s="1207"/>
      <c r="AN38" s="1208"/>
      <c r="AO38" s="345" t="s">
        <v>516</v>
      </c>
      <c r="AP38" s="345" t="s">
        <v>516</v>
      </c>
      <c r="AQ38" s="346">
        <v>0</v>
      </c>
      <c r="AR38" s="334" t="s">
        <v>516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06" t="s">
        <v>536</v>
      </c>
      <c r="AL39" s="1207"/>
      <c r="AM39" s="1207"/>
      <c r="AN39" s="1208"/>
      <c r="AO39" s="342">
        <v>-1745155</v>
      </c>
      <c r="AP39" s="342">
        <v>-7023</v>
      </c>
      <c r="AQ39" s="343">
        <v>-7534</v>
      </c>
      <c r="AR39" s="344">
        <v>-6.8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03" t="s">
        <v>537</v>
      </c>
      <c r="AL40" s="1204"/>
      <c r="AM40" s="1204"/>
      <c r="AN40" s="1205"/>
      <c r="AO40" s="342">
        <v>-5804877</v>
      </c>
      <c r="AP40" s="342">
        <v>-23361</v>
      </c>
      <c r="AQ40" s="343">
        <v>-26610</v>
      </c>
      <c r="AR40" s="344">
        <v>-12.2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09" t="s">
        <v>298</v>
      </c>
      <c r="AL41" s="1210"/>
      <c r="AM41" s="1210"/>
      <c r="AN41" s="1211"/>
      <c r="AO41" s="342">
        <v>1643949</v>
      </c>
      <c r="AP41" s="342">
        <v>6616</v>
      </c>
      <c r="AQ41" s="343">
        <v>6727</v>
      </c>
      <c r="AR41" s="344">
        <v>-1.7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98" t="s">
        <v>506</v>
      </c>
      <c r="AN49" s="1200" t="s">
        <v>541</v>
      </c>
      <c r="AO49" s="1201"/>
      <c r="AP49" s="1201"/>
      <c r="AQ49" s="1201"/>
      <c r="AR49" s="120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99"/>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5439465</v>
      </c>
      <c r="AN51" s="364">
        <v>22167</v>
      </c>
      <c r="AO51" s="365">
        <v>-43.2</v>
      </c>
      <c r="AP51" s="366">
        <v>41862</v>
      </c>
      <c r="AQ51" s="367">
        <v>1.5</v>
      </c>
      <c r="AR51" s="368">
        <v>-44.7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4638127</v>
      </c>
      <c r="AN52" s="372">
        <v>18901</v>
      </c>
      <c r="AO52" s="373">
        <v>-34.9</v>
      </c>
      <c r="AP52" s="374">
        <v>23710</v>
      </c>
      <c r="AQ52" s="375">
        <v>7.4</v>
      </c>
      <c r="AR52" s="376">
        <v>-42.3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5680044</v>
      </c>
      <c r="AN53" s="364">
        <v>23101</v>
      </c>
      <c r="AO53" s="365">
        <v>4.2</v>
      </c>
      <c r="AP53" s="366">
        <v>43554</v>
      </c>
      <c r="AQ53" s="367">
        <v>4</v>
      </c>
      <c r="AR53" s="368">
        <v>0.2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5153297</v>
      </c>
      <c r="AN54" s="372">
        <v>20959</v>
      </c>
      <c r="AO54" s="373">
        <v>10.9</v>
      </c>
      <c r="AP54" s="374">
        <v>24811</v>
      </c>
      <c r="AQ54" s="375">
        <v>4.5999999999999996</v>
      </c>
      <c r="AR54" s="376">
        <v>6.3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5365630</v>
      </c>
      <c r="AN55" s="364">
        <v>21720</v>
      </c>
      <c r="AO55" s="365">
        <v>-6</v>
      </c>
      <c r="AP55" s="366">
        <v>42581</v>
      </c>
      <c r="AQ55" s="367">
        <v>-2.2000000000000002</v>
      </c>
      <c r="AR55" s="368">
        <v>-3.8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5037269</v>
      </c>
      <c r="AN56" s="372">
        <v>20390</v>
      </c>
      <c r="AO56" s="373">
        <v>-2.7</v>
      </c>
      <c r="AP56" s="374">
        <v>24354</v>
      </c>
      <c r="AQ56" s="375">
        <v>-1.8</v>
      </c>
      <c r="AR56" s="376">
        <v>-0.9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5608696</v>
      </c>
      <c r="AN57" s="364">
        <v>22617</v>
      </c>
      <c r="AO57" s="365">
        <v>4.0999999999999996</v>
      </c>
      <c r="AP57" s="366">
        <v>45426</v>
      </c>
      <c r="AQ57" s="367">
        <v>6.7</v>
      </c>
      <c r="AR57" s="368">
        <v>-2.6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4324934</v>
      </c>
      <c r="AN58" s="372">
        <v>17440</v>
      </c>
      <c r="AO58" s="373">
        <v>-14.5</v>
      </c>
      <c r="AP58" s="374">
        <v>24508</v>
      </c>
      <c r="AQ58" s="375">
        <v>0.6</v>
      </c>
      <c r="AR58" s="376">
        <v>-15.1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5577546</v>
      </c>
      <c r="AN59" s="364">
        <v>22446</v>
      </c>
      <c r="AO59" s="365">
        <v>-0.8</v>
      </c>
      <c r="AP59" s="366">
        <v>45022</v>
      </c>
      <c r="AQ59" s="367">
        <v>-0.9</v>
      </c>
      <c r="AR59" s="368">
        <v>0.1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3709792</v>
      </c>
      <c r="AN60" s="372">
        <v>14929</v>
      </c>
      <c r="AO60" s="373">
        <v>-14.4</v>
      </c>
      <c r="AP60" s="374">
        <v>25247</v>
      </c>
      <c r="AQ60" s="375">
        <v>3</v>
      </c>
      <c r="AR60" s="376">
        <v>-17.399999999999999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5534276</v>
      </c>
      <c r="AN61" s="379">
        <v>22410</v>
      </c>
      <c r="AO61" s="380">
        <v>-8.3000000000000007</v>
      </c>
      <c r="AP61" s="381">
        <v>43689</v>
      </c>
      <c r="AQ61" s="382">
        <v>1.8</v>
      </c>
      <c r="AR61" s="368">
        <v>-10.1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4572684</v>
      </c>
      <c r="AN62" s="372">
        <v>18524</v>
      </c>
      <c r="AO62" s="373">
        <v>-11.1</v>
      </c>
      <c r="AP62" s="374">
        <v>24526</v>
      </c>
      <c r="AQ62" s="375">
        <v>2.8</v>
      </c>
      <c r="AR62" s="376">
        <v>-13.9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NIG9bPSogbeagSjBkWn3uw+6tdu2ixDCn3XGjrPBuaynSdBETW1IvUb333keyPZNEA4ZzzS7ufurQhCj5ECkdA==" saltValue="N1AuvvdN2C/6kwjni+nN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PlVK46MH95XyLnJHuUmRAdYibJVrqB3L+EXZfDlLrOAIqcaBdwifoaYQ7Td1Gx/Y7APWMZ6do0IJNAzmRdSPQ==" saltValue="RnAYqUNkBAQAunThpX/n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FsljAgOfvk+DpA8bJHm05sWxfWTuGtTyWXYnuRWwOqUKCpwuH8JI2D9gj1419SswMbSHHgdRsbxQaZfnGGukA==" saltValue="EUBGYeVKZ+4u3t0dosfM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2" t="s">
        <v>3</v>
      </c>
      <c r="D47" s="1212"/>
      <c r="E47" s="1213"/>
      <c r="F47" s="11">
        <v>11.64</v>
      </c>
      <c r="G47" s="12">
        <v>10.44</v>
      </c>
      <c r="H47" s="12">
        <v>10.51</v>
      </c>
      <c r="I47" s="12">
        <v>12.78</v>
      </c>
      <c r="J47" s="13">
        <v>11.63</v>
      </c>
    </row>
    <row r="48" spans="2:10" ht="57.75" customHeight="1">
      <c r="B48" s="14"/>
      <c r="C48" s="1214" t="s">
        <v>4</v>
      </c>
      <c r="D48" s="1214"/>
      <c r="E48" s="1215"/>
      <c r="F48" s="15">
        <v>10.61</v>
      </c>
      <c r="G48" s="16">
        <v>11.35</v>
      </c>
      <c r="H48" s="16">
        <v>6.43</v>
      </c>
      <c r="I48" s="16">
        <v>8.2899999999999991</v>
      </c>
      <c r="J48" s="17">
        <v>9.4499999999999993</v>
      </c>
    </row>
    <row r="49" spans="2:10" ht="57.75" customHeight="1" thickBot="1">
      <c r="B49" s="18"/>
      <c r="C49" s="1216" t="s">
        <v>5</v>
      </c>
      <c r="D49" s="1216"/>
      <c r="E49" s="1217"/>
      <c r="F49" s="19">
        <v>0.94</v>
      </c>
      <c r="G49" s="20" t="s">
        <v>562</v>
      </c>
      <c r="H49" s="20" t="s">
        <v>563</v>
      </c>
      <c r="I49" s="20">
        <v>4.26</v>
      </c>
      <c r="J49" s="21">
        <v>0.34</v>
      </c>
    </row>
    <row r="50" spans="2:10" ht="13.5" customHeight="1"/>
    <row r="51" spans="2:10" ht="13.5" hidden="1" customHeight="1"/>
    <row r="52" spans="2:10" ht="13.5" hidden="1" customHeight="1"/>
    <row r="53" spans="2:10" ht="13.5" hidden="1" customHeight="1"/>
  </sheetData>
  <sheetProtection algorithmName="SHA-512" hashValue="WOlVZin6PBlxQUMAFkRsHhfR6/HhFdDX+3ws87wl/5rt3GFQTovd7CsUNkumNcuSCF9BhxeAEbvYaL8KUdfczA==" saltValue="GY2/WGACB8cWr7XAWYK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2020-03-03T01:41:26Z</cp:lastPrinted>
  <dcterms:created xsi:type="dcterms:W3CDTF">2020-02-10T03:03:03Z</dcterms:created>
  <dcterms:modified xsi:type="dcterms:W3CDTF">2021-03-12T10:56:51Z</dcterms:modified>
  <cp:category/>
</cp:coreProperties>
</file>