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
    </mc:Choice>
  </mc:AlternateContent>
  <xr:revisionPtr revIDLastSave="0" documentId="13_ncr:1_{01AB7EFA-C55A-4DE3-9FB3-A75CDD6AA62C}"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AM36" i="10"/>
  <c r="AM35" i="10"/>
  <c r="C34" i="10"/>
  <c r="C35" i="10" s="1"/>
  <c r="C36" i="10" s="1"/>
  <c r="C37"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E36" i="10" s="1"/>
  <c r="BW34" i="10" l="1"/>
  <c r="BW35" i="10" s="1"/>
  <c r="BW36" i="10" s="1"/>
  <c r="BW37" i="10" s="1"/>
  <c r="BW38" i="10" s="1"/>
  <c r="BW39" i="10" s="1"/>
  <c r="BW40" i="10" s="1"/>
  <c r="BW41" i="10" s="1"/>
  <c r="CO34" i="10" l="1"/>
  <c r="CO35" i="10" s="1"/>
  <c r="CO36" i="10" s="1"/>
  <c r="CO37" i="10" s="1"/>
  <c r="CO38" i="10" s="1"/>
</calcChain>
</file>

<file path=xl/sharedStrings.xml><?xml version="1.0" encoding="utf-8"?>
<sst xmlns="http://schemas.openxmlformats.org/spreadsheetml/2006/main" count="1078" uniqueCount="616">
  <si>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</si>
  <si>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</si>
  <si>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</si>
  <si>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</si>
  <si>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</si>
  <si>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</si>
  <si>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</si>
  <si>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</si>
  <si>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</si>
  <si>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</si>
  <si>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</si>
  <si>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</si>
  <si>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</si>
  <si>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</si>
  <si>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</si>
  <si>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</si>
  <si>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</si>
  <si>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</si>
  <si>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</si>
  <si>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</si>
  <si>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</si>
  <si>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</si>
  <si>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</si>
  <si>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</si>
  <si>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</si>
  <si>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</si>
  <si>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</si>
  <si>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</si>
  <si>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</si>
  <si>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</si>
  <si>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</si>
  <si>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</si>
  <si>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</si>
  <si>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</si>
  <si>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</si>
  <si>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</si>
  <si>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</si>
  <si>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</si>
  <si>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</si>
  <si>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</si>
  <si>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</si>
  <si>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</si>
  <si>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</si>
  <si>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</si>
  <si>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</si>
  <si>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</si>
  <si>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</si>
  <si>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</si>
  <si>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</si>
  <si>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</si>
  <si>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</si>
  <si>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</si>
  <si>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</si>
  <si>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</si>
  <si>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</si>
  <si>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</si>
  <si>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</si>
  <si>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</si>
  <si>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</si>
  <si>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</si>
  <si>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</si>
  <si>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</si>
  <si>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</si>
  <si>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</si>
  <si>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</si>
  <si>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</si>
  <si>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</si>
  <si>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</si>
  <si>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</si>
  <si>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</si>
  <si>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</si>
  <si>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</si>
  <si>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</si>
  <si>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</si>
  <si>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</si>
  <si>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</si>
  <si>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</si>
  <si>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</si>
  <si>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</si>
  <si>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</si>
  <si>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</si>
  <si>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</si>
  <si>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</si>
  <si>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</si>
  <si>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</si>
  <si>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</si>
  <si>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</si>
  <si>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</si>
  <si>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</si>
  <si>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</si>
  <si>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</si>
  <si>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</si>
  <si>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</si>
  <si>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</si>
  <si>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</si>
  <si>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</si>
  <si>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</si>
  <si>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越谷市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</si>
  <si>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</si>
  <si>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</si>
  <si>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</si>
  <si>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</si>
  <si>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</si>
  <si>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</si>
  <si>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</si>
  <si>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</si>
  <si>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</si>
  <si>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</si>
  <si>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</si>
  <si>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</si>
  <si>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</si>
  <si>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</si>
  <si>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</si>
  <si>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</si>
  <si>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</si>
  <si>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</si>
  <si>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</si>
  <si>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</si>
  <si>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</si>
  <si>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</si>
  <si>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</si>
  <si>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</si>
  <si>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</si>
  <si>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</si>
  <si>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</si>
  <si>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</si>
  <si>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</si>
  <si>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</si>
  <si>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</si>
  <si>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</si>
  <si>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</si>
  <si>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</si>
  <si>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</si>
  <si>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</si>
  <si>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</si>
  <si>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</si>
  <si>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</si>
  <si>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</si>
  <si>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</si>
  <si>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</si>
  <si>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</si>
  <si>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</si>
  <si>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</si>
  <si>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</si>
  <si>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</si>
  <si>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</si>
  <si>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</si>
  <si>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</si>
  <si>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</si>
  <si>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</si>
  <si>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</si>
  <si>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</si>
  <si>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</si>
  <si>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</si>
  <si>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</si>
  <si>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</si>
  <si>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</si>
  <si>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</si>
  <si>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</si>
  <si>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</si>
  <si>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</si>
  <si>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</si>
  <si>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</si>
  <si>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</si>
  <si>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</si>
  <si>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</si>
  <si>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</si>
  <si>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</si>
  <si>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</si>
  <si>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</si>
  <si>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</si>
  <si>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</si>
  <si>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</si>
  <si>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</si>
  <si>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</si>
  <si>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</si>
  <si>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</si>
  <si>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</si>
  <si>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</si>
  <si>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</si>
  <si>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</si>
  <si>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</si>
  <si>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</si>
  <si>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</si>
  <si>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</si>
  <si>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</si>
  <si>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</si>
  <si>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</si>
  <si>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</si>
  <si>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</si>
  <si>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</si>
  <si>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</si>
  <si>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</si>
  <si>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</si>
  <si>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</si>
  <si>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</si>
  <si>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</si>
  <si>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</si>
  <si>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</si>
  <si>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</si>
  <si>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</si>
  <si>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</si>
  <si>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</si>
  <si>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</si>
  <si>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</si>
  <si>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</si>
  <si>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</si>
  <si>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</si>
  <si>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</si>
  <si>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</si>
  <si>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</si>
  <si>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</si>
  <si>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</si>
  <si>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</si>
  <si>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</si>
  <si>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</si>
  <si>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</si>
  <si>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</si>
  <si>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埼玉県越谷市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</si>
  <si>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</si>
  <si>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</si>
  <si>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</si>
  <si>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</si>
  <si>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</si>
  <si>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</si>
  <si>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</si>
  <si>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</si>
  <si>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</si>
  <si>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</si>
  <si>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</si>
  <si>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</si>
  <si>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</si>
  <si>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</si>
  <si>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</si>
  <si>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</si>
  <si>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</si>
  <si>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</si>
  <si>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</si>
  <si>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</si>
  <si>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</si>
  <si>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</si>
  <si>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</si>
  <si>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</si>
  <si>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</si>
  <si>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</si>
  <si>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</si>
  <si>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</si>
  <si>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</si>
  <si>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</si>
  <si>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</si>
  <si>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</si>
  <si>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</si>
  <si>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</si>
  <si>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</si>
  <si>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</si>
  <si>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</si>
  <si>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</si>
  <si>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</si>
  <si>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</si>
  <si>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</si>
  <si>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</si>
  <si>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</si>
  <si>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</si>
  <si>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</si>
  <si>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</si>
  <si>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</si>
  <si>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</si>
  <si>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</si>
  <si>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</si>
  <si>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</si>
  <si>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</si>
  <si>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</si>
  <si>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</si>
  <si>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</si>
  <si>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</si>
  <si>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</si>
  <si>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</si>
  <si>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</si>
  <si>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</si>
  <si>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</si>
  <si>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</si>
  <si>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</si>
  <si>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</si>
  <si>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</si>
  <si>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</si>
  <si>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</si>
  <si>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</si>
  <si>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</si>
  <si>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</si>
  <si>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</si>
  <si>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</si>
  <si>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</si>
  <si>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</si>
  <si>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</si>
  <si>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</si>
  <si>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</si>
  <si>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</si>
  <si>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</si>
  <si>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</si>
  <si>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</si>
  <si>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</si>
  <si>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</si>
  <si>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</si>
  <si>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</si>
  <si>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</si>
  <si>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</si>
  <si>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</si>
  <si>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</si>
  <si>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</si>
  <si>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</si>
  <si>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</si>
  <si>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</si>
  <si>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</si>
  <si>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</si>
  <si>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</si>
  <si>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</si>
  <si>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</si>
  <si>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</si>
  <si>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</si>
  <si>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</si>
  <si>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</si>
  <si>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</si>
  <si>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</si>
  <si>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</si>
  <si>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</si>
  <si>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</si>
  <si>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</si>
  <si>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</si>
  <si>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</si>
  <si>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</si>
  <si>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</si>
  <si>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</si>
  <si>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</si>
  <si>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</si>
  <si>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</si>
  <si>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</si>
  <si>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</si>
  <si>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</si>
  <si>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</si>
  <si>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</si>
  <si>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</si>
  <si>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</si>
  <si>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</si>
  <si>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</si>
  <si>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</si>
  <si>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</si>
  <si>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</si>
  <si>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</si>
  <si>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</si>
  <si>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</si>
  <si>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</si>
  <si>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</si>
  <si>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</si>
  <si>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</si>
  <si>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</si>
  <si>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</si>
  <si>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</si>
  <si>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</si>
  <si>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</si>
  <si>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</si>
  <si>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</si>
  <si>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</si>
  <si>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</si>
  <si>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</si>
  <si>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</si>
  <si>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</si>
  <si>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</si>
  <si>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埼玉県越谷市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</si>
  <si>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</si>
  <si>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</si>
  <si>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</si>
  <si>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</si>
  <si>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</si>
  <si>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</si>
  <si>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</si>
  <si>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</si>
  <si>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</si>
  <si>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</si>
  <si>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</si>
  <si>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</si>
  <si>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</si>
  <si>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</si>
  <si>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</si>
  <si>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</si>
  <si>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</si>
  <si>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</si>
  <si>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</si>
  <si>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</si>
  <si>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公共用地先行取得事業費特別会計</t>
    <phoneticPr fontId="5"/>
  </si>
  <si>
    <t>都市計画事業西大袋土地区画整理事業費特別会計</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</si>
  <si>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</si>
  <si>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</si>
  <si>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</si>
  <si>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</si>
  <si>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</si>
  <si>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</si>
  <si>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</si>
  <si>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</si>
  <si>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</si>
  <si>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</si>
  <si>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</si>
  <si>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</si>
  <si>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</si>
  <si>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</si>
  <si>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</si>
  <si>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</si>
  <si>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</si>
  <si>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</si>
  <si>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病院事業会計</t>
    <phoneticPr fontId="5"/>
  </si>
  <si>
    <t>法適用企業</t>
    <phoneticPr fontId="5"/>
  </si>
  <si>
    <t>公共下水道事業費特別会計</t>
    <phoneticPr fontId="5"/>
  </si>
  <si>
    <t>法非適用企業</t>
    <phoneticPr fontId="5"/>
  </si>
  <si>
    <t>都市計画事業東越谷土地区画整理事業費特別会計</t>
    <phoneticPr fontId="5"/>
  </si>
  <si>
    <t>法非適用企業</t>
    <phoneticPr fontId="5"/>
  </si>
  <si>
    <t>都市計画事業七左第一土地区画整理事業費特別会計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</si>
  <si>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</si>
  <si>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</si>
  <si>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</si>
  <si>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</si>
  <si>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</si>
  <si>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</si>
  <si>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</si>
  <si>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</si>
  <si>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</si>
  <si>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</si>
  <si>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</si>
  <si>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</si>
  <si>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</si>
  <si>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</si>
  <si>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</si>
  <si>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</si>
  <si>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</si>
  <si>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</si>
  <si>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</si>
  <si>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</si>
  <si>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</si>
  <si>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</si>
  <si>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</si>
  <si>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</si>
  <si>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</si>
  <si>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</si>
  <si>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</si>
  <si>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</si>
  <si>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</si>
  <si>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</si>
  <si>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</si>
  <si>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</si>
  <si>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</si>
  <si>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</si>
  <si>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</si>
  <si>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</si>
  <si>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</si>
  <si>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</si>
  <si>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</si>
  <si>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</si>
  <si>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</si>
  <si>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</si>
  <si>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</si>
  <si>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</si>
  <si>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</si>
  <si>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</si>
  <si>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</si>
  <si>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</si>
  <si>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</si>
  <si>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</si>
  <si>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</si>
  <si>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</si>
  <si>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</si>
  <si>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</si>
  <si>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</si>
  <si>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</si>
  <si>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</si>
  <si>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</si>
  <si>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</si>
  <si>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</si>
  <si>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公共下水道事業費特別会計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</si>
  <si>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</si>
  <si>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</si>
  <si>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</si>
  <si>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</si>
  <si>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都市計画事業東越谷土地区画整理事業費特別会計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</si>
  <si>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</si>
  <si>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</si>
  <si>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</si>
  <si>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</si>
  <si>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</si>
  <si>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</si>
  <si>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</si>
  <si>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</si>
  <si>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</si>
  <si>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</si>
  <si>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</si>
  <si>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</si>
  <si>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</si>
  <si>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</si>
  <si>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</si>
  <si>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</si>
  <si>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</si>
  <si>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</si>
  <si>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</si>
  <si>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</si>
  <si>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</si>
  <si>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</si>
  <si>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</si>
  <si>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</si>
  <si>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</si>
  <si>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</si>
  <si>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</si>
  <si>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</si>
  <si>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</si>
  <si>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</si>
  <si>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</si>
  <si>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</si>
  <si>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</si>
  <si>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</si>
  <si>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</si>
  <si>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</si>
  <si>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</si>
  <si>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</si>
  <si>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</si>
  <si>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</si>
  <si>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</si>
  <si>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</si>
  <si>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</si>
  <si>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</si>
  <si>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</si>
  <si>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</si>
  <si>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</si>
  <si>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</si>
  <si>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</si>
  <si>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</si>
  <si>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</si>
  <si>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</si>
  <si>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</si>
  <si>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</si>
  <si>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</si>
  <si>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</si>
  <si>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</si>
  <si>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</si>
  <si>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</si>
  <si>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</si>
  <si>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</si>
  <si>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</si>
  <si>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</si>
  <si>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</si>
  <si>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</si>
  <si>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</si>
  <si>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</si>
  <si>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</si>
  <si>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</si>
  <si>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</si>
  <si>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</si>
  <si>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</si>
  <si>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</si>
  <si>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</si>
  <si>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</si>
  <si>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</si>
  <si>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</si>
  <si>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</si>
  <si>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</si>
  <si>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</si>
  <si>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</si>
  <si>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</si>
  <si>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</si>
  <si>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</si>
  <si>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2.56</t>
  </si>
  <si>
    <t>一般会計</t>
  </si>
  <si>
    <t>国民健康保険特別会計</t>
  </si>
  <si>
    <t>病院事業会計</t>
  </si>
  <si>
    <t>介護保険特別会計</t>
  </si>
  <si>
    <t>公共下水道事業費特別会計</t>
  </si>
  <si>
    <t>都市計画事業西大袋土地区画整理事業費特別会計</t>
  </si>
  <si>
    <t>都市計画事業七左第一土地区画整理事業費特別会計</t>
  </si>
  <si>
    <t>都市計画事業東越谷土地区画整理事業費特別会計</t>
  </si>
  <si>
    <t>その他会計（赤字）</t>
  </si>
  <si>
    <t>その他会計（黒字）</t>
  </si>
  <si>
    <t>H25末</t>
    <phoneticPr fontId="5"/>
  </si>
  <si>
    <t>H26末</t>
    <phoneticPr fontId="5"/>
  </si>
  <si>
    <t>H27末</t>
    <phoneticPr fontId="5"/>
  </si>
  <si>
    <t>H28末</t>
    <phoneticPr fontId="5"/>
  </si>
  <si>
    <t>H29末</t>
    <phoneticPr fontId="5"/>
  </si>
  <si>
    <t>越谷市施設管理公社</t>
    <rPh sb="0" eb="2">
      <t>コシガヤ</t>
    </rPh>
    <rPh sb="2" eb="3">
      <t>シ</t>
    </rPh>
    <rPh sb="3" eb="5">
      <t>シセツ</t>
    </rPh>
    <rPh sb="5" eb="7">
      <t>カンリ</t>
    </rPh>
    <rPh sb="7" eb="8">
      <t>オオヤケ</t>
    </rPh>
    <rPh sb="8" eb="9">
      <t>シャ</t>
    </rPh>
    <phoneticPr fontId="2"/>
  </si>
  <si>
    <t>越谷コミュニティプラザ</t>
    <rPh sb="0" eb="2">
      <t>コシガヤ</t>
    </rPh>
    <phoneticPr fontId="2"/>
  </si>
  <si>
    <t>越谷市土地開発公社</t>
    <rPh sb="0" eb="2">
      <t>コシガヤ</t>
    </rPh>
    <rPh sb="2" eb="3">
      <t>シ</t>
    </rPh>
    <rPh sb="3" eb="5">
      <t>トチ</t>
    </rPh>
    <rPh sb="5" eb="7">
      <t>カイハツ</t>
    </rPh>
    <rPh sb="7" eb="9">
      <t>コウシャ</t>
    </rPh>
    <phoneticPr fontId="2"/>
  </si>
  <si>
    <t>埼玉県東部流通センター</t>
    <rPh sb="0" eb="3">
      <t>サイタマケン</t>
    </rPh>
    <rPh sb="3" eb="5">
      <t>トウブ</t>
    </rPh>
    <rPh sb="5" eb="7">
      <t>リュウツウ</t>
    </rPh>
    <phoneticPr fontId="2"/>
  </si>
  <si>
    <t>パルテきたこし</t>
    <phoneticPr fontId="2"/>
  </si>
  <si>
    <t>-</t>
    <phoneticPr fontId="2"/>
  </si>
  <si>
    <t>-</t>
    <phoneticPr fontId="2"/>
  </si>
  <si>
    <t>-</t>
    <phoneticPr fontId="2"/>
  </si>
  <si>
    <t>東埼玉資源環境組合</t>
    <rPh sb="0" eb="3">
      <t>ヒガシサイタマ</t>
    </rPh>
    <rPh sb="3" eb="5">
      <t>シゲン</t>
    </rPh>
    <rPh sb="5" eb="7">
      <t>カンキョウ</t>
    </rPh>
    <rPh sb="7" eb="9">
      <t>クミアイ</t>
    </rPh>
    <phoneticPr fontId="2"/>
  </si>
  <si>
    <t>越谷・松伏水道企業団</t>
    <rPh sb="0" eb="2">
      <t>コシガヤ</t>
    </rPh>
    <rPh sb="3" eb="5">
      <t>マツブシ</t>
    </rPh>
    <rPh sb="5" eb="7">
      <t>スイドウ</t>
    </rPh>
    <rPh sb="7" eb="9">
      <t>キギョウ</t>
    </rPh>
    <rPh sb="9" eb="10">
      <t>ダン</t>
    </rPh>
    <phoneticPr fontId="2"/>
  </si>
  <si>
    <t>埼玉県都市競艇組合</t>
    <rPh sb="0" eb="3">
      <t>サ</t>
    </rPh>
    <rPh sb="3" eb="5">
      <t>トシ</t>
    </rPh>
    <rPh sb="5" eb="7">
      <t>キョウテイ</t>
    </rPh>
    <rPh sb="7" eb="9">
      <t>クミアイ</t>
    </rPh>
    <phoneticPr fontId="2"/>
  </si>
  <si>
    <t>埼玉県後期高齢者医療広域連合</t>
    <rPh sb="0" eb="3">
      <t>サ</t>
    </rPh>
    <rPh sb="3" eb="5">
      <t>コウキ</t>
    </rPh>
    <rPh sb="5" eb="8">
      <t>コウレイシャ</t>
    </rPh>
    <rPh sb="8" eb="10">
      <t>イリョウ</t>
    </rPh>
    <rPh sb="10" eb="14">
      <t>コウイキレンゴウ</t>
    </rPh>
    <phoneticPr fontId="2"/>
  </si>
  <si>
    <t>埼玉県市町村総合事務組合</t>
    <rPh sb="0" eb="3">
      <t>サ</t>
    </rPh>
    <rPh sb="3" eb="6">
      <t>シチョウソン</t>
    </rPh>
    <rPh sb="6" eb="8">
      <t>ソウゴウ</t>
    </rPh>
    <rPh sb="8" eb="10">
      <t>ジム</t>
    </rPh>
    <rPh sb="10" eb="12">
      <t>クミアイ</t>
    </rPh>
    <phoneticPr fontId="2"/>
  </si>
  <si>
    <t>彩の国さいたま人づくり広域連合</t>
    <rPh sb="0" eb="1">
      <t>アヤ</t>
    </rPh>
    <rPh sb="2" eb="3">
      <t>クニ</t>
    </rPh>
    <rPh sb="7" eb="8">
      <t>ヒト</t>
    </rPh>
    <rPh sb="11" eb="13">
      <t>コウイキ</t>
    </rPh>
    <rPh sb="13" eb="15">
      <t>レンゴウ</t>
    </rPh>
    <phoneticPr fontId="2"/>
  </si>
  <si>
    <t>東埼玉資源環境組合会計</t>
    <rPh sb="9" eb="11">
      <t>カイケイ</t>
    </rPh>
    <phoneticPr fontId="2"/>
  </si>
  <si>
    <t>越谷・松伏水道企業団事業会計</t>
    <rPh sb="10" eb="12">
      <t>ジギョウ</t>
    </rPh>
    <rPh sb="12" eb="14">
      <t>カイケイ</t>
    </rPh>
    <phoneticPr fontId="2"/>
  </si>
  <si>
    <t>モーターボート競走事業会計</t>
    <rPh sb="7" eb="9">
      <t>キョウソウ</t>
    </rPh>
    <rPh sb="9" eb="11">
      <t>ジギョウ</t>
    </rPh>
    <rPh sb="11" eb="13">
      <t>カイケイ</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</si>
  <si>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</si>
  <si>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</si>
  <si>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</si>
  <si>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公共施設等整備基金</t>
    <rPh sb="0" eb="2">
      <t>コウキョウ</t>
    </rPh>
    <rPh sb="2" eb="5">
      <t>シセツトウ</t>
    </rPh>
    <rPh sb="5" eb="7">
      <t>セイビ</t>
    </rPh>
    <rPh sb="7" eb="9">
      <t>キキン</t>
    </rPh>
    <phoneticPr fontId="18"/>
  </si>
  <si>
    <t>越谷しらこばと基金</t>
    <phoneticPr fontId="2"/>
  </si>
  <si>
    <t>高速鉄道等整備基金</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</si>
  <si>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</si>
  <si>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</si>
  <si>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</si>
  <si>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</si>
  <si>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</si>
  <si>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</si>
  <si>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</si>
  <si>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</si>
  <si>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</si>
  <si>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</si>
  <si>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本市では過去に急速な人口増に対応するため、下水道をはじめとした都市基盤整備を急ピッチで進める必要があったことから、多額の借入を行った。通常債の借入抑制や公的資金免除繰上償還の活用等、借入残高の減少に努めた結果、将来負担比率は13.7ポイント減少し、類似団体を下回った。一方、有形固定資産減価償却率については、人口の急増に伴い、昭和40～50年代に建設された小中学校等の公共施設が多く残っていることなどから、類似団体と比較して高い数値となっている。</t>
    <rPh sb="121" eb="123">
      <t>ゲンショウ</t>
    </rPh>
    <rPh sb="130" eb="132">
      <t>シタマワ</t>
    </rPh>
    <phoneticPr fontId="5"/>
  </si>
  <si>
    <t>　本市では土地開発公社について、平成13年度から25年度までの「第一次越谷市土地開発公社経営健全化計画」に引き続き、現在は平成26年度から令和5年度までを計画期間とした「第二次土地開発公社経営健全化計画」に基づき、経営健全化に取り組んでいる。その中で、平成23年度決算では土地開発公社に係る新たな債務負担の設定等に伴い、債務負担行為に基づく支出予定額が増（前年度比+32億6,807万8千円）となり、以降も将来負担比率が類似団体に比較して高い状況となっていた。しかし、通常債の借入を毎年度原則50億円以下に抑制し、後年度の財政負担の軽減に努めたことから、13.7ポイント減少し、類似団体を下回った。実質公債費比率については、減少傾向にあったものの、分子となる「元利・準元利償還金」が増加したことなどから、前年度より0.2ポイント増加し、類似団体と比較して高い数値となっている。</t>
    <rPh sb="69" eb="71">
      <t>レイワ</t>
    </rPh>
    <rPh sb="312" eb="314">
      <t>ゲンショウ</t>
    </rPh>
    <rPh sb="314" eb="316">
      <t>ケイコウ</t>
    </rPh>
    <rPh sb="342" eb="343">
      <t>クワ</t>
    </rPh>
    <rPh sb="352" eb="355">
      <t>ゼンネンド</t>
    </rPh>
    <rPh sb="364" eb="366">
      <t>ゾウカ</t>
    </rPh>
    <rPh sb="368" eb="370">
      <t>ルイジ</t>
    </rPh>
    <rPh sb="370" eb="372">
      <t>ダンタイ</t>
    </rPh>
    <rPh sb="373" eb="375">
      <t>ヒカク</t>
    </rPh>
    <rPh sb="377" eb="378">
      <t>タカ</t>
    </rPh>
    <rPh sb="379" eb="381">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</si>
</sst>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37" fillId="0" borderId="41" xfId="16" applyFont="1" applyBorder="1" applyAlignment="1" applyProtection="1">
      <alignment horizontal="left" vertical="top" wrapText="1"/>
      <protection locked="0"/>
    </xf>
    <xf numFmtId="0" fontId="37" fillId="0" borderId="12" xfId="16" applyFont="1" applyBorder="1" applyAlignment="1" applyProtection="1">
      <alignment horizontal="left" vertical="top" wrapText="1"/>
      <protection locked="0"/>
    </xf>
    <xf numFmtId="0" fontId="37" fillId="0" borderId="48" xfId="16" applyFont="1" applyBorder="1" applyAlignment="1" applyProtection="1">
      <alignment horizontal="left" vertical="top" wrapText="1"/>
      <protection locked="0"/>
    </xf>
    <xf numFmtId="0" fontId="37" fillId="0" borderId="64" xfId="16" applyFont="1" applyBorder="1" applyAlignment="1" applyProtection="1">
      <alignment horizontal="left" vertical="top" wrapText="1"/>
      <protection locked="0"/>
    </xf>
    <xf numFmtId="0" fontId="37" fillId="0" borderId="0" xfId="16" applyFont="1" applyAlignment="1" applyProtection="1">
      <alignment horizontal="left" vertical="top" wrapText="1"/>
      <protection locked="0"/>
    </xf>
    <xf numFmtId="0" fontId="37" fillId="0" borderId="38" xfId="16" applyFont="1" applyBorder="1" applyAlignment="1" applyProtection="1">
      <alignment horizontal="left" vertical="top" wrapText="1"/>
      <protection locked="0"/>
    </xf>
    <xf numFmtId="0" fontId="37" fillId="0" borderId="37" xfId="16" applyFont="1" applyBorder="1" applyAlignment="1" applyProtection="1">
      <alignment horizontal="left" vertical="top" wrapText="1"/>
      <protection locked="0"/>
    </xf>
    <xf numFmtId="0" fontId="37" fillId="0" borderId="54" xfId="16" applyFont="1" applyBorder="1" applyAlignment="1" applyProtection="1">
      <alignment horizontal="left" vertical="top" wrapText="1"/>
      <protection locked="0"/>
    </xf>
    <xf numFmtId="0" fontId="37"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50880</c:v>
                </c:pt>
                <c:pt idx="2">
                  <c:v>46395</c:v>
                </c:pt>
                <c:pt idx="3">
                  <c:v>48088</c:v>
                </c:pt>
                <c:pt idx="4">
                  <c:v>46457</c:v>
                </c:pt>
              </c:numCache>
            </c:numRef>
          </c:val>
          <c:smooth val="0"/>
          <c:extLst>
            <c:ext xmlns:c16="http://schemas.microsoft.com/office/drawing/2014/chart" uri="{C3380CC4-5D6E-409C-BE32-E72D297353CC}">
              <c16:uniqueId val="{00000000-4F4B-43AB-B51E-35E4541263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34415</c:v>
                </c:pt>
                <c:pt idx="1">
                  <c:v>33092</c:v>
                </c:pt>
                <c:pt idx="2">
                  <c:v>26510</c:v>
                </c:pt>
                <c:pt idx="3">
                  <c:v>34644</c:v>
                </c:pt>
                <c:pt idx="4">
                  <c:v>22263</c:v>
                </c:pt>
              </c:numCache>
            </c:numRef>
          </c:val>
          <c:smooth val="0"/>
          <c:extLst>
            <c:ext xmlns:c16="http://schemas.microsoft.com/office/drawing/2014/chart" uri="{C3380CC4-5D6E-409C-BE32-E72D297353CC}">
              <c16:uniqueId val="{00000001-4F4B-43AB-B51E-35E4541263E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6.19</c:v>
                </c:pt>
                <c:pt idx="1">
                  <c:v>8.9700000000000006</c:v>
                </c:pt>
                <c:pt idx="2">
                  <c:v>8.01</c:v>
                </c:pt>
                <c:pt idx="3">
                  <c:v>8.65</c:v>
                </c:pt>
                <c:pt idx="4">
                  <c:v>8.5</c:v>
                </c:pt>
              </c:numCache>
            </c:numRef>
          </c:val>
          <c:extLst>
            <c:ext xmlns:c16="http://schemas.microsoft.com/office/drawing/2014/chart" uri="{C3380CC4-5D6E-409C-BE32-E72D297353CC}">
              <c16:uniqueId val="{00000000-612E-499D-BE90-2B3D49A405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5.66</c:v>
                </c:pt>
                <c:pt idx="1">
                  <c:v>5.08</c:v>
                </c:pt>
                <c:pt idx="2">
                  <c:v>6.7</c:v>
                </c:pt>
                <c:pt idx="3">
                  <c:v>6.8</c:v>
                </c:pt>
                <c:pt idx="4">
                  <c:v>10.39</c:v>
                </c:pt>
              </c:numCache>
            </c:numRef>
          </c:val>
          <c:extLst>
            <c:ext xmlns:c16="http://schemas.microsoft.com/office/drawing/2014/chart" uri="{C3380CC4-5D6E-409C-BE32-E72D297353CC}">
              <c16:uniqueId val="{00000001-612E-499D-BE90-2B3D49A4050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-2.56</c:v>
                </c:pt>
                <c:pt idx="1">
                  <c:v>2.59</c:v>
                </c:pt>
                <c:pt idx="2">
                  <c:v>0.93</c:v>
                </c:pt>
                <c:pt idx="3">
                  <c:v>0.9</c:v>
                </c:pt>
                <c:pt idx="4">
                  <c:v>3.62</c:v>
                </c:pt>
              </c:numCache>
            </c:numRef>
          </c:val>
          <c:smooth val="0"/>
          <c:extLst>
            <c:ext xmlns:c16="http://schemas.microsoft.com/office/drawing/2014/chart" uri="{C3380CC4-5D6E-409C-BE32-E72D297353CC}">
              <c16:uniqueId val="{00000002-612E-499D-BE90-2B3D49A4050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0.08</c:v>
                </c:pt>
                <c:pt idx="2">
                  <c:v>#N/A</c:v>
                </c:pt>
                <c:pt idx="3">
                  <c:v>7.0000000000000007E-2</c:v>
                </c:pt>
                <c:pt idx="4">
                  <c:v>#N/A</c:v>
                </c:pt>
                <c:pt idx="5">
                  <c:v>7.0000000000000007E-2</c:v>
                </c:pt>
                <c:pt idx="6">
                  <c:v>#N/A</c:v>
                </c:pt>
                <c:pt idx="7">
                  <c:v>7.0000000000000007E-2</c:v>
                </c:pt>
                <c:pt idx="8">
                  <c:v>#N/A</c:v>
                </c:pt>
                <c:pt idx="9">
                  <c:v>0.09</c:v>
                </c:pt>
              </c:numCache>
            </c:numRef>
          </c:val>
          <c:extLst>
            <c:ext xmlns:c16="http://schemas.microsoft.com/office/drawing/2014/chart" uri="{C3380CC4-5D6E-409C-BE32-E72D297353CC}">
              <c16:uniqueId val="{00000000-1273-466B-BBEB-4A121B4B19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73-466B-BBEB-4A121B4B19D8}"/>
            </c:ext>
          </c:extLst>
        </c:ser>
        <c:ser>
          <c:idx val="2"/>
          <c:order val="2"/>
          <c:tx>
            <c:strRef>
              <c:f>データシート!$A$29</c:f>
              <c:strCache>
                <c:ptCount val="1"/>
                <c:pt idx="0">
                  <c:v>都市計画事業東越谷土地区画整理事業費特別会計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0.38</c:v>
                </c:pt>
                <c:pt idx="2">
                  <c:v>#N/A</c:v>
                </c:pt>
                <c:pt idx="3">
                  <c:v>0.34</c:v>
                </c:pt>
                <c:pt idx="4">
                  <c:v>#N/A</c:v>
                </c:pt>
                <c:pt idx="5">
                  <c:v>0.23</c:v>
                </c:pt>
                <c:pt idx="6">
                  <c:v>#N/A</c:v>
                </c:pt>
                <c:pt idx="7">
                  <c:v>0.23</c:v>
                </c:pt>
                <c:pt idx="8">
                  <c:v>#N/A</c:v>
                </c:pt>
                <c:pt idx="9">
                  <c:v>0.12</c:v>
                </c:pt>
              </c:numCache>
            </c:numRef>
          </c:val>
          <c:extLst>
            <c:ext xmlns:c16="http://schemas.microsoft.com/office/drawing/2014/chart" uri="{C3380CC4-5D6E-409C-BE32-E72D297353CC}">
              <c16:uniqueId val="{00000002-1273-466B-BBEB-4A121B4B19D8}"/>
            </c:ext>
          </c:extLst>
        </c:ser>
        <c:ser>
          <c:idx val="3"/>
          <c:order val="3"/>
          <c:tx>
            <c:strRef>
              <c:f>データシート!$A$30</c:f>
              <c:strCache>
                <c:ptCount val="1"/>
                <c:pt idx="0">
                  <c:v>都市計画事業七左第一土地区画整理事業費特別会計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0.22</c:v>
                </c:pt>
                <c:pt idx="2">
                  <c:v>#N/A</c:v>
                </c:pt>
                <c:pt idx="3">
                  <c:v>0.23</c:v>
                </c:pt>
                <c:pt idx="4">
                  <c:v>#N/A</c:v>
                </c:pt>
                <c:pt idx="5">
                  <c:v>0.12</c:v>
                </c:pt>
                <c:pt idx="6">
                  <c:v>#N/A</c:v>
                </c:pt>
                <c:pt idx="7">
                  <c:v>0.24</c:v>
                </c:pt>
                <c:pt idx="8">
                  <c:v>#N/A</c:v>
                </c:pt>
                <c:pt idx="9">
                  <c:v>0.24</c:v>
                </c:pt>
              </c:numCache>
            </c:numRef>
          </c:val>
          <c:extLst>
            <c:ext xmlns:c16="http://schemas.microsoft.com/office/drawing/2014/chart" uri="{C3380CC4-5D6E-409C-BE32-E72D297353CC}">
              <c16:uniqueId val="{00000003-1273-466B-BBEB-4A121B4B19D8}"/>
            </c:ext>
          </c:extLst>
        </c:ser>
        <c:ser>
          <c:idx val="4"/>
          <c:order val="4"/>
          <c:tx>
            <c:strRef>
              <c:f>データシート!$A$31</c:f>
              <c:strCache>
                <c:ptCount val="1"/>
                <c:pt idx="0">
                  <c:v>都市計画事業西大袋土地区画整理事業費特別会計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0.18</c:v>
                </c:pt>
                <c:pt idx="2">
                  <c:v>#N/A</c:v>
                </c:pt>
                <c:pt idx="3">
                  <c:v>0.35</c:v>
                </c:pt>
                <c:pt idx="4">
                  <c:v>#N/A</c:v>
                </c:pt>
                <c:pt idx="5">
                  <c:v>0.21</c:v>
                </c:pt>
                <c:pt idx="6">
                  <c:v>#N/A</c:v>
                </c:pt>
                <c:pt idx="7">
                  <c:v>0.28999999999999998</c:v>
                </c:pt>
                <c:pt idx="8">
                  <c:v>#N/A</c:v>
                </c:pt>
                <c:pt idx="9">
                  <c:v>0.25</c:v>
                </c:pt>
              </c:numCache>
            </c:numRef>
          </c:val>
          <c:extLst>
            <c:ext xmlns:c16="http://schemas.microsoft.com/office/drawing/2014/chart" uri="{C3380CC4-5D6E-409C-BE32-E72D297353CC}">
              <c16:uniqueId val="{00000004-1273-466B-BBEB-4A121B4B19D8}"/>
            </c:ext>
          </c:extLst>
        </c:ser>
        <c:ser>
          <c:idx val="5"/>
          <c:order val="5"/>
          <c:tx>
            <c:strRef>
              <c:f>データシート!$A$32</c:f>
              <c:strCache>
                <c:ptCount val="1"/>
                <c:pt idx="0">
                  <c:v>公共下水道事業費特別会計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0.88</c:v>
                </c:pt>
                <c:pt idx="2">
                  <c:v>#N/A</c:v>
                </c:pt>
                <c:pt idx="3">
                  <c:v>0.81</c:v>
                </c:pt>
                <c:pt idx="4">
                  <c:v>#N/A</c:v>
                </c:pt>
                <c:pt idx="5">
                  <c:v>1.01</c:v>
                </c:pt>
                <c:pt idx="6">
                  <c:v>#N/A</c:v>
                </c:pt>
                <c:pt idx="7">
                  <c:v>0.97</c:v>
                </c:pt>
                <c:pt idx="8">
                  <c:v>#N/A</c:v>
                </c:pt>
                <c:pt idx="9">
                  <c:v>0.84</c:v>
                </c:pt>
              </c:numCache>
            </c:numRef>
          </c:val>
          <c:extLst>
            <c:ext xmlns:c16="http://schemas.microsoft.com/office/drawing/2014/chart" uri="{C3380CC4-5D6E-409C-BE32-E72D297353CC}">
              <c16:uniqueId val="{00000005-1273-466B-BBEB-4A121B4B19D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1.82</c:v>
                </c:pt>
                <c:pt idx="2">
                  <c:v>#N/A</c:v>
                </c:pt>
                <c:pt idx="3">
                  <c:v>1.63</c:v>
                </c:pt>
                <c:pt idx="4">
                  <c:v>#N/A</c:v>
                </c:pt>
                <c:pt idx="5">
                  <c:v>1.84</c:v>
                </c:pt>
                <c:pt idx="6">
                  <c:v>#N/A</c:v>
                </c:pt>
                <c:pt idx="7">
                  <c:v>0.94</c:v>
                </c:pt>
                <c:pt idx="8">
                  <c:v>#N/A</c:v>
                </c:pt>
                <c:pt idx="9">
                  <c:v>0.97</c:v>
                </c:pt>
              </c:numCache>
            </c:numRef>
          </c:val>
          <c:extLst>
            <c:ext xmlns:c16="http://schemas.microsoft.com/office/drawing/2014/chart" uri="{C3380CC4-5D6E-409C-BE32-E72D297353CC}">
              <c16:uniqueId val="{00000006-1273-466B-BBEB-4A121B4B19D8}"/>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3.64</c:v>
                </c:pt>
                <c:pt idx="2">
                  <c:v>#N/A</c:v>
                </c:pt>
                <c:pt idx="3">
                  <c:v>2.94</c:v>
                </c:pt>
                <c:pt idx="4">
                  <c:v>#N/A</c:v>
                </c:pt>
                <c:pt idx="5">
                  <c:v>2.35</c:v>
                </c:pt>
                <c:pt idx="6">
                  <c:v>#N/A</c:v>
                </c:pt>
                <c:pt idx="7">
                  <c:v>0.94</c:v>
                </c:pt>
                <c:pt idx="8">
                  <c:v>#N/A</c:v>
                </c:pt>
                <c:pt idx="9">
                  <c:v>1.05</c:v>
                </c:pt>
              </c:numCache>
            </c:numRef>
          </c:val>
          <c:extLst>
            <c:ext xmlns:c16="http://schemas.microsoft.com/office/drawing/2014/chart" uri="{C3380CC4-5D6E-409C-BE32-E72D297353CC}">
              <c16:uniqueId val="{00000007-1273-466B-BBEB-4A121B4B19D8}"/>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2.16</c:v>
                </c:pt>
                <c:pt idx="2">
                  <c:v>#N/A</c:v>
                </c:pt>
                <c:pt idx="3">
                  <c:v>2.42</c:v>
                </c:pt>
                <c:pt idx="4">
                  <c:v>#N/A</c:v>
                </c:pt>
                <c:pt idx="5">
                  <c:v>3.38</c:v>
                </c:pt>
                <c:pt idx="6">
                  <c:v>#N/A</c:v>
                </c:pt>
                <c:pt idx="7">
                  <c:v>4.51</c:v>
                </c:pt>
                <c:pt idx="8">
                  <c:v>#N/A</c:v>
                </c:pt>
                <c:pt idx="9">
                  <c:v>1.36</c:v>
                </c:pt>
              </c:numCache>
            </c:numRef>
          </c:val>
          <c:extLst>
            <c:ext xmlns:c16="http://schemas.microsoft.com/office/drawing/2014/chart" uri="{C3380CC4-5D6E-409C-BE32-E72D297353CC}">
              <c16:uniqueId val="{00000008-1273-466B-BBEB-4A121B4B19D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6.19</c:v>
                </c:pt>
                <c:pt idx="2">
                  <c:v>#N/A</c:v>
                </c:pt>
                <c:pt idx="3">
                  <c:v>8.9600000000000009</c:v>
                </c:pt>
                <c:pt idx="4">
                  <c:v>#N/A</c:v>
                </c:pt>
                <c:pt idx="5">
                  <c:v>8.01</c:v>
                </c:pt>
                <c:pt idx="6">
                  <c:v>#N/A</c:v>
                </c:pt>
                <c:pt idx="7">
                  <c:v>8.65</c:v>
                </c:pt>
                <c:pt idx="8">
                  <c:v>#N/A</c:v>
                </c:pt>
                <c:pt idx="9">
                  <c:v>8.49</c:v>
                </c:pt>
              </c:numCache>
            </c:numRef>
          </c:val>
          <c:extLst>
            <c:ext xmlns:c16="http://schemas.microsoft.com/office/drawing/2014/chart" uri="{C3380CC4-5D6E-409C-BE32-E72D297353CC}">
              <c16:uniqueId val="{00000009-1273-466B-BBEB-4A121B4B19D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8459</c:v>
                </c:pt>
                <c:pt idx="5">
                  <c:v>7943</c:v>
                </c:pt>
                <c:pt idx="8">
                  <c:v>7709</c:v>
                </c:pt>
                <c:pt idx="11">
                  <c:v>7897</c:v>
                </c:pt>
                <c:pt idx="14">
                  <c:v>7655</c:v>
                </c:pt>
              </c:numCache>
            </c:numRef>
          </c:val>
          <c:extLst>
            <c:ext xmlns:c16="http://schemas.microsoft.com/office/drawing/2014/chart" uri="{C3380CC4-5D6E-409C-BE32-E72D297353CC}">
              <c16:uniqueId val="{00000000-6A62-4E69-B698-3304C753C1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4</c:v>
                </c:pt>
                <c:pt idx="3">
                  <c:v>2</c:v>
                </c:pt>
                <c:pt idx="6">
                  <c:v>0</c:v>
                </c:pt>
                <c:pt idx="9">
                  <c:v>0</c:v>
                </c:pt>
                <c:pt idx="12">
                  <c:v>1</c:v>
                </c:pt>
              </c:numCache>
            </c:numRef>
          </c:val>
          <c:extLst>
            <c:ext xmlns:c16="http://schemas.microsoft.com/office/drawing/2014/chart" uri="{C3380CC4-5D6E-409C-BE32-E72D297353CC}">
              <c16:uniqueId val="{00000001-6A62-4E69-B698-3304C753C1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1482</c:v>
                </c:pt>
                <c:pt idx="3">
                  <c:v>983</c:v>
                </c:pt>
                <c:pt idx="6">
                  <c:v>1550</c:v>
                </c:pt>
                <c:pt idx="9">
                  <c:v>1099</c:v>
                </c:pt>
                <c:pt idx="12">
                  <c:v>1584</c:v>
                </c:pt>
              </c:numCache>
            </c:numRef>
          </c:val>
          <c:extLst>
            <c:ext xmlns:c16="http://schemas.microsoft.com/office/drawing/2014/chart" uri="{C3380CC4-5D6E-409C-BE32-E72D297353CC}">
              <c16:uniqueId val="{00000002-6A62-4E69-B698-3304C753C1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129</c:v>
                </c:pt>
                <c:pt idx="3">
                  <c:v>208</c:v>
                </c:pt>
                <c:pt idx="6">
                  <c:v>183</c:v>
                </c:pt>
                <c:pt idx="9">
                  <c:v>128</c:v>
                </c:pt>
                <c:pt idx="12">
                  <c:v>165</c:v>
                </c:pt>
              </c:numCache>
            </c:numRef>
          </c:val>
          <c:extLst>
            <c:ext xmlns:c16="http://schemas.microsoft.com/office/drawing/2014/chart" uri="{C3380CC4-5D6E-409C-BE32-E72D297353CC}">
              <c16:uniqueId val="{00000003-6A62-4E69-B698-3304C753C1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2809</c:v>
                </c:pt>
                <c:pt idx="3">
                  <c:v>2652</c:v>
                </c:pt>
                <c:pt idx="6">
                  <c:v>2466</c:v>
                </c:pt>
                <c:pt idx="9">
                  <c:v>2407</c:v>
                </c:pt>
                <c:pt idx="12">
                  <c:v>2352</c:v>
                </c:pt>
              </c:numCache>
            </c:numRef>
          </c:val>
          <c:extLst>
            <c:ext xmlns:c16="http://schemas.microsoft.com/office/drawing/2014/chart" uri="{C3380CC4-5D6E-409C-BE32-E72D297353CC}">
              <c16:uniqueId val="{00000004-6A62-4E69-B698-3304C753C1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62-4E69-B698-3304C753C1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62-4E69-B698-3304C753C1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8049</c:v>
                </c:pt>
                <c:pt idx="3">
                  <c:v>7706</c:v>
                </c:pt>
                <c:pt idx="6">
                  <c:v>7479</c:v>
                </c:pt>
                <c:pt idx="9">
                  <c:v>7657</c:v>
                </c:pt>
                <c:pt idx="12">
                  <c:v>7734</c:v>
                </c:pt>
              </c:numCache>
            </c:numRef>
          </c:val>
          <c:extLst>
            <c:ext xmlns:c16="http://schemas.microsoft.com/office/drawing/2014/chart" uri="{C3380CC4-5D6E-409C-BE32-E72D297353CC}">
              <c16:uniqueId val="{00000007-6A62-4E69-B698-3304C753C1B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4014</c:v>
                </c:pt>
                <c:pt idx="2">
                  <c:v>#N/A</c:v>
                </c:pt>
                <c:pt idx="3">
                  <c:v>#N/A</c:v>
                </c:pt>
                <c:pt idx="4">
                  <c:v>3608</c:v>
                </c:pt>
                <c:pt idx="5">
                  <c:v>#N/A</c:v>
                </c:pt>
                <c:pt idx="6">
                  <c:v>#N/A</c:v>
                </c:pt>
                <c:pt idx="7">
                  <c:v>3969</c:v>
                </c:pt>
                <c:pt idx="8">
                  <c:v>#N/A</c:v>
                </c:pt>
                <c:pt idx="9">
                  <c:v>#N/A</c:v>
                </c:pt>
                <c:pt idx="10">
                  <c:v>3394</c:v>
                </c:pt>
                <c:pt idx="11">
                  <c:v>#N/A</c:v>
                </c:pt>
                <c:pt idx="12">
                  <c:v>#N/A</c:v>
                </c:pt>
                <c:pt idx="13">
                  <c:v>4181</c:v>
                </c:pt>
                <c:pt idx="14">
                  <c:v>#N/A</c:v>
                </c:pt>
              </c:numCache>
            </c:numRef>
          </c:val>
          <c:smooth val="0"/>
          <c:extLst>
            <c:ext xmlns:c16="http://schemas.microsoft.com/office/drawing/2014/chart" uri="{C3380CC4-5D6E-409C-BE32-E72D297353CC}">
              <c16:uniqueId val="{00000008-6A62-4E69-B698-3304C753C1B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76030</c:v>
                </c:pt>
                <c:pt idx="5">
                  <c:v>76201</c:v>
                </c:pt>
                <c:pt idx="8">
                  <c:v>76471</c:v>
                </c:pt>
                <c:pt idx="11">
                  <c:v>76077</c:v>
                </c:pt>
                <c:pt idx="14">
                  <c:v>75605</c:v>
                </c:pt>
              </c:numCache>
            </c:numRef>
          </c:val>
          <c:extLst>
            <c:ext xmlns:c16="http://schemas.microsoft.com/office/drawing/2014/chart" uri="{C3380CC4-5D6E-409C-BE32-E72D297353CC}">
              <c16:uniqueId val="{00000000-79EE-46AB-B39D-9051F2075B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11498</c:v>
                </c:pt>
                <c:pt idx="5">
                  <c:v>11959</c:v>
                </c:pt>
                <c:pt idx="8">
                  <c:v>11880</c:v>
                </c:pt>
                <c:pt idx="11">
                  <c:v>12979</c:v>
                </c:pt>
                <c:pt idx="14">
                  <c:v>11946</c:v>
                </c:pt>
              </c:numCache>
            </c:numRef>
          </c:val>
          <c:extLst>
            <c:ext xmlns:c16="http://schemas.microsoft.com/office/drawing/2014/chart" uri="{C3380CC4-5D6E-409C-BE32-E72D297353CC}">
              <c16:uniqueId val="{00000001-79EE-46AB-B39D-9051F2075B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7654</c:v>
                </c:pt>
                <c:pt idx="5">
                  <c:v>7793</c:v>
                </c:pt>
                <c:pt idx="8">
                  <c:v>9481</c:v>
                </c:pt>
                <c:pt idx="11">
                  <c:v>10342</c:v>
                </c:pt>
                <c:pt idx="14">
                  <c:v>12860</c:v>
                </c:pt>
              </c:numCache>
            </c:numRef>
          </c:val>
          <c:extLst>
            <c:ext xmlns:c16="http://schemas.microsoft.com/office/drawing/2014/chart" uri="{C3380CC4-5D6E-409C-BE32-E72D297353CC}">
              <c16:uniqueId val="{00000002-79EE-46AB-B39D-9051F2075B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9EE-46AB-B39D-9051F2075B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9EE-46AB-B39D-9051F2075B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6531</c:v>
                </c:pt>
                <c:pt idx="3">
                  <c:v>6649</c:v>
                </c:pt>
                <c:pt idx="6">
                  <c:v>6318</c:v>
                </c:pt>
                <c:pt idx="9">
                  <c:v>6156</c:v>
                </c:pt>
                <c:pt idx="12">
                  <c:v>6024</c:v>
                </c:pt>
              </c:numCache>
            </c:numRef>
          </c:val>
          <c:extLst>
            <c:ext xmlns:c16="http://schemas.microsoft.com/office/drawing/2014/chart" uri="{C3380CC4-5D6E-409C-BE32-E72D297353CC}">
              <c16:uniqueId val="{00000005-79EE-46AB-B39D-9051F2075B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6484</c:v>
                </c:pt>
                <c:pt idx="3">
                  <c:v>5680</c:v>
                </c:pt>
                <c:pt idx="6">
                  <c:v>4589</c:v>
                </c:pt>
                <c:pt idx="9">
                  <c:v>3528</c:v>
                </c:pt>
                <c:pt idx="12">
                  <c:v>2634</c:v>
                </c:pt>
              </c:numCache>
            </c:numRef>
          </c:val>
          <c:extLst>
            <c:ext xmlns:c16="http://schemas.microsoft.com/office/drawing/2014/chart" uri="{C3380CC4-5D6E-409C-BE32-E72D297353CC}">
              <c16:uniqueId val="{00000006-79EE-46AB-B39D-9051F2075B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1669</c:v>
                </c:pt>
                <c:pt idx="3">
                  <c:v>3007</c:v>
                </c:pt>
                <c:pt idx="6">
                  <c:v>2768</c:v>
                </c:pt>
                <c:pt idx="9">
                  <c:v>2618</c:v>
                </c:pt>
                <c:pt idx="12">
                  <c:v>2268</c:v>
                </c:pt>
              </c:numCache>
            </c:numRef>
          </c:val>
          <c:extLst>
            <c:ext xmlns:c16="http://schemas.microsoft.com/office/drawing/2014/chart" uri="{C3380CC4-5D6E-409C-BE32-E72D297353CC}">
              <c16:uniqueId val="{00000007-79EE-46AB-B39D-9051F2075B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28537</c:v>
                </c:pt>
                <c:pt idx="3">
                  <c:v>26457</c:v>
                </c:pt>
                <c:pt idx="6">
                  <c:v>24114</c:v>
                </c:pt>
                <c:pt idx="9">
                  <c:v>22145</c:v>
                </c:pt>
                <c:pt idx="12">
                  <c:v>19854</c:v>
                </c:pt>
              </c:numCache>
            </c:numRef>
          </c:val>
          <c:extLst>
            <c:ext xmlns:c16="http://schemas.microsoft.com/office/drawing/2014/chart" uri="{C3380CC4-5D6E-409C-BE32-E72D297353CC}">
              <c16:uniqueId val="{00000008-79EE-46AB-B39D-9051F2075B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9716</c:v>
                </c:pt>
                <c:pt idx="3">
                  <c:v>8660</c:v>
                </c:pt>
                <c:pt idx="6">
                  <c:v>10433</c:v>
                </c:pt>
                <c:pt idx="9">
                  <c:v>6163</c:v>
                </c:pt>
                <c:pt idx="12">
                  <c:v>4508</c:v>
                </c:pt>
              </c:numCache>
            </c:numRef>
          </c:val>
          <c:extLst>
            <c:ext xmlns:c16="http://schemas.microsoft.com/office/drawing/2014/chart" uri="{C3380CC4-5D6E-409C-BE32-E72D297353CC}">
              <c16:uniqueId val="{00000009-79EE-46AB-B39D-9051F2075B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74212</c:v>
                </c:pt>
                <c:pt idx="3">
                  <c:v>75281</c:v>
                </c:pt>
                <c:pt idx="6">
                  <c:v>75782</c:v>
                </c:pt>
                <c:pt idx="9">
                  <c:v>78728</c:v>
                </c:pt>
                <c:pt idx="12">
                  <c:v>77969</c:v>
                </c:pt>
              </c:numCache>
            </c:numRef>
          </c:val>
          <c:extLst>
            <c:ext xmlns:c16="http://schemas.microsoft.com/office/drawing/2014/chart" uri="{C3380CC4-5D6E-409C-BE32-E72D297353CC}">
              <c16:uniqueId val="{0000000A-79EE-46AB-B39D-9051F2075B5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31966</c:v>
                </c:pt>
                <c:pt idx="2">
                  <c:v>#N/A</c:v>
                </c:pt>
                <c:pt idx="3">
                  <c:v>#N/A</c:v>
                </c:pt>
                <c:pt idx="4">
                  <c:v>29781</c:v>
                </c:pt>
                <c:pt idx="5">
                  <c:v>#N/A</c:v>
                </c:pt>
                <c:pt idx="6">
                  <c:v>#N/A</c:v>
                </c:pt>
                <c:pt idx="7">
                  <c:v>26173</c:v>
                </c:pt>
                <c:pt idx="8">
                  <c:v>#N/A</c:v>
                </c:pt>
                <c:pt idx="9">
                  <c:v>#N/A</c:v>
                </c:pt>
                <c:pt idx="10">
                  <c:v>19940</c:v>
                </c:pt>
                <c:pt idx="11">
                  <c:v>#N/A</c:v>
                </c:pt>
                <c:pt idx="12">
                  <c:v>#N/A</c:v>
                </c:pt>
                <c:pt idx="13">
                  <c:v>12847</c:v>
                </c:pt>
                <c:pt idx="14">
                  <c:v>#N/A</c:v>
                </c:pt>
              </c:numCache>
            </c:numRef>
          </c:val>
          <c:smooth val="0"/>
          <c:extLst>
            <c:ext xmlns:c16="http://schemas.microsoft.com/office/drawing/2014/chart" uri="{C3380CC4-5D6E-409C-BE32-E72D297353CC}">
              <c16:uniqueId val="{0000000B-79EE-46AB-B39D-9051F2075B5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3924</c:v>
                </c:pt>
                <c:pt idx="1">
                  <c:v>4027</c:v>
                </c:pt>
                <c:pt idx="2">
                  <c:v>6230</c:v>
                </c:pt>
              </c:numCache>
            </c:numRef>
          </c:val>
          <c:extLst>
            <c:ext xmlns:c16="http://schemas.microsoft.com/office/drawing/2014/chart" uri="{C3380CC4-5D6E-409C-BE32-E72D297353CC}">
              <c16:uniqueId val="{00000000-2DE5-48CF-BA60-A74BF45C7F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2DE5-48CF-BA60-A74BF45C7F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3110</c:v>
                </c:pt>
                <c:pt idx="1">
                  <c:v>3407</c:v>
                </c:pt>
                <c:pt idx="2">
                  <c:v>3553</c:v>
                </c:pt>
              </c:numCache>
            </c:numRef>
          </c:val>
          <c:extLst>
            <c:ext xmlns:c16="http://schemas.microsoft.com/office/drawing/2014/chart" uri="{C3380CC4-5D6E-409C-BE32-E72D297353CC}">
              <c16:uniqueId val="{00000002-2DE5-48CF-BA60-A74BF45C7FB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{16F524FD-3192-4979-87F1-0A07CF52BA66}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A2C-4E1C-A421-F9CF76F231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{7F2B8B11-2DFB-4A2D-8919-56AEED82DBFF}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A2C-4E1C-A421-F9CF76F231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{0E6626E2-2768-4BAD-BBAD-36CDD25891A6}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A2C-4E1C-A421-F9CF76F231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{E97443EC-E78B-4FB8-B592-30D493FBEA8F}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A2C-4E1C-A421-F9CF76F231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{F59DB9E0-7BE8-4180-A804-4887B26B159D}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A2C-4E1C-A421-F9CF76F2317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{A4934CE3-2905-4052-B463-7ABCDEE0168C}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A2C-4E1C-A421-F9CF76F2317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{EDBFF29E-07D6-4E3E-9B09-C000E2D7AD78}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A2C-4E1C-A421-F9CF76F2317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{59E5CD6B-C573-4DBD-8FA7-1F34D9D7D9C0}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A2C-4E1C-A421-F9CF76F2317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{B5515B93-CE3D-4EA4-9655-3DD522E238DE}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A2C-4E1C-A421-F9CF76F231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47.9</c:v>
                </c:pt>
                <c:pt idx="16">
                  <c:v>73.3</c:v>
                </c:pt>
                <c:pt idx="24">
                  <c:v>73.5</c:v>
                </c:pt>
                <c:pt idx="32">
                  <c:v>74.5</c:v>
                </c:pt>
              </c:numCache>
            </c:numRef>
          </c:xVal>
          <c:yVal>
            <c:numRef>
              <c:f>公会計指標分析・財政指標組合せ分析表!$BP$51:$DC$51</c:f>
              <c:numCache>
                <c:formatCode>#,##0.0;"▲ "#,##0.0</c:formatCode>
                <c:ptCount val="40"/>
                <c:pt idx="8">
                  <c:v>58.1</c:v>
                </c:pt>
                <c:pt idx="16">
                  <c:v>49.9</c:v>
                </c:pt>
                <c:pt idx="24">
                  <c:v>37.6</c:v>
                </c:pt>
                <c:pt idx="32">
                  <c:v>23.9</c:v>
                </c:pt>
              </c:numCache>
            </c:numRef>
          </c:yVal>
          <c:smooth val="0"/>
          <c:extLst>
            <c:ext xmlns:c16="http://schemas.microsoft.com/office/drawing/2014/chart" uri="{C3380CC4-5D6E-409C-BE32-E72D297353CC}">
              <c16:uniqueId val="{00000009-DA2C-4E1C-A421-F9CF76F2317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{2B770733-6391-49E2-B835-6F410F922190}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A2C-4E1C-A421-F9CF76F2317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{F292ACAA-46CF-4105-B661-FDEB665761DB}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A2C-4E1C-A421-F9CF76F231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{753CECF1-E1F3-4D72-8EA8-CEF3EE5B5BB3}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A2C-4E1C-A421-F9CF76F231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{9C71C118-FE5F-4ED6-AD7D-78B7AAA3AE09}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A2C-4E1C-A421-F9CF76F231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{2074ADCB-9C4B-4A3B-8F5A-B342AD82F51A}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A2C-4E1C-A421-F9CF76F2317A}"/>
                </c:ext>
              </c:extLst>
            </c:dLbl>
            <c:dLbl>
              <c:idx val="8"/>
              <c:layout>
                <c:manualLayout>
                  <c:x val="0"/>
                  <c:y val="-2.151988351270714E-3"/>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{189F6295-7656-46B8-A9A6-B9A880A0C29A}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A2C-4E1C-A421-F9CF76F2317A}"/>
                </c:ext>
              </c:extLst>
            </c:dLbl>
            <c:dLbl>
              <c:idx val="16"/>
              <c:layout>
                <c:manualLayout>
                  <c:x val="0"/>
                  <c:y val="-7.2882708819777551E-3"/>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{3820AFA7-374B-41D3-9691-56FD64451002}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A2C-4E1C-A421-F9CF76F2317A}"/>
                </c:ext>
              </c:extLst>
            </c:dLbl>
            <c:dLbl>
              <c:idx val="24"/>
              <c:layout>
                <c:manualLayout>
                  <c:x val="0"/>
                  <c:y val="9.4402592332484686E-3"/>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{294BC409-4DAB-4924-A114-F0E760725B8F}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A2C-4E1C-A421-F9CF76F2317A}"/>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{525C801D-BF22-45F2-B421-C7977946FBF0}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A2C-4E1C-A421-F9CF76F231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59.3</c:v>
                </c:pt>
                <c:pt idx="24">
                  <c:v>60</c:v>
                </c:pt>
                <c:pt idx="32">
                  <c:v>60.8</c:v>
                </c:pt>
              </c:numCache>
            </c:numRef>
          </c:xVal>
          <c:yVal>
            <c:numRef>
              <c:f>公会計指標分析・財政指標組合せ分析表!$BP$55:$DC$55</c:f>
              <c:numCache>
                <c:formatCode>#,##0.0;"▲ "#,##0.0</c:formatCode>
                <c:ptCount val="40"/>
                <c:pt idx="8">
                  <c:v>41.4</c:v>
                </c:pt>
                <c:pt idx="16">
                  <c:v>38.9</c:v>
                </c:pt>
                <c:pt idx="24">
                  <c:v>37.6</c:v>
                </c:pt>
                <c:pt idx="32">
                  <c:v>34</c:v>
                </c:pt>
              </c:numCache>
            </c:numRef>
          </c:yVal>
          <c:smooth val="0"/>
          <c:extLst>
            <c:ext xmlns:c16="http://schemas.microsoft.com/office/drawing/2014/chart" uri="{C3380CC4-5D6E-409C-BE32-E72D297353CC}">
              <c16:uniqueId val="{00000013-DA2C-4E1C-A421-F9CF76F2317A}"/>
            </c:ext>
          </c:extLst>
        </c:ser>
        <c:dLbls>
          <c:showLegendKey val="0"/>
          <c:showVal val="1"/>
          <c:showCatName val="0"/>
          <c:showSerName val="0"/>
          <c:showPercent val="0"/>
          <c:showBubbleSize val="0"/>
        </c:dLbls>
        <c:axId val="46179840"/>
        <c:axId val="46181760"/>
      </c:scatterChart>
      <c:valAx>
        <c:axId val="46179840"/>
        <c:scaling>
          <c:orientation val="minMax"/>
          <c:max val="77"/>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4"/>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{FFEE5143-B746-4A55-BC5C-FC722A679C77}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78B-4BA6-BDF6-0633D8C19F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{E856A257-D477-49DA-81E3-93ACEB8F8388}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8B-4BA6-BDF6-0633D8C19F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{C5C00FF2-3956-416C-ADCF-CC6827D04C25}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8B-4BA6-BDF6-0633D8C19F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{71202B63-FF5C-4EFB-99D7-7AD84EDAF562}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8B-4BA6-BDF6-0633D8C19F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{9279599B-733F-45D7-AFEE-6C307B973F51}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8B-4BA6-BDF6-0633D8C19F2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{33DE4A1E-5AD2-4096-90E1-8CBA98A16537}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78B-4BA6-BDF6-0633D8C19F2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{EB3CF4E3-6140-4D9D-B919-9D79E9C1D98F}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78B-4BA6-BDF6-0633D8C19F2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{766A118F-BDE7-44E5-980F-486AE5892F85}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78B-4BA6-BDF6-0633D8C19F2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{6F0800B6-AB96-4332-8CD9-7D6D292BA690}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78B-4BA6-BDF6-0633D8C19F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8.1999999999999993</c:v>
                </c:pt>
                <c:pt idx="16">
                  <c:v>7.6</c:v>
                </c:pt>
                <c:pt idx="24">
                  <c:v>7</c:v>
                </c:pt>
                <c:pt idx="32">
                  <c:v>7.2</c:v>
                </c:pt>
              </c:numCache>
            </c:numRef>
          </c:xVal>
          <c:yVal>
            <c:numRef>
              <c:f>公会計指標分析・財政指標組合せ分析表!$BP$73:$DC$73</c:f>
              <c:numCache>
                <c:formatCode>#,##0.0;"▲ "#,##0.0</c:formatCode>
                <c:ptCount val="40"/>
                <c:pt idx="0">
                  <c:v>65.900000000000006</c:v>
                </c:pt>
                <c:pt idx="8">
                  <c:v>58.1</c:v>
                </c:pt>
                <c:pt idx="16">
                  <c:v>49.9</c:v>
                </c:pt>
                <c:pt idx="24">
                  <c:v>37.6</c:v>
                </c:pt>
                <c:pt idx="32">
                  <c:v>23.9</c:v>
                </c:pt>
              </c:numCache>
            </c:numRef>
          </c:yVal>
          <c:smooth val="0"/>
          <c:extLst>
            <c:ext xmlns:c16="http://schemas.microsoft.com/office/drawing/2014/chart" uri="{C3380CC4-5D6E-409C-BE32-E72D297353CC}">
              <c16:uniqueId val="{00000009-378B-4BA6-BDF6-0633D8C19F2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{1CA4BD04-6B4D-45C7-ACCD-669E471CFE53}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78B-4BA6-BDF6-0633D8C19F2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{15C5C119-EC4B-46DE-965A-DBD402F140CF}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8B-4BA6-BDF6-0633D8C19F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{F8FF7E00-45F2-4A94-AAFA-2C7837E9393C}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8B-4BA6-BDF6-0633D8C19F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{9C0B5865-BA89-4F8D-B87F-ED3783C8FD33}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8B-4BA6-BDF6-0633D8C19F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{372D81DC-646C-4E6A-B1D2-F7542639612F}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8B-4BA6-BDF6-0633D8C19F2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{47CCBE1F-E14F-4BBB-A27F-C421AE361CD7}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78B-4BA6-BDF6-0633D8C19F2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{1BD9ADFD-0D08-4E87-AE2F-CDDA8B256440}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78B-4BA6-BDF6-0633D8C19F2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{46F613A4-500D-437E-A596-A472BC0043F2}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78B-4BA6-BDF6-0633D8C19F2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{24C56A93-8AF8-4508-96A8-271F935C7100}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78B-4BA6-BDF6-0633D8C19F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6.7</c:v>
                </c:pt>
                <c:pt idx="16">
                  <c:v>6.4</c:v>
                </c:pt>
                <c:pt idx="24">
                  <c:v>6.1</c:v>
                </c:pt>
                <c:pt idx="32">
                  <c:v>5.9</c:v>
                </c:pt>
              </c:numCache>
            </c:numRef>
          </c:xVal>
          <c:yVal>
            <c:numRef>
              <c:f>公会計指標分析・財政指標組合せ分析表!$BP$77:$DC$77</c:f>
              <c:numCache>
                <c:formatCode>#,##0.0;"▲ "#,##0.0</c:formatCode>
                <c:ptCount val="40"/>
                <c:pt idx="0">
                  <c:v>45.1</c:v>
                </c:pt>
                <c:pt idx="8">
                  <c:v>41.4</c:v>
                </c:pt>
                <c:pt idx="16">
                  <c:v>38.9</c:v>
                </c:pt>
                <c:pt idx="24">
                  <c:v>37.6</c:v>
                </c:pt>
                <c:pt idx="32">
                  <c:v>34</c:v>
                </c:pt>
              </c:numCache>
            </c:numRef>
          </c:yVal>
          <c:smooth val="0"/>
          <c:extLst>
            <c:ext xmlns:c16="http://schemas.microsoft.com/office/drawing/2014/chart" uri="{C3380CC4-5D6E-409C-BE32-E72D297353CC}">
              <c16:uniqueId val="{00000013-378B-4BA6-BDF6-0633D8C19F2C}"/>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5.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3"/>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年度の実質公債費比率の分子については、平成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年度臨時財政対策債に係る元金償還金の皆増などによる元利償還金の増加（</a:t>
          </a:r>
          <a:r>
            <a:rPr kumimoji="1" lang="en-US" altLang="ja-JP" sz="1100" baseline="0">
              <a:solidFill>
                <a:schemeClr val="dk1"/>
              </a:solidFill>
              <a:effectLst/>
              <a:latin typeface="+mn-lt"/>
              <a:ea typeface="+mn-ea"/>
              <a:cs typeface="+mn-cs"/>
            </a:rPr>
            <a:t>+76,272</a:t>
          </a:r>
          <a:r>
            <a:rPr kumimoji="1" lang="ja-JP" altLang="ja-JP" sz="1100" baseline="0">
              <a:solidFill>
                <a:schemeClr val="dk1"/>
              </a:solidFill>
              <a:effectLst/>
              <a:latin typeface="+mn-lt"/>
              <a:ea typeface="+mn-ea"/>
              <a:cs typeface="+mn-cs"/>
            </a:rPr>
            <a:t>千円）</a:t>
          </a:r>
          <a:r>
            <a:rPr kumimoji="1" lang="ja-JP" altLang="en-US" sz="1100" baseline="0">
              <a:solidFill>
                <a:schemeClr val="dk1"/>
              </a:solidFill>
              <a:effectLst/>
              <a:latin typeface="+mn-lt"/>
              <a:ea typeface="+mn-ea"/>
              <a:cs typeface="+mn-cs"/>
            </a:rPr>
            <a:t>及び</a:t>
          </a:r>
          <a:r>
            <a:rPr kumimoji="1" lang="ja-JP" altLang="ja-JP" sz="1100" baseline="0">
              <a:solidFill>
                <a:schemeClr val="dk1"/>
              </a:solidFill>
              <a:effectLst/>
              <a:latin typeface="+mn-lt"/>
              <a:ea typeface="+mn-ea"/>
              <a:cs typeface="+mn-cs"/>
            </a:rPr>
            <a:t>越谷市土地開発公社経営健全化</a:t>
          </a:r>
          <a:r>
            <a:rPr kumimoji="1" lang="ja-JP" altLang="en-US" sz="1100" baseline="0">
              <a:solidFill>
                <a:schemeClr val="dk1"/>
              </a:solidFill>
              <a:effectLst/>
              <a:latin typeface="+mn-lt"/>
              <a:ea typeface="+mn-ea"/>
              <a:cs typeface="+mn-cs"/>
            </a:rPr>
            <a:t>に係る用地買戻し経費</a:t>
          </a:r>
          <a:r>
            <a:rPr kumimoji="1" lang="ja-JP" altLang="ja-JP" sz="1100" baseline="0">
              <a:solidFill>
                <a:schemeClr val="dk1"/>
              </a:solidFill>
              <a:effectLst/>
              <a:latin typeface="+mn-lt"/>
              <a:ea typeface="+mn-ea"/>
              <a:cs typeface="+mn-cs"/>
            </a:rPr>
            <a:t>など</a:t>
          </a:r>
          <a:r>
            <a:rPr kumimoji="1" lang="ja-JP" altLang="en-US" sz="1100" baseline="0">
              <a:solidFill>
                <a:schemeClr val="dk1"/>
              </a:solidFill>
              <a:effectLst/>
              <a:latin typeface="+mn-lt"/>
              <a:ea typeface="+mn-ea"/>
              <a:cs typeface="+mn-cs"/>
            </a:rPr>
            <a:t>が増加</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+484,383</a:t>
          </a:r>
          <a:r>
            <a:rPr kumimoji="1" lang="ja-JP" altLang="ja-JP" sz="1100" baseline="0">
              <a:solidFill>
                <a:schemeClr val="dk1"/>
              </a:solidFill>
              <a:effectLst/>
              <a:latin typeface="+mn-lt"/>
              <a:ea typeface="+mn-ea"/>
              <a:cs typeface="+mn-cs"/>
            </a:rPr>
            <a:t>千円）</a:t>
          </a:r>
          <a:r>
            <a:rPr kumimoji="1" lang="ja-JP" altLang="en-US" sz="1100" baseline="0">
              <a:solidFill>
                <a:schemeClr val="dk1"/>
              </a:solidFill>
              <a:effectLst/>
              <a:latin typeface="+mn-lt"/>
              <a:ea typeface="+mn-ea"/>
              <a:cs typeface="+mn-cs"/>
            </a:rPr>
            <a:t>したことにより</a:t>
          </a:r>
          <a:r>
            <a:rPr kumimoji="1" lang="ja-JP" altLang="ja-JP" sz="1100" baseline="0">
              <a:solidFill>
                <a:schemeClr val="dk1"/>
              </a:solidFill>
              <a:effectLst/>
              <a:latin typeface="+mn-lt"/>
              <a:ea typeface="+mn-ea"/>
              <a:cs typeface="+mn-cs"/>
            </a:rPr>
            <a:t>、前年度に比べ</a:t>
          </a:r>
          <a:r>
            <a:rPr kumimoji="1" lang="en-US" altLang="ja-JP" sz="1100" baseline="0">
              <a:solidFill>
                <a:schemeClr val="dk1"/>
              </a:solidFill>
              <a:effectLst/>
              <a:latin typeface="+mn-lt"/>
              <a:ea typeface="+mn-ea"/>
              <a:cs typeface="+mn-cs"/>
            </a:rPr>
            <a:t>23.2</a:t>
          </a:r>
          <a:r>
            <a:rPr kumimoji="1" lang="ja-JP" altLang="ja-JP" sz="1100" baseline="0">
              <a:solidFill>
                <a:schemeClr val="dk1"/>
              </a:solidFill>
              <a:effectLst/>
              <a:latin typeface="+mn-lt"/>
              <a:ea typeface="+mn-ea"/>
              <a:cs typeface="+mn-cs"/>
            </a:rPr>
            <a:t>％の増加となった。</a:t>
          </a:r>
          <a:endParaRPr lang="ja-JP" altLang="ja-JP" sz="1400">
            <a:effectLst/>
          </a:endParaRPr>
        </a:p>
        <a:p>
          <a:r>
            <a:rPr lang="ja-JP" altLang="ja-JP" sz="1100">
              <a:solidFill>
                <a:schemeClr val="dk1"/>
              </a:solidFill>
              <a:effectLst/>
              <a:latin typeface="+mn-lt"/>
              <a:ea typeface="+mn-ea"/>
              <a:cs typeface="+mn-cs"/>
            </a:rPr>
            <a:t>　公債費の増加は、財政の弾力性を阻む要因になるため、</a:t>
          </a:r>
          <a:r>
            <a:rPr kumimoji="1" lang="ja-JP" altLang="ja-JP" sz="1100">
              <a:solidFill>
                <a:schemeClr val="dk1"/>
              </a:solidFill>
              <a:effectLst/>
              <a:latin typeface="+mn-lt"/>
              <a:ea typeface="+mn-ea"/>
              <a:cs typeface="+mn-cs"/>
            </a:rPr>
            <a:t>本市では、通常債の借入れについては毎年度</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億円以下を原則として抑制を図り、後年度の財政負担の軽減に努めている。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　健全化判断比率の算定開始から、分子は減少傾向にある。</a:t>
          </a:r>
          <a:endParaRPr lang="ja-JP" altLang="ja-JP" sz="1400">
            <a:solidFill>
              <a:schemeClr val="tx1"/>
            </a:solidFill>
            <a:effectLst/>
          </a:endParaRPr>
        </a:p>
        <a:p>
          <a:r>
            <a:rPr kumimoji="1" lang="ja-JP" altLang="ja-JP" sz="1100">
              <a:solidFill>
                <a:schemeClr val="tx1"/>
              </a:solidFill>
              <a:effectLst/>
              <a:latin typeface="+mn-lt"/>
              <a:ea typeface="+mn-ea"/>
              <a:cs typeface="+mn-cs"/>
            </a:rPr>
            <a:t>　一般会計等に係る地方債現在高</a:t>
          </a:r>
          <a:r>
            <a:rPr kumimoji="1" lang="ja-JP" altLang="ja-JP" sz="1100" b="0">
              <a:solidFill>
                <a:schemeClr val="tx1"/>
              </a:solidFill>
              <a:effectLst/>
              <a:latin typeface="+mn-lt"/>
              <a:ea typeface="+mn-ea"/>
              <a:cs typeface="+mn-cs"/>
            </a:rPr>
            <a:t>については、</a:t>
          </a:r>
          <a:r>
            <a:rPr kumimoji="1" lang="ja-JP" altLang="ja-JP" sz="1100">
              <a:solidFill>
                <a:schemeClr val="dk1"/>
              </a:solidFill>
              <a:effectLst/>
              <a:latin typeface="+mn-lt"/>
              <a:ea typeface="+mn-ea"/>
              <a:cs typeface="+mn-cs"/>
            </a:rPr>
            <a:t>特例債</a:t>
          </a:r>
          <a:r>
            <a:rPr kumimoji="1" lang="ja-JP" altLang="en-US" sz="1100">
              <a:solidFill>
                <a:schemeClr val="dk1"/>
              </a:solidFill>
              <a:effectLst/>
              <a:latin typeface="+mn-lt"/>
              <a:ea typeface="+mn-ea"/>
              <a:cs typeface="+mn-cs"/>
            </a:rPr>
            <a:t>残高は</a:t>
          </a:r>
          <a:r>
            <a:rPr kumimoji="1" lang="ja-JP" altLang="ja-JP" sz="1100">
              <a:solidFill>
                <a:schemeClr val="dk1"/>
              </a:solidFill>
              <a:effectLst/>
              <a:latin typeface="+mn-lt"/>
              <a:ea typeface="+mn-ea"/>
              <a:cs typeface="+mn-cs"/>
            </a:rPr>
            <a:t>増加したものの、</a:t>
          </a:r>
          <a:r>
            <a:rPr kumimoji="1" lang="ja-JP" altLang="ja-JP" sz="1100" b="0">
              <a:solidFill>
                <a:schemeClr val="tx1"/>
              </a:solidFill>
              <a:effectLst/>
              <a:latin typeface="+mn-lt"/>
              <a:ea typeface="+mn-ea"/>
              <a:cs typeface="+mn-cs"/>
            </a:rPr>
            <a:t>通常債</a:t>
          </a:r>
          <a:r>
            <a:rPr kumimoji="1" lang="ja-JP" altLang="ja-JP" sz="1100">
              <a:solidFill>
                <a:schemeClr val="tx1"/>
              </a:solidFill>
              <a:effectLst/>
              <a:latin typeface="+mn-lt"/>
              <a:ea typeface="+mn-ea"/>
              <a:cs typeface="+mn-cs"/>
            </a:rPr>
            <a:t>残高</a:t>
          </a:r>
          <a:r>
            <a:rPr kumimoji="1" lang="ja-JP" altLang="en-US" sz="1100">
              <a:solidFill>
                <a:schemeClr val="tx1"/>
              </a:solidFill>
              <a:effectLst/>
              <a:latin typeface="+mn-lt"/>
              <a:ea typeface="+mn-ea"/>
              <a:cs typeface="+mn-cs"/>
            </a:rPr>
            <a:t>は、道路整備事業等の償還が終了したことや、市債の発行を抑制したことにより、全体で</a:t>
          </a:r>
          <a:r>
            <a:rPr kumimoji="1" lang="ja-JP" altLang="ja-JP" sz="1100">
              <a:solidFill>
                <a:schemeClr val="tx1"/>
              </a:solidFill>
              <a:effectLst/>
              <a:latin typeface="+mn-lt"/>
              <a:ea typeface="+mn-ea"/>
              <a:cs typeface="+mn-cs"/>
            </a:rPr>
            <a:t>約</a:t>
          </a:r>
          <a:r>
            <a:rPr kumimoji="1" lang="en-US" altLang="ja-JP" sz="1100">
              <a:solidFill>
                <a:schemeClr val="tx1"/>
              </a:solidFill>
              <a:effectLst/>
              <a:latin typeface="+mn-lt"/>
              <a:ea typeface="+mn-ea"/>
              <a:cs typeface="+mn-cs"/>
            </a:rPr>
            <a:t>8</a:t>
          </a:r>
          <a:r>
            <a:rPr kumimoji="1" lang="ja-JP" altLang="en-US" sz="1100">
              <a:solidFill>
                <a:schemeClr val="tx1"/>
              </a:solidFill>
              <a:effectLst/>
              <a:latin typeface="+mn-lt"/>
              <a:ea typeface="+mn-ea"/>
              <a:cs typeface="+mn-cs"/>
            </a:rPr>
            <a:t>億</a:t>
          </a:r>
          <a:r>
            <a:rPr kumimoji="1" lang="ja-JP" altLang="ja-JP" sz="1100">
              <a:solidFill>
                <a:schemeClr val="tx1"/>
              </a:solidFill>
              <a:effectLst/>
              <a:latin typeface="+mn-lt"/>
              <a:ea typeface="+mn-ea"/>
              <a:cs typeface="+mn-cs"/>
            </a:rPr>
            <a:t>円の</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となっている。　</a:t>
          </a:r>
          <a:endParaRPr lang="ja-JP" altLang="ja-JP" sz="1400">
            <a:solidFill>
              <a:schemeClr val="tx1"/>
            </a:solidFill>
            <a:effectLst/>
          </a:endParaRPr>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また、</a:t>
          </a:r>
          <a:r>
            <a:rPr kumimoji="1" lang="ja-JP" altLang="ja-JP" sz="1100">
              <a:solidFill>
                <a:schemeClr val="tx1"/>
              </a:solidFill>
              <a:effectLst/>
              <a:latin typeface="+mn-lt"/>
              <a:ea typeface="+mn-ea"/>
              <a:cs typeface="+mn-cs"/>
            </a:rPr>
            <a:t>公営企業債等繰入見込額</a:t>
          </a:r>
          <a:r>
            <a:rPr kumimoji="1" lang="ja-JP" altLang="en-US" sz="1100">
              <a:solidFill>
                <a:schemeClr val="tx1"/>
              </a:solidFill>
              <a:effectLst/>
              <a:latin typeface="+mn-lt"/>
              <a:ea typeface="+mn-ea"/>
              <a:cs typeface="+mn-cs"/>
            </a:rPr>
            <a:t>についても</a:t>
          </a:r>
          <a:r>
            <a:rPr kumimoji="1" lang="ja-JP" altLang="ja-JP" sz="1100">
              <a:solidFill>
                <a:schemeClr val="tx1"/>
              </a:solidFill>
              <a:effectLst/>
              <a:latin typeface="+mn-lt"/>
              <a:ea typeface="+mn-ea"/>
              <a:cs typeface="+mn-cs"/>
            </a:rPr>
            <a:t>、公的資金免除繰上償還の活用や償還終了によりは減少している。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今後も、基準財政需要額に算入のある地方債の活用を積極的に行うなど、充当可能財源等の確保を積極的に図っていく。</a:t>
          </a:r>
          <a:endParaRPr lang="ja-JP" altLang="ja-JP" sz="1400">
            <a:solidFill>
              <a:schemeClr val="tx1"/>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埼玉県越谷市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「越谷しらこばと基金」を取り崩した一方、「財政調整基金」、「公共施設等整備基金」、「高速鉄道等整備基金」へ積立てたこと等により、基金全体としては約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各年度で明確な積立目標を定めてはいないが、災害や扶助費、今後見込まれる事業への対応などを踏まえ、財政調整基金への積立てを優先的に、適切な基金残高の確保に努める。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・公共施設等整備基金：本市における公共施設等の整備に資する。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・越谷しらこばと基金：越谷市を愛し、応援しようとする個人又は団体からの寄附金を活用し、快適で活力ある魅力的なふるさとづくりの推進。</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・高速鉄道等整備基金：新たな高速鉄道や鉄道関連施設の整備推進。</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（増減理由）</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・公共施設等整備基金：「本庁舎建設事業」、「保健センター整備事業」のため、</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9</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月補正予算で</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5､000</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万</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円を積立てたことによる増。</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・越谷しらこばと基金：</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当該</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事業ごとにその使途を指定された寄附金の範囲内の額を一般会計歳入歳出予算に計上し、当該事業に要する経費の財</a:t>
          </a:r>
          <a:b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源に充て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た額を、積立額が上回ったことによる増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solidFill>
              <a:srgbClr val="FF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・高速鉄道等整備基金：基金の運用から生ずる利子の基金への積立による増。</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・公共施設等整備基金：各年度で、明確な積立目標</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を定めている訳ではないが、新本庁舎の整備や、公共施設等の老朽化対策として、決算剰余金</a:t>
          </a:r>
          <a:b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b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の活用等により、出来る限りの積立てに努める。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・越谷しらこばと基金：個人や団体から寄附があった事業のうち</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万円を超えたものについては、基金より取崩しを行い、寄附の項目に応じた事</a:t>
          </a:r>
          <a:b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b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業の財源に充てるものとする。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・高速鉄道等整備基金：引き続き、本基金条例に基づき運用収益の積立を行うが、今後、東京直結鉄道（地下鉄８号線）の整備推進のための調査</a:t>
          </a:r>
          <a:b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委託等による取り崩しを行うことを検討している。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当初予算で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月補正予算で決算剰余金の一部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億円の積戻しを行ったこと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による増。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計画的な積立目標は定めていないが、標準財政規模の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％以上の維持を目標とし、積立てを行っていく。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342,945
336,461
60.24
104,073,308
98,785,183
5,096,447
59,967,744
78,284,175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本市では、平成２７年３月に策定した公共施設等総合管理計画において、保有する建築物の２２％以上を減らし、建築物を８０年使用するという目標を掲げている。</a:t>
          </a:r>
          <a:endParaRPr lang="ja-JP" altLang="ja-JP">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全体として類似団体内平均値より高い傾向にある。今後は公共施設等総合管理計画に基づき、施設類型毎の方向性を定めたアクションプランにより、各施設の老朽化対策を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00000000-0008-0000-0D00-00003D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flipV="1">
          <a:off x="4760595" y="4729861"/>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a:extLst>
            <a:ext uri="{FF2B5EF4-FFF2-40B4-BE49-F238E27FC236}">
              <a16:creationId xmlns:a16="http://schemas.microsoft.com/office/drawing/2014/main" id="{00000000-0008-0000-0D00-00003F000000}"/>
            </a:ext>
          </a:extLst>
        </xdr:cNvPr>
        <xdr:cNvSpPr txBox="1"/>
      </xdr:nvSpPr>
      <xdr:spPr>
        <a:xfrm>
          <a:off x="4813300"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4673600" y="601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a:extLst>
            <a:ext uri="{FF2B5EF4-FFF2-40B4-BE49-F238E27FC236}">
              <a16:creationId xmlns:a16="http://schemas.microsoft.com/office/drawing/2014/main" id="{00000000-0008-0000-0D00-000041000000}"/>
            </a:ext>
          </a:extLst>
        </xdr:cNvPr>
        <xdr:cNvSpPr txBox="1"/>
      </xdr:nvSpPr>
      <xdr:spPr>
        <a:xfrm>
          <a:off x="4813300" y="45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4729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67" name="有形固定資産減価償却率平均値テキスト">
          <a:extLst>
            <a:ext uri="{FF2B5EF4-FFF2-40B4-BE49-F238E27FC236}">
              <a16:creationId xmlns:a16="http://schemas.microsoft.com/office/drawing/2014/main" id="{00000000-0008-0000-0D00-000043000000}"/>
            </a:ext>
          </a:extLst>
        </xdr:cNvPr>
        <xdr:cNvSpPr txBox="1"/>
      </xdr:nvSpPr>
      <xdr:spPr>
        <a:xfrm>
          <a:off x="4813300" y="53699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8" name="フローチャート: 判断 67">
          <a:extLst>
            <a:ext uri="{FF2B5EF4-FFF2-40B4-BE49-F238E27FC236}">
              <a16:creationId xmlns:a16="http://schemas.microsoft.com/office/drawing/2014/main" id="{00000000-0008-0000-0D00-000044000000}"/>
            </a:ext>
          </a:extLst>
        </xdr:cNvPr>
        <xdr:cNvSpPr/>
      </xdr:nvSpPr>
      <xdr:spPr>
        <a:xfrm>
          <a:off x="4711700" y="539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000500" y="542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3238500" y="545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2476500" y="541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170815</xdr:rowOff>
    </xdr:from>
    <xdr:to>
      <xdr:col>23</xdr:col>
      <xdr:colOff>136525</xdr:colOff>
      <xdr:row>28</xdr:row>
      <xdr:rowOff>100965</xdr:rowOff>
    </xdr:to>
    <xdr:sp macro="" textlink="">
      <xdr:nvSpPr>
        <xdr:cNvPr id="77" name="楕円 76">
          <a:extLst>
            <a:ext uri="{FF2B5EF4-FFF2-40B4-BE49-F238E27FC236}">
              <a16:creationId xmlns:a16="http://schemas.microsoft.com/office/drawing/2014/main" id="{00000000-0008-0000-0D00-00004D000000}"/>
            </a:ext>
          </a:extLst>
        </xdr:cNvPr>
        <xdr:cNvSpPr/>
      </xdr:nvSpPr>
      <xdr:spPr>
        <a:xfrm>
          <a:off x="4711700" y="479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85742</xdr:rowOff>
    </xdr:from>
    <xdr:ext cx="405111" cy="259045"/>
    <xdr:sp macro="" textlink="">
      <xdr:nvSpPr>
        <xdr:cNvPr id="78" name="有形固定資産減価償却率該当値テキスト">
          <a:extLst>
            <a:ext uri="{FF2B5EF4-FFF2-40B4-BE49-F238E27FC236}">
              <a16:creationId xmlns:a16="http://schemas.microsoft.com/office/drawing/2014/main" id="{00000000-0008-0000-0D00-00004E000000}"/>
            </a:ext>
          </a:extLst>
        </xdr:cNvPr>
        <xdr:cNvSpPr txBox="1"/>
      </xdr:nvSpPr>
      <xdr:spPr>
        <a:xfrm>
          <a:off x="4813300" y="4714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42545</xdr:rowOff>
    </xdr:from>
    <xdr:to>
      <xdr:col>19</xdr:col>
      <xdr:colOff>187325</xdr:colOff>
      <xdr:row>28</xdr:row>
      <xdr:rowOff>144145</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000500" y="484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50165</xdr:rowOff>
    </xdr:from>
    <xdr:to>
      <xdr:col>23</xdr:col>
      <xdr:colOff>85725</xdr:colOff>
      <xdr:row>28</xdr:row>
      <xdr:rowOff>93345</xdr:rowOff>
    </xdr:to>
    <xdr:cxnSp macro="">
      <xdr:nvCxnSpPr>
        <xdr:cNvPr id="80" name="直線コネクタ 79">
          <a:extLst>
            <a:ext uri="{FF2B5EF4-FFF2-40B4-BE49-F238E27FC236}">
              <a16:creationId xmlns:a16="http://schemas.microsoft.com/office/drawing/2014/main" id="{00000000-0008-0000-0D00-000050000000}"/>
            </a:ext>
          </a:extLst>
        </xdr:cNvPr>
        <xdr:cNvCxnSpPr/>
      </xdr:nvCxnSpPr>
      <xdr:spPr>
        <a:xfrm flipV="1">
          <a:off x="4051300" y="4850765"/>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51181</xdr:rowOff>
    </xdr:from>
    <xdr:to>
      <xdr:col>15</xdr:col>
      <xdr:colOff>187325</xdr:colOff>
      <xdr:row>28</xdr:row>
      <xdr:rowOff>152781</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3238500" y="485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93345</xdr:rowOff>
    </xdr:from>
    <xdr:to>
      <xdr:col>19</xdr:col>
      <xdr:colOff>136525</xdr:colOff>
      <xdr:row>28</xdr:row>
      <xdr:rowOff>101981</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flipV="1">
          <a:off x="3289300" y="4893945"/>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119253</xdr:rowOff>
    </xdr:from>
    <xdr:to>
      <xdr:col>11</xdr:col>
      <xdr:colOff>187325</xdr:colOff>
      <xdr:row>35</xdr:row>
      <xdr:rowOff>49403</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2476500" y="594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101981</xdr:rowOff>
    </xdr:from>
    <xdr:to>
      <xdr:col>15</xdr:col>
      <xdr:colOff>136525</xdr:colOff>
      <xdr:row>34</xdr:row>
      <xdr:rowOff>170053</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2527300" y="4902581"/>
          <a:ext cx="762000" cy="109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85" name="n_1aveValue有形固定資産減価償却率">
          <a:extLst>
            <a:ext uri="{FF2B5EF4-FFF2-40B4-BE49-F238E27FC236}">
              <a16:creationId xmlns:a16="http://schemas.microsoft.com/office/drawing/2014/main" id="{00000000-0008-0000-0D00-000055000000}"/>
            </a:ext>
          </a:extLst>
        </xdr:cNvPr>
        <xdr:cNvSpPr txBox="1"/>
      </xdr:nvSpPr>
      <xdr:spPr>
        <a:xfrm>
          <a:off x="3836044"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62628</xdr:rowOff>
    </xdr:from>
    <xdr:ext cx="405111" cy="259045"/>
    <xdr:sp macro="" textlink="">
      <xdr:nvSpPr>
        <xdr:cNvPr id="86" name="n_2aveValue有形固定資産減価償却率">
          <a:extLst>
            <a:ext uri="{FF2B5EF4-FFF2-40B4-BE49-F238E27FC236}">
              <a16:creationId xmlns:a16="http://schemas.microsoft.com/office/drawing/2014/main" id="{00000000-0008-0000-0D00-000056000000}"/>
            </a:ext>
          </a:extLst>
        </xdr:cNvPr>
        <xdr:cNvSpPr txBox="1"/>
      </xdr:nvSpPr>
      <xdr:spPr>
        <a:xfrm>
          <a:off x="3086744" y="5549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49166</xdr:rowOff>
    </xdr:from>
    <xdr:ext cx="405111" cy="259045"/>
    <xdr:sp macro="" textlink="">
      <xdr:nvSpPr>
        <xdr:cNvPr id="87" name="n_3aveValue有形固定資産減価償却率">
          <a:extLst>
            <a:ext uri="{FF2B5EF4-FFF2-40B4-BE49-F238E27FC236}">
              <a16:creationId xmlns:a16="http://schemas.microsoft.com/office/drawing/2014/main" id="{00000000-0008-0000-0D00-000057000000}"/>
            </a:ext>
          </a:extLst>
        </xdr:cNvPr>
        <xdr:cNvSpPr txBox="1"/>
      </xdr:nvSpPr>
      <xdr:spPr>
        <a:xfrm>
          <a:off x="2324744" y="5192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160672</xdr:rowOff>
    </xdr:from>
    <xdr:ext cx="405111" cy="259045"/>
    <xdr:sp macro="" textlink="">
      <xdr:nvSpPr>
        <xdr:cNvPr id="88" name="n_1mainValue有形固定資産減価償却率">
          <a:extLst>
            <a:ext uri="{FF2B5EF4-FFF2-40B4-BE49-F238E27FC236}">
              <a16:creationId xmlns:a16="http://schemas.microsoft.com/office/drawing/2014/main" id="{00000000-0008-0000-0D00-000058000000}"/>
            </a:ext>
          </a:extLst>
        </xdr:cNvPr>
        <xdr:cNvSpPr txBox="1"/>
      </xdr:nvSpPr>
      <xdr:spPr>
        <a:xfrm>
          <a:off x="3836044" y="4618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169308</xdr:rowOff>
    </xdr:from>
    <xdr:ext cx="405111" cy="259045"/>
    <xdr:sp macro="" textlink="">
      <xdr:nvSpPr>
        <xdr:cNvPr id="89" name="n_2mainValue有形固定資産減価償却率">
          <a:extLst>
            <a:ext uri="{FF2B5EF4-FFF2-40B4-BE49-F238E27FC236}">
              <a16:creationId xmlns:a16="http://schemas.microsoft.com/office/drawing/2014/main" id="{00000000-0008-0000-0D00-000059000000}"/>
            </a:ext>
          </a:extLst>
        </xdr:cNvPr>
        <xdr:cNvSpPr txBox="1"/>
      </xdr:nvSpPr>
      <xdr:spPr>
        <a:xfrm>
          <a:off x="3086744" y="462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35</xdr:row>
      <xdr:rowOff>40530</xdr:rowOff>
    </xdr:from>
    <xdr:ext cx="405111" cy="259045"/>
    <xdr:sp macro="" textlink="">
      <xdr:nvSpPr>
        <xdr:cNvPr id="90" name="n_3mainValue有形固定資産減価償却率">
          <a:extLst>
            <a:ext uri="{FF2B5EF4-FFF2-40B4-BE49-F238E27FC236}">
              <a16:creationId xmlns:a16="http://schemas.microsoft.com/office/drawing/2014/main" id="{00000000-0008-0000-0D00-00005A000000}"/>
            </a:ext>
          </a:extLst>
        </xdr:cNvPr>
        <xdr:cNvSpPr txBox="1"/>
      </xdr:nvSpPr>
      <xdr:spPr>
        <a:xfrm>
          <a:off x="2324744" y="6041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tx1"/>
              </a:solidFill>
              <a:effectLst/>
              <a:latin typeface="ＭＳ Ｐゴシック" panose="020B0600070205080204" pitchFamily="50" charset="-128"/>
              <a:ea typeface="ＭＳ Ｐゴシック" panose="020B0600070205080204" pitchFamily="50" charset="-128"/>
              <a:cs typeface="+mn-cs"/>
            </a:rPr>
            <a:t>　債務償還</a:t>
          </a:r>
          <a:r>
            <a:rPr kumimoji="1" lang="ja-JP" altLang="en-US" sz="1100" baseline="0">
              <a:solidFill>
                <a:schemeClr val="tx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baseline="0">
              <a:solidFill>
                <a:schemeClr val="tx1"/>
              </a:solidFill>
              <a:effectLst/>
              <a:latin typeface="ＭＳ Ｐゴシック" panose="020B0600070205080204" pitchFamily="50" charset="-128"/>
              <a:ea typeface="ＭＳ Ｐゴシック" panose="020B0600070205080204" pitchFamily="50" charset="-128"/>
              <a:cs typeface="+mn-cs"/>
            </a:rPr>
            <a:t>は、類似団体平均値を下回っている。通常債の借入を毎年度原則</a:t>
          </a:r>
          <a:r>
            <a:rPr kumimoji="1" lang="en-US" altLang="ja-JP" sz="1100" baseline="0">
              <a:solidFill>
                <a:schemeClr val="tx1"/>
              </a:solidFill>
              <a:effectLst/>
              <a:latin typeface="ＭＳ Ｐゴシック" panose="020B0600070205080204" pitchFamily="50" charset="-128"/>
              <a:ea typeface="ＭＳ Ｐゴシック" panose="020B0600070205080204" pitchFamily="50" charset="-128"/>
              <a:cs typeface="+mn-cs"/>
            </a:rPr>
            <a:t>50</a:t>
          </a:r>
          <a:r>
            <a:rPr kumimoji="1" lang="ja-JP" altLang="ja-JP" sz="1100" baseline="0">
              <a:solidFill>
                <a:schemeClr val="tx1"/>
              </a:solidFill>
              <a:effectLst/>
              <a:latin typeface="ＭＳ Ｐゴシック" panose="020B0600070205080204" pitchFamily="50" charset="-128"/>
              <a:ea typeface="ＭＳ Ｐゴシック" panose="020B0600070205080204" pitchFamily="50" charset="-128"/>
              <a:cs typeface="+mn-cs"/>
            </a:rPr>
            <a:t>億円以下に抑制するほか、普通交付税等財政支援のある起債制度を活用するなど、より有利な資金の確保に努めている。また、債務負担行為については、土地開発公社に係る用地の買戻しを毎年度計画的に行っていることなどから、減少傾向にある。</a:t>
          </a:r>
          <a:endParaRPr lang="ja-JP" altLang="ja-JP" baseline="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tx1"/>
              </a:solidFill>
              <a:effectLst/>
              <a:latin typeface="ＭＳ Ｐゴシック" panose="020B0600070205080204" pitchFamily="50" charset="-128"/>
              <a:ea typeface="ＭＳ Ｐゴシック" panose="020B0600070205080204" pitchFamily="50" charset="-128"/>
              <a:cs typeface="+mn-cs"/>
            </a:rPr>
            <a:t>　今後も市債等の残高減少に取り組み、将来の財政硬直化の回避に努めていく。</a:t>
          </a:r>
          <a:endParaRPr lang="ja-JP" altLang="ja-JP" baseline="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a:extLst>
            <a:ext uri="{FF2B5EF4-FFF2-40B4-BE49-F238E27FC236}">
              <a16:creationId xmlns:a16="http://schemas.microsoft.com/office/drawing/2014/main" id="{00000000-0008-0000-0D00-000076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flipV="1">
          <a:off x="14793595" y="4520918"/>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a:extLst>
            <a:ext uri="{FF2B5EF4-FFF2-40B4-BE49-F238E27FC236}">
              <a16:creationId xmlns:a16="http://schemas.microsoft.com/office/drawing/2014/main" id="{00000000-0008-0000-0D00-000078000000}"/>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22" name="債務償還比率最大値テキスト">
          <a:extLst>
            <a:ext uri="{FF2B5EF4-FFF2-40B4-BE49-F238E27FC236}">
              <a16:creationId xmlns:a16="http://schemas.microsoft.com/office/drawing/2014/main" id="{00000000-0008-0000-0D00-00007A000000}"/>
            </a:ext>
          </a:extLst>
        </xdr:cNvPr>
        <xdr:cNvSpPr txBox="1"/>
      </xdr:nvSpPr>
      <xdr:spPr>
        <a:xfrm>
          <a:off x="14846300" y="42961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4706600" y="452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24" name="債務償還比率平均値テキスト">
          <a:extLst>
            <a:ext uri="{FF2B5EF4-FFF2-40B4-BE49-F238E27FC236}">
              <a16:creationId xmlns:a16="http://schemas.microsoft.com/office/drawing/2014/main" id="{00000000-0008-0000-0D00-00007C000000}"/>
            </a:ext>
          </a:extLst>
        </xdr:cNvPr>
        <xdr:cNvSpPr txBox="1"/>
      </xdr:nvSpPr>
      <xdr:spPr>
        <a:xfrm>
          <a:off x="14846300" y="5010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5" name="フローチャート: 判断 124">
          <a:extLst>
            <a:ext uri="{FF2B5EF4-FFF2-40B4-BE49-F238E27FC236}">
              <a16:creationId xmlns:a16="http://schemas.microsoft.com/office/drawing/2014/main" id="{00000000-0008-0000-0D00-00007D000000}"/>
            </a:ext>
          </a:extLst>
        </xdr:cNvPr>
        <xdr:cNvSpPr/>
      </xdr:nvSpPr>
      <xdr:spPr>
        <a:xfrm>
          <a:off x="14744700" y="515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26" name="フローチャート: 判断 125">
          <a:extLst>
            <a:ext uri="{FF2B5EF4-FFF2-40B4-BE49-F238E27FC236}">
              <a16:creationId xmlns:a16="http://schemas.microsoft.com/office/drawing/2014/main" id="{00000000-0008-0000-0D00-00007E000000}"/>
            </a:ext>
          </a:extLst>
        </xdr:cNvPr>
        <xdr:cNvSpPr/>
      </xdr:nvSpPr>
      <xdr:spPr>
        <a:xfrm>
          <a:off x="14033500" y="514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8572</xdr:rowOff>
    </xdr:from>
    <xdr:to>
      <xdr:col>76</xdr:col>
      <xdr:colOff>73025</xdr:colOff>
      <xdr:row>31</xdr:row>
      <xdr:rowOff>110172</xdr:rowOff>
    </xdr:to>
    <xdr:sp macro="" textlink="">
      <xdr:nvSpPr>
        <xdr:cNvPr id="132" name="楕円 131">
          <a:extLst>
            <a:ext uri="{FF2B5EF4-FFF2-40B4-BE49-F238E27FC236}">
              <a16:creationId xmlns:a16="http://schemas.microsoft.com/office/drawing/2014/main" id="{00000000-0008-0000-0D00-000084000000}"/>
            </a:ext>
          </a:extLst>
        </xdr:cNvPr>
        <xdr:cNvSpPr/>
      </xdr:nvSpPr>
      <xdr:spPr>
        <a:xfrm>
          <a:off x="14744700" y="532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158449</xdr:rowOff>
    </xdr:from>
    <xdr:ext cx="469744" cy="259045"/>
    <xdr:sp macro="" textlink="">
      <xdr:nvSpPr>
        <xdr:cNvPr id="133" name="債務償還比率該当値テキスト">
          <a:extLst>
            <a:ext uri="{FF2B5EF4-FFF2-40B4-BE49-F238E27FC236}">
              <a16:creationId xmlns:a16="http://schemas.microsoft.com/office/drawing/2014/main" id="{00000000-0008-0000-0D00-000085000000}"/>
            </a:ext>
          </a:extLst>
        </xdr:cNvPr>
        <xdr:cNvSpPr txBox="1"/>
      </xdr:nvSpPr>
      <xdr:spPr>
        <a:xfrm>
          <a:off x="14846300" y="530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116332</xdr:rowOff>
    </xdr:from>
    <xdr:to>
      <xdr:col>72</xdr:col>
      <xdr:colOff>123825</xdr:colOff>
      <xdr:row>31</xdr:row>
      <xdr:rowOff>46482</xdr:rowOff>
    </xdr:to>
    <xdr:sp macro="" textlink="">
      <xdr:nvSpPr>
        <xdr:cNvPr id="134" name="楕円 133">
          <a:extLst>
            <a:ext uri="{FF2B5EF4-FFF2-40B4-BE49-F238E27FC236}">
              <a16:creationId xmlns:a16="http://schemas.microsoft.com/office/drawing/2014/main" id="{00000000-0008-0000-0D00-000086000000}"/>
            </a:ext>
          </a:extLst>
        </xdr:cNvPr>
        <xdr:cNvSpPr/>
      </xdr:nvSpPr>
      <xdr:spPr>
        <a:xfrm>
          <a:off x="14033500" y="525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167132</xdr:rowOff>
    </xdr:from>
    <xdr:to>
      <xdr:col>76</xdr:col>
      <xdr:colOff>22225</xdr:colOff>
      <xdr:row>31</xdr:row>
      <xdr:rowOff>59372</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084300" y="5310632"/>
          <a:ext cx="711200" cy="6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119192</xdr:rowOff>
    </xdr:from>
    <xdr:ext cx="469744" cy="259045"/>
    <xdr:sp macro="" textlink="">
      <xdr:nvSpPr>
        <xdr:cNvPr id="136" name="n_1aveValue債務償還比率">
          <a:extLst>
            <a:ext uri="{FF2B5EF4-FFF2-40B4-BE49-F238E27FC236}">
              <a16:creationId xmlns:a16="http://schemas.microsoft.com/office/drawing/2014/main" id="{00000000-0008-0000-0D00-000088000000}"/>
            </a:ext>
          </a:extLst>
        </xdr:cNvPr>
        <xdr:cNvSpPr txBox="1"/>
      </xdr:nvSpPr>
      <xdr:spPr>
        <a:xfrm>
          <a:off x="13836727" y="491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37609</xdr:rowOff>
    </xdr:from>
    <xdr:ext cx="469744" cy="259045"/>
    <xdr:sp macro="" textlink="">
      <xdr:nvSpPr>
        <xdr:cNvPr id="137" name="n_1mainValue債務償還比率">
          <a:extLst>
            <a:ext uri="{FF2B5EF4-FFF2-40B4-BE49-F238E27FC236}">
              <a16:creationId xmlns:a16="http://schemas.microsoft.com/office/drawing/2014/main" id="{00000000-0008-0000-0D00-000089000000}"/>
            </a:ext>
          </a:extLst>
        </xdr:cNvPr>
        <xdr:cNvSpPr txBox="1"/>
      </xdr:nvSpPr>
      <xdr:spPr>
        <a:xfrm>
          <a:off x="13836727" y="535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a16="http://schemas.microsoft.com/office/drawing/2014/main" id="{00000000-0008-0000-0D00-00008A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a16="http://schemas.microsoft.com/office/drawing/2014/main" id="{00000000-0008-0000-0D00-00008B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342,945
336,461
60.24
104,073,308
98,785,183
5,096,447
59,967,744
78,284,175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99695</xdr:rowOff>
    </xdr:from>
    <xdr:to>
      <xdr:col>24</xdr:col>
      <xdr:colOff>114300</xdr:colOff>
      <xdr:row>40</xdr:row>
      <xdr:rowOff>29845</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78122</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61595</xdr:rowOff>
    </xdr:from>
    <xdr:to>
      <xdr:col>20</xdr:col>
      <xdr:colOff>38100</xdr:colOff>
      <xdr:row>39</xdr:row>
      <xdr:rowOff>163195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112395</xdr:rowOff>
    </xdr:from>
    <xdr:to>
      <xdr:col>24</xdr:col>
      <xdr:colOff>63500</xdr:colOff>
      <xdr:row>39</xdr:row>
      <xdr:rowOff>150495</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7989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147320</xdr:rowOff>
    </xdr:from>
    <xdr:to>
      <xdr:col>15</xdr:col>
      <xdr:colOff>101600</xdr:colOff>
      <xdr:row>40</xdr:row>
      <xdr:rowOff>77470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112395</xdr:rowOff>
    </xdr:from>
    <xdr:to>
      <xdr:col>19</xdr:col>
      <xdr:colOff>177800</xdr:colOff>
      <xdr:row>40</xdr:row>
      <xdr:rowOff>26670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79894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44450</xdr:rowOff>
    </xdr:from>
    <xdr:to>
      <xdr:col>10</xdr:col>
      <xdr:colOff>165100</xdr:colOff>
      <xdr:row>39</xdr:row>
      <xdr:rowOff>146050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95250</xdr:rowOff>
    </xdr:from>
    <xdr:to>
      <xdr:col>15</xdr:col>
      <xdr:colOff>50800</xdr:colOff>
      <xdr:row>40</xdr:row>
      <xdr:rowOff>26670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7818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154322</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5820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68597</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E00-000053000000}"/>
            </a:ext>
          </a:extLst>
        </xdr:cNvPr>
        <xdr:cNvSpPr txBox="1"/>
      </xdr:nvSpPr>
      <xdr:spPr>
        <a:xfrm>
          <a:off x="2705744" y="692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137177</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E00-000054000000}"/>
            </a:ext>
          </a:extLst>
        </xdr:cNvPr>
        <xdr:cNvSpPr txBox="1"/>
      </xdr:nvSpPr>
      <xdr:spPr>
        <a:xfrm>
          <a:off x="18167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E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7" name="【道路】&#10;一人当たり延長最小値テキスト">
          <a:extLst>
            <a:ext uri="{FF2B5EF4-FFF2-40B4-BE49-F238E27FC236}">
              <a16:creationId xmlns:a16="http://schemas.microsoft.com/office/drawing/2014/main" id="{00000000-0008-0000-0E00-00006B000000}"/>
            </a:ext>
          </a:extLst>
        </xdr:cNvPr>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9" name="【道路】&#10;一人当たり延長最大値テキスト">
          <a:extLst>
            <a:ext uri="{FF2B5EF4-FFF2-40B4-BE49-F238E27FC236}">
              <a16:creationId xmlns:a16="http://schemas.microsoft.com/office/drawing/2014/main" id="{00000000-0008-0000-0E00-00006D000000}"/>
            </a:ext>
          </a:extLst>
        </xdr:cNvPr>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127419</xdr:rowOff>
    </xdr:from>
    <xdr:ext cx="469744" cy="259045"/>
    <xdr:sp macro="" textlink="">
      <xdr:nvSpPr>
        <xdr:cNvPr id="111" name="【道路】&#10;一人当たり延長平均値テキスト">
          <a:extLst>
            <a:ext uri="{FF2B5EF4-FFF2-40B4-BE49-F238E27FC236}">
              <a16:creationId xmlns:a16="http://schemas.microsoft.com/office/drawing/2014/main" id="{00000000-0008-0000-0E00-00006F000000}"/>
            </a:ext>
          </a:extLst>
        </xdr:cNvPr>
        <xdr:cNvSpPr txBox="1"/>
      </xdr:nvSpPr>
      <xdr:spPr>
        <a:xfrm>
          <a:off x="10515600" y="681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9588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8699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7810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170538</xdr:rowOff>
    </xdr:from>
    <xdr:to>
      <xdr:col>55</xdr:col>
      <xdr:colOff>50800</xdr:colOff>
      <xdr:row>41</xdr:row>
      <xdr:rowOff>100688</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10426700" y="702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85465</xdr:rowOff>
    </xdr:from>
    <xdr:ext cx="469744" cy="259045"/>
    <xdr:sp macro="" textlink="">
      <xdr:nvSpPr>
        <xdr:cNvPr id="122" name="【道路】&#10;一人当たり延長該当値テキスト">
          <a:extLst>
            <a:ext uri="{FF2B5EF4-FFF2-40B4-BE49-F238E27FC236}">
              <a16:creationId xmlns:a16="http://schemas.microsoft.com/office/drawing/2014/main" id="{00000000-0008-0000-0E00-00007A000000}"/>
            </a:ext>
          </a:extLst>
        </xdr:cNvPr>
        <xdr:cNvSpPr txBox="1"/>
      </xdr:nvSpPr>
      <xdr:spPr>
        <a:xfrm>
          <a:off x="10515600" y="694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170287</xdr:rowOff>
    </xdr:from>
    <xdr:to>
      <xdr:col>50</xdr:col>
      <xdr:colOff>165100</xdr:colOff>
      <xdr:row>41</xdr:row>
      <xdr:rowOff>100437</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9588500" y="702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49637</xdr:rowOff>
    </xdr:from>
    <xdr:to>
      <xdr:col>55</xdr:col>
      <xdr:colOff>0</xdr:colOff>
      <xdr:row>41</xdr:row>
      <xdr:rowOff>49888</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a:off x="9639300" y="7079087"/>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170058</xdr:rowOff>
    </xdr:from>
    <xdr:to>
      <xdr:col>46</xdr:col>
      <xdr:colOff>38100</xdr:colOff>
      <xdr:row>41</xdr:row>
      <xdr:rowOff>100208</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8699500" y="702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49408</xdr:rowOff>
    </xdr:from>
    <xdr:to>
      <xdr:col>50</xdr:col>
      <xdr:colOff>114300</xdr:colOff>
      <xdr:row>41</xdr:row>
      <xdr:rowOff>49637</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a:off x="8750300" y="707885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169921</xdr:rowOff>
    </xdr:from>
    <xdr:to>
      <xdr:col>41</xdr:col>
      <xdr:colOff>101600</xdr:colOff>
      <xdr:row>41</xdr:row>
      <xdr:rowOff>100071</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7810500" y="702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49271</xdr:rowOff>
    </xdr:from>
    <xdr:to>
      <xdr:col>45</xdr:col>
      <xdr:colOff>177800</xdr:colOff>
      <xdr:row>41</xdr:row>
      <xdr:rowOff>49408</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a:off x="7861300" y="7078721"/>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66283</xdr:rowOff>
    </xdr:from>
    <xdr:ext cx="469744" cy="259045"/>
    <xdr:sp macro="" textlink="">
      <xdr:nvSpPr>
        <xdr:cNvPr id="129" name="n_1aveValue【道路】&#10;一人当たり延長">
          <a:extLst>
            <a:ext uri="{FF2B5EF4-FFF2-40B4-BE49-F238E27FC236}">
              <a16:creationId xmlns:a16="http://schemas.microsoft.com/office/drawing/2014/main" id="{00000000-0008-0000-0E00-000081000000}"/>
            </a:ext>
          </a:extLst>
        </xdr:cNvPr>
        <xdr:cNvSpPr txBox="1"/>
      </xdr:nvSpPr>
      <xdr:spPr>
        <a:xfrm>
          <a:off x="93917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74101</xdr:rowOff>
    </xdr:from>
    <xdr:ext cx="469744" cy="259045"/>
    <xdr:sp macro="" textlink="">
      <xdr:nvSpPr>
        <xdr:cNvPr id="130" name="n_2aveValue【道路】&#10;一人当たり延長">
          <a:extLst>
            <a:ext uri="{FF2B5EF4-FFF2-40B4-BE49-F238E27FC236}">
              <a16:creationId xmlns:a16="http://schemas.microsoft.com/office/drawing/2014/main" id="{00000000-0008-0000-0E00-000082000000}"/>
            </a:ext>
          </a:extLst>
        </xdr:cNvPr>
        <xdr:cNvSpPr txBox="1"/>
      </xdr:nvSpPr>
      <xdr:spPr>
        <a:xfrm>
          <a:off x="8515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69118</xdr:rowOff>
    </xdr:from>
    <xdr:ext cx="469744" cy="259045"/>
    <xdr:sp macro="" textlink="">
      <xdr:nvSpPr>
        <xdr:cNvPr id="131" name="n_3aveValue【道路】&#10;一人当たり延長">
          <a:extLst>
            <a:ext uri="{FF2B5EF4-FFF2-40B4-BE49-F238E27FC236}">
              <a16:creationId xmlns:a16="http://schemas.microsoft.com/office/drawing/2014/main" id="{00000000-0008-0000-0E00-000083000000}"/>
            </a:ext>
          </a:extLst>
        </xdr:cNvPr>
        <xdr:cNvSpPr txBox="1"/>
      </xdr:nvSpPr>
      <xdr:spPr>
        <a:xfrm>
          <a:off x="7626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91564</xdr:rowOff>
    </xdr:from>
    <xdr:ext cx="469744" cy="259045"/>
    <xdr:sp macro="" textlink="">
      <xdr:nvSpPr>
        <xdr:cNvPr id="132" name="n_1mainValue【道路】&#10;一人当たり延長">
          <a:extLst>
            <a:ext uri="{FF2B5EF4-FFF2-40B4-BE49-F238E27FC236}">
              <a16:creationId xmlns:a16="http://schemas.microsoft.com/office/drawing/2014/main" id="{00000000-0008-0000-0E00-000084000000}"/>
            </a:ext>
          </a:extLst>
        </xdr:cNvPr>
        <xdr:cNvSpPr txBox="1"/>
      </xdr:nvSpPr>
      <xdr:spPr>
        <a:xfrm>
          <a:off x="9391727" y="712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91335</xdr:rowOff>
    </xdr:from>
    <xdr:ext cx="469744" cy="259045"/>
    <xdr:sp macro="" textlink="">
      <xdr:nvSpPr>
        <xdr:cNvPr id="133" name="n_2mainValue【道路】&#10;一人当たり延長">
          <a:extLst>
            <a:ext uri="{FF2B5EF4-FFF2-40B4-BE49-F238E27FC236}">
              <a16:creationId xmlns:a16="http://schemas.microsoft.com/office/drawing/2014/main" id="{00000000-0008-0000-0E00-000085000000}"/>
            </a:ext>
          </a:extLst>
        </xdr:cNvPr>
        <xdr:cNvSpPr txBox="1"/>
      </xdr:nvSpPr>
      <xdr:spPr>
        <a:xfrm>
          <a:off x="8515427" y="712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91198</xdr:rowOff>
    </xdr:from>
    <xdr:ext cx="469744" cy="259045"/>
    <xdr:sp macro="" textlink="">
      <xdr:nvSpPr>
        <xdr:cNvPr id="134" name="n_3mainValue【道路】&#10;一人当たり延長">
          <a:extLst>
            <a:ext uri="{FF2B5EF4-FFF2-40B4-BE49-F238E27FC236}">
              <a16:creationId xmlns:a16="http://schemas.microsoft.com/office/drawing/2014/main" id="{00000000-0008-0000-0E00-000086000000}"/>
            </a:ext>
          </a:extLst>
        </xdr:cNvPr>
        <xdr:cNvSpPr txBox="1"/>
      </xdr:nvSpPr>
      <xdr:spPr>
        <a:xfrm>
          <a:off x="7626427" y="712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00000000-0008-0000-0E00-00009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9" name="【橋りょう・トンネル】&#10;有形固定資産減価償却率最小値テキスト">
          <a:extLst>
            <a:ext uri="{FF2B5EF4-FFF2-40B4-BE49-F238E27FC236}">
              <a16:creationId xmlns:a16="http://schemas.microsoft.com/office/drawing/2014/main" id="{00000000-0008-0000-0E00-00009F000000}"/>
            </a:ext>
          </a:extLst>
        </xdr:cNvPr>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00000000-0008-0000-0E00-0000A1000000}"/>
            </a:ext>
          </a:extLst>
        </xdr:cNvPr>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151147</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00000000-0008-0000-0E00-0000A3000000}"/>
            </a:ext>
          </a:extLst>
        </xdr:cNvPr>
        <xdr:cNvSpPr txBox="1"/>
      </xdr:nvSpPr>
      <xdr:spPr>
        <a:xfrm>
          <a:off x="4673600" y="9752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73" name="楕円 172">
          <a:extLst>
            <a:ext uri="{FF2B5EF4-FFF2-40B4-BE49-F238E27FC236}">
              <a16:creationId xmlns:a16="http://schemas.microsoft.com/office/drawing/2014/main" id="{00000000-0008-0000-0E00-0000AD000000}"/>
            </a:ext>
          </a:extLst>
        </xdr:cNvPr>
        <xdr:cNvSpPr/>
      </xdr:nvSpPr>
      <xdr:spPr>
        <a:xfrm>
          <a:off x="45847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13352</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00000000-0008-0000-0E00-0000AE000000}"/>
            </a:ext>
          </a:extLst>
        </xdr:cNvPr>
        <xdr:cNvSpPr txBox="1"/>
      </xdr:nvSpPr>
      <xdr:spPr>
        <a:xfrm>
          <a:off x="4673600"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42545</xdr:rowOff>
    </xdr:from>
    <xdr:to>
      <xdr:col>20</xdr:col>
      <xdr:colOff>38100</xdr:colOff>
      <xdr:row>60</xdr:row>
      <xdr:rowOff>144145</xdr:rowOff>
    </xdr:to>
    <xdr:sp macro="" textlink="">
      <xdr:nvSpPr>
        <xdr:cNvPr id="175" name="楕円 174">
          <a:extLst>
            <a:ext uri="{FF2B5EF4-FFF2-40B4-BE49-F238E27FC236}">
              <a16:creationId xmlns:a16="http://schemas.microsoft.com/office/drawing/2014/main" id="{00000000-0008-0000-0E00-0000AF000000}"/>
            </a:ext>
          </a:extLst>
        </xdr:cNvPr>
        <xdr:cNvSpPr/>
      </xdr:nvSpPr>
      <xdr:spPr>
        <a:xfrm>
          <a:off x="3746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85725</xdr:rowOff>
    </xdr:from>
    <xdr:to>
      <xdr:col>24</xdr:col>
      <xdr:colOff>63500</xdr:colOff>
      <xdr:row>60</xdr:row>
      <xdr:rowOff>93345</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flipV="1">
          <a:off x="3797300" y="1037272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61595</xdr:rowOff>
    </xdr:from>
    <xdr:to>
      <xdr:col>15</xdr:col>
      <xdr:colOff>101600</xdr:colOff>
      <xdr:row>60</xdr:row>
      <xdr:rowOff>163195</xdr:rowOff>
    </xdr:to>
    <xdr:sp macro="" textlink="">
      <xdr:nvSpPr>
        <xdr:cNvPr id="177" name="楕円 176">
          <a:extLst>
            <a:ext uri="{FF2B5EF4-FFF2-40B4-BE49-F238E27FC236}">
              <a16:creationId xmlns:a16="http://schemas.microsoft.com/office/drawing/2014/main" id="{00000000-0008-0000-0E00-0000B1000000}"/>
            </a:ext>
          </a:extLst>
        </xdr:cNvPr>
        <xdr:cNvSpPr/>
      </xdr:nvSpPr>
      <xdr:spPr>
        <a:xfrm>
          <a:off x="2857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93345</xdr:rowOff>
    </xdr:from>
    <xdr:to>
      <xdr:col>19</xdr:col>
      <xdr:colOff>177800</xdr:colOff>
      <xdr:row>60</xdr:row>
      <xdr:rowOff>112395</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flipV="1">
          <a:off x="2908300" y="103803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149225</xdr:rowOff>
    </xdr:from>
    <xdr:to>
      <xdr:col>10</xdr:col>
      <xdr:colOff>165100</xdr:colOff>
      <xdr:row>61</xdr:row>
      <xdr:rowOff>79375</xdr:rowOff>
    </xdr:to>
    <xdr:sp macro="" textlink="">
      <xdr:nvSpPr>
        <xdr:cNvPr id="179" name="楕円 178">
          <a:extLst>
            <a:ext uri="{FF2B5EF4-FFF2-40B4-BE49-F238E27FC236}">
              <a16:creationId xmlns:a16="http://schemas.microsoft.com/office/drawing/2014/main" id="{00000000-0008-0000-0E00-0000B3000000}"/>
            </a:ext>
          </a:extLst>
        </xdr:cNvPr>
        <xdr:cNvSpPr/>
      </xdr:nvSpPr>
      <xdr:spPr>
        <a:xfrm>
          <a:off x="1968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112395</xdr:rowOff>
    </xdr:from>
    <xdr:to>
      <xdr:col>15</xdr:col>
      <xdr:colOff>50800</xdr:colOff>
      <xdr:row>61</xdr:row>
      <xdr:rowOff>28575</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flipV="1">
          <a:off x="2019300" y="1039939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101617</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00000000-0008-0000-0E00-0000B5000000}"/>
            </a:ext>
          </a:extLst>
        </xdr:cNvPr>
        <xdr:cNvSpPr txBox="1"/>
      </xdr:nvSpPr>
      <xdr:spPr>
        <a:xfrm>
          <a:off x="3582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00000000-0008-0000-0E00-0000B6000000}"/>
            </a:ext>
          </a:extLst>
        </xdr:cNvPr>
        <xdr:cNvSpPr txBox="1"/>
      </xdr:nvSpPr>
      <xdr:spPr>
        <a:xfrm>
          <a:off x="2705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00000000-0008-0000-0E00-0000B7000000}"/>
            </a:ext>
          </a:extLst>
        </xdr:cNvPr>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135272</xdr:rowOff>
    </xdr:from>
    <xdr:ext cx="405111" cy="259045"/>
    <xdr:sp macro="" textlink="">
      <xdr:nvSpPr>
        <xdr:cNvPr id="184" name="n_1mainValue【橋りょう・トンネル】&#10;有形固定資産減価償却率">
          <a:extLst>
            <a:ext uri="{FF2B5EF4-FFF2-40B4-BE49-F238E27FC236}">
              <a16:creationId xmlns:a16="http://schemas.microsoft.com/office/drawing/2014/main" id="{00000000-0008-0000-0E00-0000B8000000}"/>
            </a:ext>
          </a:extLst>
        </xdr:cNvPr>
        <xdr:cNvSpPr txBox="1"/>
      </xdr:nvSpPr>
      <xdr:spPr>
        <a:xfrm>
          <a:off x="35820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154322</xdr:rowOff>
    </xdr:from>
    <xdr:ext cx="405111" cy="259045"/>
    <xdr:sp macro="" textlink="">
      <xdr:nvSpPr>
        <xdr:cNvPr id="185" name="n_2main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2705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70502</xdr:rowOff>
    </xdr:from>
    <xdr:ext cx="405111" cy="259045"/>
    <xdr:sp macro="" textlink="">
      <xdr:nvSpPr>
        <xdr:cNvPr id="186" name="n_3main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1816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橋りょう・トンネル】&#10;一人当たり有形固定資産（償却資産）額グラフ枠">
          <a:extLst>
            <a:ext uri="{FF2B5EF4-FFF2-40B4-BE49-F238E27FC236}">
              <a16:creationId xmlns:a16="http://schemas.microsoft.com/office/drawing/2014/main" id="{00000000-0008-0000-0E00-0000C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9" name="【橋りょう・トンネル】&#10;一人当たり有形固定資産（償却資産）額最小値テキスト">
          <a:extLst>
            <a:ext uri="{FF2B5EF4-FFF2-40B4-BE49-F238E27FC236}">
              <a16:creationId xmlns:a16="http://schemas.microsoft.com/office/drawing/2014/main" id="{00000000-0008-0000-0E00-0000D1000000}"/>
            </a:ext>
          </a:extLst>
        </xdr:cNvPr>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11" name="【橋りょう・トンネル】&#10;一人当たり有形固定資産（償却資産）額最大値テキスト">
          <a:extLst>
            <a:ext uri="{FF2B5EF4-FFF2-40B4-BE49-F238E27FC236}">
              <a16:creationId xmlns:a16="http://schemas.microsoft.com/office/drawing/2014/main" id="{00000000-0008-0000-0E00-0000D3000000}"/>
            </a:ext>
          </a:extLst>
        </xdr:cNvPr>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65885</xdr:rowOff>
    </xdr:from>
    <xdr:ext cx="534377" cy="259045"/>
    <xdr:sp macro="" textlink="">
      <xdr:nvSpPr>
        <xdr:cNvPr id="213" name="【橋りょう・トンネル】&#10;一人当たり有形固定資産（償却資産）額平均値テキスト">
          <a:extLst>
            <a:ext uri="{FF2B5EF4-FFF2-40B4-BE49-F238E27FC236}">
              <a16:creationId xmlns:a16="http://schemas.microsoft.com/office/drawing/2014/main" id="{00000000-0008-0000-0E00-0000D5000000}"/>
            </a:ext>
          </a:extLst>
        </xdr:cNvPr>
        <xdr:cNvSpPr txBox="1"/>
      </xdr:nvSpPr>
      <xdr:spPr>
        <a:xfrm>
          <a:off x="10515600" y="10352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14" name="フローチャート: 判断 213">
          <a:extLst>
            <a:ext uri="{FF2B5EF4-FFF2-40B4-BE49-F238E27FC236}">
              <a16:creationId xmlns:a16="http://schemas.microsoft.com/office/drawing/2014/main" id="{00000000-0008-0000-0E00-0000D6000000}"/>
            </a:ext>
          </a:extLst>
        </xdr:cNvPr>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15" name="フローチャート: 判断 214">
          <a:extLst>
            <a:ext uri="{FF2B5EF4-FFF2-40B4-BE49-F238E27FC236}">
              <a16:creationId xmlns:a16="http://schemas.microsoft.com/office/drawing/2014/main" id="{00000000-0008-0000-0E00-0000D7000000}"/>
            </a:ext>
          </a:extLst>
        </xdr:cNvPr>
        <xdr:cNvSpPr/>
      </xdr:nvSpPr>
      <xdr:spPr>
        <a:xfrm>
          <a:off x="958850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16" name="フローチャート: 判断 215">
          <a:extLst>
            <a:ext uri="{FF2B5EF4-FFF2-40B4-BE49-F238E27FC236}">
              <a16:creationId xmlns:a16="http://schemas.microsoft.com/office/drawing/2014/main" id="{00000000-0008-0000-0E00-0000D8000000}"/>
            </a:ext>
          </a:extLst>
        </xdr:cNvPr>
        <xdr:cNvSpPr/>
      </xdr:nvSpPr>
      <xdr:spPr>
        <a:xfrm>
          <a:off x="8699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217" name="フローチャート: 判断 216">
          <a:extLst>
            <a:ext uri="{FF2B5EF4-FFF2-40B4-BE49-F238E27FC236}">
              <a16:creationId xmlns:a16="http://schemas.microsoft.com/office/drawing/2014/main" id="{00000000-0008-0000-0E00-0000D9000000}"/>
            </a:ext>
          </a:extLst>
        </xdr:cNvPr>
        <xdr:cNvSpPr/>
      </xdr:nvSpPr>
      <xdr:spPr>
        <a:xfrm>
          <a:off x="7810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121994</xdr:rowOff>
    </xdr:from>
    <xdr:to>
      <xdr:col>55</xdr:col>
      <xdr:colOff>50800</xdr:colOff>
      <xdr:row>63</xdr:row>
      <xdr:rowOff>52144</xdr:rowOff>
    </xdr:to>
    <xdr:sp macro="" textlink="">
      <xdr:nvSpPr>
        <xdr:cNvPr id="223" name="楕円 222">
          <a:extLst>
            <a:ext uri="{FF2B5EF4-FFF2-40B4-BE49-F238E27FC236}">
              <a16:creationId xmlns:a16="http://schemas.microsoft.com/office/drawing/2014/main" id="{00000000-0008-0000-0E00-0000DF000000}"/>
            </a:ext>
          </a:extLst>
        </xdr:cNvPr>
        <xdr:cNvSpPr/>
      </xdr:nvSpPr>
      <xdr:spPr>
        <a:xfrm>
          <a:off x="10426700" y="1075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100421</xdr:rowOff>
    </xdr:from>
    <xdr:ext cx="534377" cy="259045"/>
    <xdr:sp macro="" textlink="">
      <xdr:nvSpPr>
        <xdr:cNvPr id="224" name="【橋りょう・トンネル】&#10;一人当たり有形固定資産（償却資産）額該当値テキスト">
          <a:extLst>
            <a:ext uri="{FF2B5EF4-FFF2-40B4-BE49-F238E27FC236}">
              <a16:creationId xmlns:a16="http://schemas.microsoft.com/office/drawing/2014/main" id="{00000000-0008-0000-0E00-0000E0000000}"/>
            </a:ext>
          </a:extLst>
        </xdr:cNvPr>
        <xdr:cNvSpPr txBox="1"/>
      </xdr:nvSpPr>
      <xdr:spPr>
        <a:xfrm>
          <a:off x="10515600" y="1073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126749</xdr:rowOff>
    </xdr:from>
    <xdr:to>
      <xdr:col>50</xdr:col>
      <xdr:colOff>165100</xdr:colOff>
      <xdr:row>63</xdr:row>
      <xdr:rowOff>56899</xdr:rowOff>
    </xdr:to>
    <xdr:sp macro="" textlink="">
      <xdr:nvSpPr>
        <xdr:cNvPr id="225" name="楕円 224">
          <a:extLst>
            <a:ext uri="{FF2B5EF4-FFF2-40B4-BE49-F238E27FC236}">
              <a16:creationId xmlns:a16="http://schemas.microsoft.com/office/drawing/2014/main" id="{00000000-0008-0000-0E00-0000E1000000}"/>
            </a:ext>
          </a:extLst>
        </xdr:cNvPr>
        <xdr:cNvSpPr/>
      </xdr:nvSpPr>
      <xdr:spPr>
        <a:xfrm>
          <a:off x="9588500" y="1075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1344</xdr:rowOff>
    </xdr:from>
    <xdr:to>
      <xdr:col>55</xdr:col>
      <xdr:colOff>0</xdr:colOff>
      <xdr:row>63</xdr:row>
      <xdr:rowOff>6099</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flipV="1">
          <a:off x="9639300" y="10802694"/>
          <a:ext cx="8382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129159</xdr:rowOff>
    </xdr:from>
    <xdr:to>
      <xdr:col>46</xdr:col>
      <xdr:colOff>38100</xdr:colOff>
      <xdr:row>63</xdr:row>
      <xdr:rowOff>59309</xdr:rowOff>
    </xdr:to>
    <xdr:sp macro="" textlink="">
      <xdr:nvSpPr>
        <xdr:cNvPr id="227" name="楕円 226">
          <a:extLst>
            <a:ext uri="{FF2B5EF4-FFF2-40B4-BE49-F238E27FC236}">
              <a16:creationId xmlns:a16="http://schemas.microsoft.com/office/drawing/2014/main" id="{00000000-0008-0000-0E00-0000E3000000}"/>
            </a:ext>
          </a:extLst>
        </xdr:cNvPr>
        <xdr:cNvSpPr/>
      </xdr:nvSpPr>
      <xdr:spPr>
        <a:xfrm>
          <a:off x="8699500" y="1075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6099</xdr:rowOff>
    </xdr:from>
    <xdr:to>
      <xdr:col>50</xdr:col>
      <xdr:colOff>114300</xdr:colOff>
      <xdr:row>63</xdr:row>
      <xdr:rowOff>8509</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8750300" y="10807449"/>
          <a:ext cx="889000" cy="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134330</xdr:rowOff>
    </xdr:from>
    <xdr:to>
      <xdr:col>41</xdr:col>
      <xdr:colOff>101600</xdr:colOff>
      <xdr:row>63</xdr:row>
      <xdr:rowOff>64480</xdr:rowOff>
    </xdr:to>
    <xdr:sp macro="" textlink="">
      <xdr:nvSpPr>
        <xdr:cNvPr id="229" name="楕円 228">
          <a:extLst>
            <a:ext uri="{FF2B5EF4-FFF2-40B4-BE49-F238E27FC236}">
              <a16:creationId xmlns:a16="http://schemas.microsoft.com/office/drawing/2014/main" id="{00000000-0008-0000-0E00-0000E5000000}"/>
            </a:ext>
          </a:extLst>
        </xdr:cNvPr>
        <xdr:cNvSpPr/>
      </xdr:nvSpPr>
      <xdr:spPr>
        <a:xfrm>
          <a:off x="7810500" y="1076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8509</xdr:rowOff>
    </xdr:from>
    <xdr:to>
      <xdr:col>45</xdr:col>
      <xdr:colOff>177800</xdr:colOff>
      <xdr:row>63</xdr:row>
      <xdr:rowOff>13680</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7861300" y="10809859"/>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167783</xdr:rowOff>
    </xdr:from>
    <xdr:ext cx="534377" cy="259045"/>
    <xdr:sp macro="" textlink="">
      <xdr:nvSpPr>
        <xdr:cNvPr id="231" name="n_1aveValue【橋りょう・トンネル】&#10;一人当たり有形固定資産（償却資産）額">
          <a:extLst>
            <a:ext uri="{FF2B5EF4-FFF2-40B4-BE49-F238E27FC236}">
              <a16:creationId xmlns:a16="http://schemas.microsoft.com/office/drawing/2014/main" id="{00000000-0008-0000-0E00-0000E7000000}"/>
            </a:ext>
          </a:extLst>
        </xdr:cNvPr>
        <xdr:cNvSpPr txBox="1"/>
      </xdr:nvSpPr>
      <xdr:spPr>
        <a:xfrm>
          <a:off x="9359411" y="102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156650</xdr:rowOff>
    </xdr:from>
    <xdr:ext cx="534377" cy="259045"/>
    <xdr:sp macro="" textlink="">
      <xdr:nvSpPr>
        <xdr:cNvPr id="232" name="n_2aveValue【橋りょう・トンネル】&#10;一人当たり有形固定資産（償却資産）額">
          <a:extLst>
            <a:ext uri="{FF2B5EF4-FFF2-40B4-BE49-F238E27FC236}">
              <a16:creationId xmlns:a16="http://schemas.microsoft.com/office/drawing/2014/main" id="{00000000-0008-0000-0E00-0000E8000000}"/>
            </a:ext>
          </a:extLst>
        </xdr:cNvPr>
        <xdr:cNvSpPr txBox="1"/>
      </xdr:nvSpPr>
      <xdr:spPr>
        <a:xfrm>
          <a:off x="8483111"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138970</xdr:rowOff>
    </xdr:from>
    <xdr:ext cx="534377" cy="259045"/>
    <xdr:sp macro="" textlink="">
      <xdr:nvSpPr>
        <xdr:cNvPr id="233" name="n_3aveValue【橋りょう・トンネル】&#10;一人当たり有形固定資産（償却資産）額">
          <a:extLst>
            <a:ext uri="{FF2B5EF4-FFF2-40B4-BE49-F238E27FC236}">
              <a16:creationId xmlns:a16="http://schemas.microsoft.com/office/drawing/2014/main" id="{00000000-0008-0000-0E00-0000E9000000}"/>
            </a:ext>
          </a:extLst>
        </xdr:cNvPr>
        <xdr:cNvSpPr txBox="1"/>
      </xdr:nvSpPr>
      <xdr:spPr>
        <a:xfrm>
          <a:off x="7594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48026</xdr:rowOff>
    </xdr:from>
    <xdr:ext cx="534377" cy="259045"/>
    <xdr:sp macro="" textlink="">
      <xdr:nvSpPr>
        <xdr:cNvPr id="234" name="n_1mainValue【橋りょう・トンネル】&#10;一人当たり有形固定資産（償却資産）額">
          <a:extLst>
            <a:ext uri="{FF2B5EF4-FFF2-40B4-BE49-F238E27FC236}">
              <a16:creationId xmlns:a16="http://schemas.microsoft.com/office/drawing/2014/main" id="{00000000-0008-0000-0E00-0000EA000000}"/>
            </a:ext>
          </a:extLst>
        </xdr:cNvPr>
        <xdr:cNvSpPr txBox="1"/>
      </xdr:nvSpPr>
      <xdr:spPr>
        <a:xfrm>
          <a:off x="9359411" y="1084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50436</xdr:rowOff>
    </xdr:from>
    <xdr:ext cx="534377" cy="259045"/>
    <xdr:sp macro="" textlink="">
      <xdr:nvSpPr>
        <xdr:cNvPr id="235" name="n_2mainValue【橋りょう・トンネル】&#10;一人当たり有形固定資産（償却資産）額">
          <a:extLst>
            <a:ext uri="{FF2B5EF4-FFF2-40B4-BE49-F238E27FC236}">
              <a16:creationId xmlns:a16="http://schemas.microsoft.com/office/drawing/2014/main" id="{00000000-0008-0000-0E00-0000EB000000}"/>
            </a:ext>
          </a:extLst>
        </xdr:cNvPr>
        <xdr:cNvSpPr txBox="1"/>
      </xdr:nvSpPr>
      <xdr:spPr>
        <a:xfrm>
          <a:off x="8483111" y="1085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55607</xdr:rowOff>
    </xdr:from>
    <xdr:ext cx="534377" cy="259045"/>
    <xdr:sp macro="" textlink="">
      <xdr:nvSpPr>
        <xdr:cNvPr id="236" name="n_3mainValue【橋りょう・トンネル】&#10;一人当たり有形固定資産（償却資産）額">
          <a:extLst>
            <a:ext uri="{FF2B5EF4-FFF2-40B4-BE49-F238E27FC236}">
              <a16:creationId xmlns:a16="http://schemas.microsoft.com/office/drawing/2014/main" id="{00000000-0008-0000-0E00-0000EC000000}"/>
            </a:ext>
          </a:extLst>
        </xdr:cNvPr>
        <xdr:cNvSpPr txBox="1"/>
      </xdr:nvSpPr>
      <xdr:spPr>
        <a:xfrm>
          <a:off x="7594111" y="108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a:extLst>
            <a:ext uri="{FF2B5EF4-FFF2-40B4-BE49-F238E27FC236}">
              <a16:creationId xmlns:a16="http://schemas.microsoft.com/office/drawing/2014/main" id="{00000000-0008-0000-0E00-0000E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a:extLst>
            <a:ext uri="{FF2B5EF4-FFF2-40B4-BE49-F238E27FC236}">
              <a16:creationId xmlns:a16="http://schemas.microsoft.com/office/drawing/2014/main" id="{00000000-0008-0000-0E00-0000E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公営住宅】&#10;有形固定資産減価償却率グラフ枠">
          <a:extLst>
            <a:ext uri="{FF2B5EF4-FFF2-40B4-BE49-F238E27FC236}">
              <a16:creationId xmlns:a16="http://schemas.microsoft.com/office/drawing/2014/main" id="{00000000-0008-0000-0E00-00000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62" name="【公営住宅】&#10;有形固定資産減価償却率最小値テキスト">
          <a:extLst>
            <a:ext uri="{FF2B5EF4-FFF2-40B4-BE49-F238E27FC236}">
              <a16:creationId xmlns:a16="http://schemas.microsoft.com/office/drawing/2014/main" id="{00000000-0008-0000-0E00-000006010000}"/>
            </a:ext>
          </a:extLst>
        </xdr:cNvPr>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64" name="【公営住宅】&#10;有形固定資産減価償却率最大値テキスト">
          <a:extLst>
            <a:ext uri="{FF2B5EF4-FFF2-40B4-BE49-F238E27FC236}">
              <a16:creationId xmlns:a16="http://schemas.microsoft.com/office/drawing/2014/main" id="{00000000-0008-0000-0E00-000008010000}"/>
            </a:ext>
          </a:extLst>
        </xdr:cNvPr>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2557</xdr:rowOff>
    </xdr:from>
    <xdr:ext cx="405111" cy="259045"/>
    <xdr:sp macro="" textlink="">
      <xdr:nvSpPr>
        <xdr:cNvPr id="266" name="【公営住宅】&#10;有形固定資産減価償却率平均値テキスト">
          <a:extLst>
            <a:ext uri="{FF2B5EF4-FFF2-40B4-BE49-F238E27FC236}">
              <a16:creationId xmlns:a16="http://schemas.microsoft.com/office/drawing/2014/main" id="{00000000-0008-0000-0E00-00000A010000}"/>
            </a:ext>
          </a:extLst>
        </xdr:cNvPr>
        <xdr:cNvSpPr txBox="1"/>
      </xdr:nvSpPr>
      <xdr:spPr>
        <a:xfrm>
          <a:off x="4673600" y="1371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67" name="フローチャート: 判断 266">
          <a:extLst>
            <a:ext uri="{FF2B5EF4-FFF2-40B4-BE49-F238E27FC236}">
              <a16:creationId xmlns:a16="http://schemas.microsoft.com/office/drawing/2014/main" id="{00000000-0008-0000-0E00-00000B010000}"/>
            </a:ext>
          </a:extLst>
        </xdr:cNvPr>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68" name="フローチャート: 判断 267">
          <a:extLst>
            <a:ext uri="{FF2B5EF4-FFF2-40B4-BE49-F238E27FC236}">
              <a16:creationId xmlns:a16="http://schemas.microsoft.com/office/drawing/2014/main" id="{00000000-0008-0000-0E00-00000C010000}"/>
            </a:ext>
          </a:extLst>
        </xdr:cNvPr>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69" name="フローチャート: 判断 268">
          <a:extLst>
            <a:ext uri="{FF2B5EF4-FFF2-40B4-BE49-F238E27FC236}">
              <a16:creationId xmlns:a16="http://schemas.microsoft.com/office/drawing/2014/main" id="{00000000-0008-0000-0E00-00000D010000}"/>
            </a:ext>
          </a:extLst>
        </xdr:cNvPr>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70" name="フローチャート: 判断 269">
          <a:extLst>
            <a:ext uri="{FF2B5EF4-FFF2-40B4-BE49-F238E27FC236}">
              <a16:creationId xmlns:a16="http://schemas.microsoft.com/office/drawing/2014/main" id="{00000000-0008-0000-0E00-00000E010000}"/>
            </a:ext>
          </a:extLst>
        </xdr:cNvPr>
        <xdr:cNvSpPr/>
      </xdr:nvSpPr>
      <xdr:spPr>
        <a:xfrm>
          <a:off x="1968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76" name="楕円 275">
          <a:extLst>
            <a:ext uri="{FF2B5EF4-FFF2-40B4-BE49-F238E27FC236}">
              <a16:creationId xmlns:a16="http://schemas.microsoft.com/office/drawing/2014/main" id="{00000000-0008-0000-0E00-000014010000}"/>
            </a:ext>
          </a:extLst>
        </xdr:cNvPr>
        <xdr:cNvSpPr/>
      </xdr:nvSpPr>
      <xdr:spPr>
        <a:xfrm>
          <a:off x="45847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64788</xdr:rowOff>
    </xdr:from>
    <xdr:ext cx="405111" cy="259045"/>
    <xdr:sp macro="" textlink="">
      <xdr:nvSpPr>
        <xdr:cNvPr id="277" name="【公営住宅】&#10;有形固定資産減価償却率該当値テキスト">
          <a:extLst>
            <a:ext uri="{FF2B5EF4-FFF2-40B4-BE49-F238E27FC236}">
              <a16:creationId xmlns:a16="http://schemas.microsoft.com/office/drawing/2014/main" id="{00000000-0008-0000-0E00-000015010000}"/>
            </a:ext>
          </a:extLst>
        </xdr:cNvPr>
        <xdr:cNvSpPr txBox="1"/>
      </xdr:nvSpPr>
      <xdr:spPr>
        <a:xfrm>
          <a:off x="4673600"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143511</xdr:rowOff>
    </xdr:from>
    <xdr:to>
      <xdr:col>20</xdr:col>
      <xdr:colOff>38100</xdr:colOff>
      <xdr:row>82</xdr:row>
      <xdr:rowOff>73661</xdr:rowOff>
    </xdr:to>
    <xdr:sp macro="" textlink="">
      <xdr:nvSpPr>
        <xdr:cNvPr id="278" name="楕円 277">
          <a:extLst>
            <a:ext uri="{FF2B5EF4-FFF2-40B4-BE49-F238E27FC236}">
              <a16:creationId xmlns:a16="http://schemas.microsoft.com/office/drawing/2014/main" id="{00000000-0008-0000-0E00-000016010000}"/>
            </a:ext>
          </a:extLst>
        </xdr:cNvPr>
        <xdr:cNvSpPr/>
      </xdr:nvSpPr>
      <xdr:spPr>
        <a:xfrm>
          <a:off x="3746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137161</xdr:rowOff>
    </xdr:from>
    <xdr:to>
      <xdr:col>24</xdr:col>
      <xdr:colOff>63500</xdr:colOff>
      <xdr:row>82</xdr:row>
      <xdr:rowOff>22861</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flipV="1">
          <a:off x="3797300" y="1402461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17780</xdr:rowOff>
    </xdr:from>
    <xdr:to>
      <xdr:col>15</xdr:col>
      <xdr:colOff>101600</xdr:colOff>
      <xdr:row>82</xdr:row>
      <xdr:rowOff>119380</xdr:rowOff>
    </xdr:to>
    <xdr:sp macro="" textlink="">
      <xdr:nvSpPr>
        <xdr:cNvPr id="280" name="楕円 279">
          <a:extLst>
            <a:ext uri="{FF2B5EF4-FFF2-40B4-BE49-F238E27FC236}">
              <a16:creationId xmlns:a16="http://schemas.microsoft.com/office/drawing/2014/main" id="{00000000-0008-0000-0E00-000018010000}"/>
            </a:ext>
          </a:extLst>
        </xdr:cNvPr>
        <xdr:cNvSpPr/>
      </xdr:nvSpPr>
      <xdr:spPr>
        <a:xfrm>
          <a:off x="2857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22861</xdr:rowOff>
    </xdr:from>
    <xdr:to>
      <xdr:col>19</xdr:col>
      <xdr:colOff>177800</xdr:colOff>
      <xdr:row>82</xdr:row>
      <xdr:rowOff>68580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flipV="1">
          <a:off x="2908300" y="14081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113030</xdr:rowOff>
    </xdr:from>
    <xdr:to>
      <xdr:col>10</xdr:col>
      <xdr:colOff>165100</xdr:colOff>
      <xdr:row>84</xdr:row>
      <xdr:rowOff>43180</xdr:rowOff>
    </xdr:to>
    <xdr:sp macro="" textlink="">
      <xdr:nvSpPr>
        <xdr:cNvPr id="282" name="楕円 281">
          <a:extLst>
            <a:ext uri="{FF2B5EF4-FFF2-40B4-BE49-F238E27FC236}">
              <a16:creationId xmlns:a16="http://schemas.microsoft.com/office/drawing/2014/main" id="{00000000-0008-0000-0E00-00001A010000}"/>
            </a:ext>
          </a:extLst>
        </xdr:cNvPr>
        <xdr:cNvSpPr/>
      </xdr:nvSpPr>
      <xdr:spPr>
        <a:xfrm>
          <a:off x="1968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68580</xdr:rowOff>
    </xdr:from>
    <xdr:to>
      <xdr:col>15</xdr:col>
      <xdr:colOff>50800</xdr:colOff>
      <xdr:row>83</xdr:row>
      <xdr:rowOff>163830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flipV="1">
          <a:off x="2019300" y="1412748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284" name="n_1aveValue【公営住宅】&#10;有形固定資産減価償却率">
          <a:extLst>
            <a:ext uri="{FF2B5EF4-FFF2-40B4-BE49-F238E27FC236}">
              <a16:creationId xmlns:a16="http://schemas.microsoft.com/office/drawing/2014/main" id="{00000000-0008-0000-0E00-00001C010000}"/>
            </a:ext>
          </a:extLst>
        </xdr:cNvPr>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285" name="n_2aveValue【公営住宅】&#10;有形固定資産減価償却率">
          <a:extLst>
            <a:ext uri="{FF2B5EF4-FFF2-40B4-BE49-F238E27FC236}">
              <a16:creationId xmlns:a16="http://schemas.microsoft.com/office/drawing/2014/main" id="{00000000-0008-0000-0E00-00001D010000}"/>
            </a:ext>
          </a:extLst>
        </xdr:cNvPr>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86377</xdr:rowOff>
    </xdr:from>
    <xdr:ext cx="405111" cy="259045"/>
    <xdr:sp macro="" textlink="">
      <xdr:nvSpPr>
        <xdr:cNvPr id="286" name="n_3aveValue【公営住宅】&#10;有形固定資産減価償却率">
          <a:extLst>
            <a:ext uri="{FF2B5EF4-FFF2-40B4-BE49-F238E27FC236}">
              <a16:creationId xmlns:a16="http://schemas.microsoft.com/office/drawing/2014/main" id="{00000000-0008-0000-0E00-00001E010000}"/>
            </a:ext>
          </a:extLst>
        </xdr:cNvPr>
        <xdr:cNvSpPr txBox="1"/>
      </xdr:nvSpPr>
      <xdr:spPr>
        <a:xfrm>
          <a:off x="1816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64788</xdr:rowOff>
    </xdr:from>
    <xdr:ext cx="405111" cy="259045"/>
    <xdr:sp macro="" textlink="">
      <xdr:nvSpPr>
        <xdr:cNvPr id="287" name="n_1mainValue【公営住宅】&#10;有形固定資産減価償却率">
          <a:extLst>
            <a:ext uri="{FF2B5EF4-FFF2-40B4-BE49-F238E27FC236}">
              <a16:creationId xmlns:a16="http://schemas.microsoft.com/office/drawing/2014/main" id="{00000000-0008-0000-0E00-00001F010000}"/>
            </a:ext>
          </a:extLst>
        </xdr:cNvPr>
        <xdr:cNvSpPr txBox="1"/>
      </xdr:nvSpPr>
      <xdr:spPr>
        <a:xfrm>
          <a:off x="35820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110507</xdr:rowOff>
    </xdr:from>
    <xdr:ext cx="405111" cy="259045"/>
    <xdr:sp macro="" textlink="">
      <xdr:nvSpPr>
        <xdr:cNvPr id="288" name="n_2mainValue【公営住宅】&#10;有形固定資産減価償却率">
          <a:extLst>
            <a:ext uri="{FF2B5EF4-FFF2-40B4-BE49-F238E27FC236}">
              <a16:creationId xmlns:a16="http://schemas.microsoft.com/office/drawing/2014/main" id="{00000000-0008-0000-0E00-000020010000}"/>
            </a:ext>
          </a:extLst>
        </xdr:cNvPr>
        <xdr:cNvSpPr txBox="1"/>
      </xdr:nvSpPr>
      <xdr:spPr>
        <a:xfrm>
          <a:off x="2705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34307</xdr:rowOff>
    </xdr:from>
    <xdr:ext cx="405111" cy="259045"/>
    <xdr:sp macro="" textlink="">
      <xdr:nvSpPr>
        <xdr:cNvPr id="289" name="n_3mainValue【公営住宅】&#10;有形固定資産減価償却率">
          <a:extLst>
            <a:ext uri="{FF2B5EF4-FFF2-40B4-BE49-F238E27FC236}">
              <a16:creationId xmlns:a16="http://schemas.microsoft.com/office/drawing/2014/main" id="{00000000-0008-0000-0E00-000021010000}"/>
            </a:ext>
          </a:extLst>
        </xdr:cNvPr>
        <xdr:cNvSpPr txBox="1"/>
      </xdr:nvSpPr>
      <xdr:spPr>
        <a:xfrm>
          <a:off x="1816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a:extLst>
            <a:ext uri="{FF2B5EF4-FFF2-40B4-BE49-F238E27FC236}">
              <a16:creationId xmlns:a16="http://schemas.microsoft.com/office/drawing/2014/main" id="{00000000-0008-0000-0E00-00002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a:extLst>
            <a:ext uri="{FF2B5EF4-FFF2-40B4-BE49-F238E27FC236}">
              <a16:creationId xmlns:a16="http://schemas.microsoft.com/office/drawing/2014/main" id="{00000000-0008-0000-0E00-00002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a:extLst>
            <a:ext uri="{FF2B5EF4-FFF2-40B4-BE49-F238E27FC236}">
              <a16:creationId xmlns:a16="http://schemas.microsoft.com/office/drawing/2014/main" id="{00000000-0008-0000-0E00-00002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a:extLst>
            <a:ext uri="{FF2B5EF4-FFF2-40B4-BE49-F238E27FC236}">
              <a16:creationId xmlns:a16="http://schemas.microsoft.com/office/drawing/2014/main" id="{00000000-0008-0000-0E00-00003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14" name="【公営住宅】&#10;一人当たり面積最小値テキスト">
          <a:extLst>
            <a:ext uri="{FF2B5EF4-FFF2-40B4-BE49-F238E27FC236}">
              <a16:creationId xmlns:a16="http://schemas.microsoft.com/office/drawing/2014/main" id="{00000000-0008-0000-0E00-00003A01000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16" name="【公営住宅】&#10;一人当たり面積最大値テキスト">
          <a:extLst>
            <a:ext uri="{FF2B5EF4-FFF2-40B4-BE49-F238E27FC236}">
              <a16:creationId xmlns:a16="http://schemas.microsoft.com/office/drawing/2014/main" id="{00000000-0008-0000-0E00-00003C010000}"/>
            </a:ext>
          </a:extLst>
        </xdr:cNvPr>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65803</xdr:rowOff>
    </xdr:from>
    <xdr:ext cx="469744" cy="259045"/>
    <xdr:sp macro="" textlink="">
      <xdr:nvSpPr>
        <xdr:cNvPr id="318" name="【公営住宅】&#10;一人当たり面積平均値テキスト">
          <a:extLst>
            <a:ext uri="{FF2B5EF4-FFF2-40B4-BE49-F238E27FC236}">
              <a16:creationId xmlns:a16="http://schemas.microsoft.com/office/drawing/2014/main" id="{00000000-0008-0000-0E00-00003E010000}"/>
            </a:ext>
          </a:extLst>
        </xdr:cNvPr>
        <xdr:cNvSpPr txBox="1"/>
      </xdr:nvSpPr>
      <xdr:spPr>
        <a:xfrm>
          <a:off x="10515600" y="14124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19" name="フローチャート: 判断 318">
          <a:extLst>
            <a:ext uri="{FF2B5EF4-FFF2-40B4-BE49-F238E27FC236}">
              <a16:creationId xmlns:a16="http://schemas.microsoft.com/office/drawing/2014/main" id="{00000000-0008-0000-0E00-00003F010000}"/>
            </a:ext>
          </a:extLst>
        </xdr:cNvPr>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20" name="フローチャート: 判断 319">
          <a:extLst>
            <a:ext uri="{FF2B5EF4-FFF2-40B4-BE49-F238E27FC236}">
              <a16:creationId xmlns:a16="http://schemas.microsoft.com/office/drawing/2014/main" id="{00000000-0008-0000-0E00-000040010000}"/>
            </a:ext>
          </a:extLst>
        </xdr:cNvPr>
        <xdr:cNvSpPr/>
      </xdr:nvSpPr>
      <xdr:spPr>
        <a:xfrm>
          <a:off x="9588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21" name="フローチャート: 判断 320">
          <a:extLst>
            <a:ext uri="{FF2B5EF4-FFF2-40B4-BE49-F238E27FC236}">
              <a16:creationId xmlns:a16="http://schemas.microsoft.com/office/drawing/2014/main" id="{00000000-0008-0000-0E00-000041010000}"/>
            </a:ext>
          </a:extLst>
        </xdr:cNvPr>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322" name="フローチャート: 判断 321">
          <a:extLst>
            <a:ext uri="{FF2B5EF4-FFF2-40B4-BE49-F238E27FC236}">
              <a16:creationId xmlns:a16="http://schemas.microsoft.com/office/drawing/2014/main" id="{00000000-0008-0000-0E00-000042010000}"/>
            </a:ext>
          </a:extLst>
        </xdr:cNvPr>
        <xdr:cNvSpPr/>
      </xdr:nvSpPr>
      <xdr:spPr>
        <a:xfrm>
          <a:off x="7810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36830</xdr:rowOff>
    </xdr:from>
    <xdr:to>
      <xdr:col>55</xdr:col>
      <xdr:colOff>50800</xdr:colOff>
      <xdr:row>86</xdr:row>
      <xdr:rowOff>138430</xdr:rowOff>
    </xdr:to>
    <xdr:sp macro="" textlink="">
      <xdr:nvSpPr>
        <xdr:cNvPr id="328" name="楕円 327">
          <a:extLst>
            <a:ext uri="{FF2B5EF4-FFF2-40B4-BE49-F238E27FC236}">
              <a16:creationId xmlns:a16="http://schemas.microsoft.com/office/drawing/2014/main" id="{00000000-0008-0000-0E00-000048010000}"/>
            </a:ext>
          </a:extLst>
        </xdr:cNvPr>
        <xdr:cNvSpPr/>
      </xdr:nvSpPr>
      <xdr:spPr>
        <a:xfrm>
          <a:off x="104267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123207</xdr:rowOff>
    </xdr:from>
    <xdr:ext cx="469744" cy="259045"/>
    <xdr:sp macro="" textlink="">
      <xdr:nvSpPr>
        <xdr:cNvPr id="329" name="【公営住宅】&#10;一人当たり面積該当値テキスト">
          <a:extLst>
            <a:ext uri="{FF2B5EF4-FFF2-40B4-BE49-F238E27FC236}">
              <a16:creationId xmlns:a16="http://schemas.microsoft.com/office/drawing/2014/main" id="{00000000-0008-0000-0E00-000049010000}"/>
            </a:ext>
          </a:extLst>
        </xdr:cNvPr>
        <xdr:cNvSpPr txBox="1"/>
      </xdr:nvSpPr>
      <xdr:spPr>
        <a:xfrm>
          <a:off x="10515600" y="1469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36830</xdr:rowOff>
    </xdr:from>
    <xdr:to>
      <xdr:col>50</xdr:col>
      <xdr:colOff>165100</xdr:colOff>
      <xdr:row>86</xdr:row>
      <xdr:rowOff>138430</xdr:rowOff>
    </xdr:to>
    <xdr:sp macro="" textlink="">
      <xdr:nvSpPr>
        <xdr:cNvPr id="330" name="楕円 329">
          <a:extLst>
            <a:ext uri="{FF2B5EF4-FFF2-40B4-BE49-F238E27FC236}">
              <a16:creationId xmlns:a16="http://schemas.microsoft.com/office/drawing/2014/main" id="{00000000-0008-0000-0E00-00004A010000}"/>
            </a:ext>
          </a:extLst>
        </xdr:cNvPr>
        <xdr:cNvSpPr/>
      </xdr:nvSpPr>
      <xdr:spPr>
        <a:xfrm>
          <a:off x="9588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87630</xdr:rowOff>
    </xdr:from>
    <xdr:to>
      <xdr:col>55</xdr:col>
      <xdr:colOff>0</xdr:colOff>
      <xdr:row>86</xdr:row>
      <xdr:rowOff>87630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9639300" y="148323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36830</xdr:rowOff>
    </xdr:from>
    <xdr:to>
      <xdr:col>46</xdr:col>
      <xdr:colOff>38100</xdr:colOff>
      <xdr:row>86</xdr:row>
      <xdr:rowOff>138430</xdr:rowOff>
    </xdr:to>
    <xdr:sp macro="" textlink="">
      <xdr:nvSpPr>
        <xdr:cNvPr id="332" name="楕円 331">
          <a:extLst>
            <a:ext uri="{FF2B5EF4-FFF2-40B4-BE49-F238E27FC236}">
              <a16:creationId xmlns:a16="http://schemas.microsoft.com/office/drawing/2014/main" id="{00000000-0008-0000-0E00-00004C010000}"/>
            </a:ext>
          </a:extLst>
        </xdr:cNvPr>
        <xdr:cNvSpPr/>
      </xdr:nvSpPr>
      <xdr:spPr>
        <a:xfrm>
          <a:off x="8699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87630</xdr:rowOff>
    </xdr:from>
    <xdr:to>
      <xdr:col>50</xdr:col>
      <xdr:colOff>114300</xdr:colOff>
      <xdr:row>86</xdr:row>
      <xdr:rowOff>87630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8750300" y="14832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36830</xdr:rowOff>
    </xdr:from>
    <xdr:to>
      <xdr:col>41</xdr:col>
      <xdr:colOff>101600</xdr:colOff>
      <xdr:row>86</xdr:row>
      <xdr:rowOff>138430</xdr:rowOff>
    </xdr:to>
    <xdr:sp macro="" textlink="">
      <xdr:nvSpPr>
        <xdr:cNvPr id="334" name="楕円 333">
          <a:extLst>
            <a:ext uri="{FF2B5EF4-FFF2-40B4-BE49-F238E27FC236}">
              <a16:creationId xmlns:a16="http://schemas.microsoft.com/office/drawing/2014/main" id="{00000000-0008-0000-0E00-00004E010000}"/>
            </a:ext>
          </a:extLst>
        </xdr:cNvPr>
        <xdr:cNvSpPr/>
      </xdr:nvSpPr>
      <xdr:spPr>
        <a:xfrm>
          <a:off x="7810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87630</xdr:rowOff>
    </xdr:from>
    <xdr:to>
      <xdr:col>45</xdr:col>
      <xdr:colOff>177800</xdr:colOff>
      <xdr:row>86</xdr:row>
      <xdr:rowOff>87630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7861300" y="14832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125240</xdr:rowOff>
    </xdr:from>
    <xdr:ext cx="469744" cy="259045"/>
    <xdr:sp macro="" textlink="">
      <xdr:nvSpPr>
        <xdr:cNvPr id="336" name="n_1aveValue【公営住宅】&#10;一人当たり面積">
          <a:extLst>
            <a:ext uri="{FF2B5EF4-FFF2-40B4-BE49-F238E27FC236}">
              <a16:creationId xmlns:a16="http://schemas.microsoft.com/office/drawing/2014/main" id="{00000000-0008-0000-0E00-000050010000}"/>
            </a:ext>
          </a:extLst>
        </xdr:cNvPr>
        <xdr:cNvSpPr txBox="1"/>
      </xdr:nvSpPr>
      <xdr:spPr>
        <a:xfrm>
          <a:off x="93917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37" name="n_2aveValue【公営住宅】&#10;一人当たり面積">
          <a:extLst>
            <a:ext uri="{FF2B5EF4-FFF2-40B4-BE49-F238E27FC236}">
              <a16:creationId xmlns:a16="http://schemas.microsoft.com/office/drawing/2014/main" id="{00000000-0008-0000-0E00-000051010000}"/>
            </a:ext>
          </a:extLst>
        </xdr:cNvPr>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14749</xdr:rowOff>
    </xdr:from>
    <xdr:ext cx="469744" cy="259045"/>
    <xdr:sp macro="" textlink="">
      <xdr:nvSpPr>
        <xdr:cNvPr id="338" name="n_3aveValue【公営住宅】&#10;一人当たり面積">
          <a:extLst>
            <a:ext uri="{FF2B5EF4-FFF2-40B4-BE49-F238E27FC236}">
              <a16:creationId xmlns:a16="http://schemas.microsoft.com/office/drawing/2014/main" id="{00000000-0008-0000-0E00-000052010000}"/>
            </a:ext>
          </a:extLst>
        </xdr:cNvPr>
        <xdr:cNvSpPr txBox="1"/>
      </xdr:nvSpPr>
      <xdr:spPr>
        <a:xfrm>
          <a:off x="7626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129557</xdr:rowOff>
    </xdr:from>
    <xdr:ext cx="469744" cy="259045"/>
    <xdr:sp macro="" textlink="">
      <xdr:nvSpPr>
        <xdr:cNvPr id="339" name="n_1mainValue【公営住宅】&#10;一人当たり面積">
          <a:extLst>
            <a:ext uri="{FF2B5EF4-FFF2-40B4-BE49-F238E27FC236}">
              <a16:creationId xmlns:a16="http://schemas.microsoft.com/office/drawing/2014/main" id="{00000000-0008-0000-0E00-000053010000}"/>
            </a:ext>
          </a:extLst>
        </xdr:cNvPr>
        <xdr:cNvSpPr txBox="1"/>
      </xdr:nvSpPr>
      <xdr:spPr>
        <a:xfrm>
          <a:off x="9391727"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129557</xdr:rowOff>
    </xdr:from>
    <xdr:ext cx="469744" cy="259045"/>
    <xdr:sp macro="" textlink="">
      <xdr:nvSpPr>
        <xdr:cNvPr id="340" name="n_2mainValue【公営住宅】&#10;一人当たり面積">
          <a:extLst>
            <a:ext uri="{FF2B5EF4-FFF2-40B4-BE49-F238E27FC236}">
              <a16:creationId xmlns:a16="http://schemas.microsoft.com/office/drawing/2014/main" id="{00000000-0008-0000-0E00-000054010000}"/>
            </a:ext>
          </a:extLst>
        </xdr:cNvPr>
        <xdr:cNvSpPr txBox="1"/>
      </xdr:nvSpPr>
      <xdr:spPr>
        <a:xfrm>
          <a:off x="8515427"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129557</xdr:rowOff>
    </xdr:from>
    <xdr:ext cx="469744" cy="259045"/>
    <xdr:sp macro="" textlink="">
      <xdr:nvSpPr>
        <xdr:cNvPr id="341" name="n_3mainValue【公営住宅】&#10;一人当たり面積">
          <a:extLst>
            <a:ext uri="{FF2B5EF4-FFF2-40B4-BE49-F238E27FC236}">
              <a16:creationId xmlns:a16="http://schemas.microsoft.com/office/drawing/2014/main" id="{00000000-0008-0000-0E00-000055010000}"/>
            </a:ext>
          </a:extLst>
        </xdr:cNvPr>
        <xdr:cNvSpPr txBox="1"/>
      </xdr:nvSpPr>
      <xdr:spPr>
        <a:xfrm>
          <a:off x="7626427"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認定こども園・幼稚園・保育所】&#10;有形固定資産減価償却率グラフ枠">
          <a:extLst>
            <a:ext uri="{FF2B5EF4-FFF2-40B4-BE49-F238E27FC236}">
              <a16:creationId xmlns:a16="http://schemas.microsoft.com/office/drawing/2014/main" id="{00000000-0008-0000-0E00-00007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383" name="【認定こども園・幼稚園・保育所】&#10;有形固定資産減価償却率最小値テキスト">
          <a:extLst>
            <a:ext uri="{FF2B5EF4-FFF2-40B4-BE49-F238E27FC236}">
              <a16:creationId xmlns:a16="http://schemas.microsoft.com/office/drawing/2014/main" id="{00000000-0008-0000-0E00-00007F010000}"/>
            </a:ext>
          </a:extLst>
        </xdr:cNvPr>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385" name="【認定こども園・幼稚園・保育所】&#10;有形固定資産減価償却率最大値テキスト">
          <a:extLst>
            <a:ext uri="{FF2B5EF4-FFF2-40B4-BE49-F238E27FC236}">
              <a16:creationId xmlns:a16="http://schemas.microsoft.com/office/drawing/2014/main" id="{00000000-0008-0000-0E00-000081010000}"/>
            </a:ext>
          </a:extLst>
        </xdr:cNvPr>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116222</xdr:rowOff>
    </xdr:from>
    <xdr:ext cx="405111" cy="259045"/>
    <xdr:sp macro="" textlink="">
      <xdr:nvSpPr>
        <xdr:cNvPr id="387" name="【認定こども園・幼稚園・保育所】&#10;有形固定資産減価償却率平均値テキスト">
          <a:extLst>
            <a:ext uri="{FF2B5EF4-FFF2-40B4-BE49-F238E27FC236}">
              <a16:creationId xmlns:a16="http://schemas.microsoft.com/office/drawing/2014/main" id="{00000000-0008-0000-0E00-000083010000}"/>
            </a:ext>
          </a:extLst>
        </xdr:cNvPr>
        <xdr:cNvSpPr txBox="1"/>
      </xdr:nvSpPr>
      <xdr:spPr>
        <a:xfrm>
          <a:off x="16357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388" name="フローチャート: 判断 387">
          <a:extLst>
            <a:ext uri="{FF2B5EF4-FFF2-40B4-BE49-F238E27FC236}">
              <a16:creationId xmlns:a16="http://schemas.microsoft.com/office/drawing/2014/main" id="{00000000-0008-0000-0E00-000084010000}"/>
            </a:ext>
          </a:extLst>
        </xdr:cNvPr>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89" name="フローチャート: 判断 388">
          <a:extLst>
            <a:ext uri="{FF2B5EF4-FFF2-40B4-BE49-F238E27FC236}">
              <a16:creationId xmlns:a16="http://schemas.microsoft.com/office/drawing/2014/main" id="{00000000-0008-0000-0E00-000085010000}"/>
            </a:ext>
          </a:extLst>
        </xdr:cNvPr>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390" name="フローチャート: 判断 389">
          <a:extLst>
            <a:ext uri="{FF2B5EF4-FFF2-40B4-BE49-F238E27FC236}">
              <a16:creationId xmlns:a16="http://schemas.microsoft.com/office/drawing/2014/main" id="{00000000-0008-0000-0E00-000086010000}"/>
            </a:ext>
          </a:extLst>
        </xdr:cNvPr>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391" name="フローチャート: 判断 390">
          <a:extLst>
            <a:ext uri="{FF2B5EF4-FFF2-40B4-BE49-F238E27FC236}">
              <a16:creationId xmlns:a16="http://schemas.microsoft.com/office/drawing/2014/main" id="{00000000-0008-0000-0E00-000087010000}"/>
            </a:ext>
          </a:extLst>
        </xdr:cNvPr>
        <xdr:cNvSpPr/>
      </xdr:nvSpPr>
      <xdr:spPr>
        <a:xfrm>
          <a:off x="13652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147320</xdr:rowOff>
    </xdr:from>
    <xdr:to>
      <xdr:col>85</xdr:col>
      <xdr:colOff>177800</xdr:colOff>
      <xdr:row>37</xdr:row>
      <xdr:rowOff>77470</xdr:rowOff>
    </xdr:to>
    <xdr:sp macro="" textlink="">
      <xdr:nvSpPr>
        <xdr:cNvPr id="397" name="楕円 396">
          <a:extLst>
            <a:ext uri="{FF2B5EF4-FFF2-40B4-BE49-F238E27FC236}">
              <a16:creationId xmlns:a16="http://schemas.microsoft.com/office/drawing/2014/main" id="{00000000-0008-0000-0E00-00008D010000}"/>
            </a:ext>
          </a:extLst>
        </xdr:cNvPr>
        <xdr:cNvSpPr/>
      </xdr:nvSpPr>
      <xdr:spPr>
        <a:xfrm>
          <a:off x="162687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170197</xdr:rowOff>
    </xdr:from>
    <xdr:ext cx="405111" cy="259045"/>
    <xdr:sp macro="" textlink="">
      <xdr:nvSpPr>
        <xdr:cNvPr id="398" name="【認定こども園・幼稚園・保育所】&#10;有形固定資産減価償却率該当値テキスト">
          <a:extLst>
            <a:ext uri="{FF2B5EF4-FFF2-40B4-BE49-F238E27FC236}">
              <a16:creationId xmlns:a16="http://schemas.microsoft.com/office/drawing/2014/main" id="{00000000-0008-0000-0E00-00008E010000}"/>
            </a:ext>
          </a:extLst>
        </xdr:cNvPr>
        <xdr:cNvSpPr txBox="1"/>
      </xdr:nvSpPr>
      <xdr:spPr>
        <a:xfrm>
          <a:off x="16357600"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38735</xdr:rowOff>
    </xdr:from>
    <xdr:to>
      <xdr:col>81</xdr:col>
      <xdr:colOff>101600</xdr:colOff>
      <xdr:row>37</xdr:row>
      <xdr:rowOff>140335</xdr:rowOff>
    </xdr:to>
    <xdr:sp macro="" textlink="">
      <xdr:nvSpPr>
        <xdr:cNvPr id="399" name="楕円 398">
          <a:extLst>
            <a:ext uri="{FF2B5EF4-FFF2-40B4-BE49-F238E27FC236}">
              <a16:creationId xmlns:a16="http://schemas.microsoft.com/office/drawing/2014/main" id="{00000000-0008-0000-0E00-00008F010000}"/>
            </a:ext>
          </a:extLst>
        </xdr:cNvPr>
        <xdr:cNvSpPr/>
      </xdr:nvSpPr>
      <xdr:spPr>
        <a:xfrm>
          <a:off x="15430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26670</xdr:rowOff>
    </xdr:from>
    <xdr:to>
      <xdr:col>85</xdr:col>
      <xdr:colOff>127000</xdr:colOff>
      <xdr:row>37</xdr:row>
      <xdr:rowOff>89535</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flipV="1">
          <a:off x="15481300" y="637032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55880</xdr:rowOff>
    </xdr:from>
    <xdr:to>
      <xdr:col>76</xdr:col>
      <xdr:colOff>165100</xdr:colOff>
      <xdr:row>37</xdr:row>
      <xdr:rowOff>157480</xdr:rowOff>
    </xdr:to>
    <xdr:sp macro="" textlink="">
      <xdr:nvSpPr>
        <xdr:cNvPr id="401" name="楕円 400">
          <a:extLst>
            <a:ext uri="{FF2B5EF4-FFF2-40B4-BE49-F238E27FC236}">
              <a16:creationId xmlns:a16="http://schemas.microsoft.com/office/drawing/2014/main" id="{00000000-0008-0000-0E00-000091010000}"/>
            </a:ext>
          </a:extLst>
        </xdr:cNvPr>
        <xdr:cNvSpPr/>
      </xdr:nvSpPr>
      <xdr:spPr>
        <a:xfrm>
          <a:off x="14541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89535</xdr:rowOff>
    </xdr:from>
    <xdr:to>
      <xdr:col>81</xdr:col>
      <xdr:colOff>50800</xdr:colOff>
      <xdr:row>37</xdr:row>
      <xdr:rowOff>106680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flipV="1">
          <a:off x="14592300" y="64331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162560</xdr:rowOff>
    </xdr:from>
    <xdr:to>
      <xdr:col>72</xdr:col>
      <xdr:colOff>38100</xdr:colOff>
      <xdr:row>38</xdr:row>
      <xdr:rowOff>92710</xdr:rowOff>
    </xdr:to>
    <xdr:sp macro="" textlink="">
      <xdr:nvSpPr>
        <xdr:cNvPr id="403" name="楕円 402">
          <a:extLst>
            <a:ext uri="{FF2B5EF4-FFF2-40B4-BE49-F238E27FC236}">
              <a16:creationId xmlns:a16="http://schemas.microsoft.com/office/drawing/2014/main" id="{00000000-0008-0000-0E00-000093010000}"/>
            </a:ext>
          </a:extLst>
        </xdr:cNvPr>
        <xdr:cNvSpPr/>
      </xdr:nvSpPr>
      <xdr:spPr>
        <a:xfrm>
          <a:off x="13652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106680</xdr:rowOff>
    </xdr:from>
    <xdr:to>
      <xdr:col>76</xdr:col>
      <xdr:colOff>114300</xdr:colOff>
      <xdr:row>38</xdr:row>
      <xdr:rowOff>41910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flipV="1">
          <a:off x="13703300" y="645033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405" name="n_1aveValue【認定こども園・幼稚園・保育所】&#10;有形固定資産減価償却率">
          <a:extLst>
            <a:ext uri="{FF2B5EF4-FFF2-40B4-BE49-F238E27FC236}">
              <a16:creationId xmlns:a16="http://schemas.microsoft.com/office/drawing/2014/main" id="{00000000-0008-0000-0E00-000095010000}"/>
            </a:ext>
          </a:extLst>
        </xdr:cNvPr>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406" name="n_2aveValue【認定こども園・幼稚園・保育所】&#10;有形固定資産減価償却率">
          <a:extLst>
            <a:ext uri="{FF2B5EF4-FFF2-40B4-BE49-F238E27FC236}">
              <a16:creationId xmlns:a16="http://schemas.microsoft.com/office/drawing/2014/main" id="{00000000-0008-0000-0E00-000096010000}"/>
            </a:ext>
          </a:extLst>
        </xdr:cNvPr>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160672</xdr:rowOff>
    </xdr:from>
    <xdr:ext cx="405111" cy="259045"/>
    <xdr:sp macro="" textlink="">
      <xdr:nvSpPr>
        <xdr:cNvPr id="407" name="n_3aveValue【認定こども園・幼稚園・保育所】&#10;有形固定資産減価償却率">
          <a:extLst>
            <a:ext uri="{FF2B5EF4-FFF2-40B4-BE49-F238E27FC236}">
              <a16:creationId xmlns:a16="http://schemas.microsoft.com/office/drawing/2014/main" id="{00000000-0008-0000-0E00-000097010000}"/>
            </a:ext>
          </a:extLst>
        </xdr:cNvPr>
        <xdr:cNvSpPr txBox="1"/>
      </xdr:nvSpPr>
      <xdr:spPr>
        <a:xfrm>
          <a:off x="13500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156862</xdr:rowOff>
    </xdr:from>
    <xdr:ext cx="405111" cy="259045"/>
    <xdr:sp macro="" textlink="">
      <xdr:nvSpPr>
        <xdr:cNvPr id="408" name="n_1mainValue【認定こども園・幼稚園・保育所】&#10;有形固定資産減価償却率">
          <a:extLst>
            <a:ext uri="{FF2B5EF4-FFF2-40B4-BE49-F238E27FC236}">
              <a16:creationId xmlns:a16="http://schemas.microsoft.com/office/drawing/2014/main" id="{00000000-0008-0000-0E00-000098010000}"/>
            </a:ext>
          </a:extLst>
        </xdr:cNvPr>
        <xdr:cNvSpPr txBox="1"/>
      </xdr:nvSpPr>
      <xdr:spPr>
        <a:xfrm>
          <a:off x="152660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2557</xdr:rowOff>
    </xdr:from>
    <xdr:ext cx="405111" cy="259045"/>
    <xdr:sp macro="" textlink="">
      <xdr:nvSpPr>
        <xdr:cNvPr id="409" name="n_2mainValue【認定こども園・幼稚園・保育所】&#10;有形固定資産減価償却率">
          <a:extLst>
            <a:ext uri="{FF2B5EF4-FFF2-40B4-BE49-F238E27FC236}">
              <a16:creationId xmlns:a16="http://schemas.microsoft.com/office/drawing/2014/main" id="{00000000-0008-0000-0E00-000099010000}"/>
            </a:ext>
          </a:extLst>
        </xdr:cNvPr>
        <xdr:cNvSpPr txBox="1"/>
      </xdr:nvSpPr>
      <xdr:spPr>
        <a:xfrm>
          <a:off x="143897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83837</xdr:rowOff>
    </xdr:from>
    <xdr:ext cx="405111" cy="259045"/>
    <xdr:sp macro="" textlink="">
      <xdr:nvSpPr>
        <xdr:cNvPr id="410" name="n_3mainValue【認定こども園・幼稚園・保育所】&#10;有形固定資産減価償却率">
          <a:extLst>
            <a:ext uri="{FF2B5EF4-FFF2-40B4-BE49-F238E27FC236}">
              <a16:creationId xmlns:a16="http://schemas.microsoft.com/office/drawing/2014/main" id="{00000000-0008-0000-0E00-00009A010000}"/>
            </a:ext>
          </a:extLst>
        </xdr:cNvPr>
        <xdr:cNvSpPr txBox="1"/>
      </xdr:nvSpPr>
      <xdr:spPr>
        <a:xfrm>
          <a:off x="13500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a:extLst>
            <a:ext uri="{FF2B5EF4-FFF2-40B4-BE49-F238E27FC236}">
              <a16:creationId xmlns:a16="http://schemas.microsoft.com/office/drawing/2014/main" id="{00000000-0008-0000-0E00-0000A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33" name="【認定こども園・幼稚園・保育所】&#10;一人当たり面積最小値テキスト">
          <a:extLst>
            <a:ext uri="{FF2B5EF4-FFF2-40B4-BE49-F238E27FC236}">
              <a16:creationId xmlns:a16="http://schemas.microsoft.com/office/drawing/2014/main" id="{00000000-0008-0000-0E00-0000B1010000}"/>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35" name="【認定こども園・幼稚園・保育所】&#10;一人当たり面積最大値テキスト">
          <a:extLst>
            <a:ext uri="{FF2B5EF4-FFF2-40B4-BE49-F238E27FC236}">
              <a16:creationId xmlns:a16="http://schemas.microsoft.com/office/drawing/2014/main" id="{00000000-0008-0000-0E00-0000B3010000}"/>
            </a:ext>
          </a:extLst>
        </xdr:cNvPr>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100855</xdr:rowOff>
    </xdr:from>
    <xdr:ext cx="469744" cy="259045"/>
    <xdr:sp macro="" textlink="">
      <xdr:nvSpPr>
        <xdr:cNvPr id="437" name="【認定こども園・幼稚園・保育所】&#10;一人当たり面積平均値テキスト">
          <a:extLst>
            <a:ext uri="{FF2B5EF4-FFF2-40B4-BE49-F238E27FC236}">
              <a16:creationId xmlns:a16="http://schemas.microsoft.com/office/drawing/2014/main" id="{00000000-0008-0000-0E00-0000B5010000}"/>
            </a:ext>
          </a:extLst>
        </xdr:cNvPr>
        <xdr:cNvSpPr txBox="1"/>
      </xdr:nvSpPr>
      <xdr:spPr>
        <a:xfrm>
          <a:off x="22199600" y="678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438" name="フローチャート: 判断 437">
          <a:extLst>
            <a:ext uri="{FF2B5EF4-FFF2-40B4-BE49-F238E27FC236}">
              <a16:creationId xmlns:a16="http://schemas.microsoft.com/office/drawing/2014/main" id="{00000000-0008-0000-0E00-0000B6010000}"/>
            </a:ext>
          </a:extLst>
        </xdr:cNvPr>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439" name="フローチャート: 判断 438">
          <a:extLst>
            <a:ext uri="{FF2B5EF4-FFF2-40B4-BE49-F238E27FC236}">
              <a16:creationId xmlns:a16="http://schemas.microsoft.com/office/drawing/2014/main" id="{00000000-0008-0000-0E00-0000B7010000}"/>
            </a:ext>
          </a:extLst>
        </xdr:cNvPr>
        <xdr:cNvSpPr/>
      </xdr:nvSpPr>
      <xdr:spPr>
        <a:xfrm>
          <a:off x="21272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440" name="フローチャート: 判断 439">
          <a:extLst>
            <a:ext uri="{FF2B5EF4-FFF2-40B4-BE49-F238E27FC236}">
              <a16:creationId xmlns:a16="http://schemas.microsoft.com/office/drawing/2014/main" id="{00000000-0008-0000-0E00-0000B8010000}"/>
            </a:ext>
          </a:extLst>
        </xdr:cNvPr>
        <xdr:cNvSpPr/>
      </xdr:nvSpPr>
      <xdr:spPr>
        <a:xfrm>
          <a:off x="20383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441" name="フローチャート: 判断 440">
          <a:extLst>
            <a:ext uri="{FF2B5EF4-FFF2-40B4-BE49-F238E27FC236}">
              <a16:creationId xmlns:a16="http://schemas.microsoft.com/office/drawing/2014/main" id="{00000000-0008-0000-0E00-0000B9010000}"/>
            </a:ext>
          </a:extLst>
        </xdr:cNvPr>
        <xdr:cNvSpPr/>
      </xdr:nvSpPr>
      <xdr:spPr>
        <a:xfrm>
          <a:off x="194945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169418</xdr:rowOff>
    </xdr:from>
    <xdr:to>
      <xdr:col>116</xdr:col>
      <xdr:colOff>114300</xdr:colOff>
      <xdr:row>41</xdr:row>
      <xdr:rowOff>99568</xdr:rowOff>
    </xdr:to>
    <xdr:sp macro="" textlink="">
      <xdr:nvSpPr>
        <xdr:cNvPr id="447" name="楕円 446">
          <a:extLst>
            <a:ext uri="{FF2B5EF4-FFF2-40B4-BE49-F238E27FC236}">
              <a16:creationId xmlns:a16="http://schemas.microsoft.com/office/drawing/2014/main" id="{00000000-0008-0000-0E00-0000BF010000}"/>
            </a:ext>
          </a:extLst>
        </xdr:cNvPr>
        <xdr:cNvSpPr/>
      </xdr:nvSpPr>
      <xdr:spPr>
        <a:xfrm>
          <a:off x="22110700" y="70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84345</xdr:rowOff>
    </xdr:from>
    <xdr:ext cx="469744" cy="259045"/>
    <xdr:sp macro="" textlink="">
      <xdr:nvSpPr>
        <xdr:cNvPr id="448" name="【認定こども園・幼稚園・保育所】&#10;一人当たり面積該当値テキスト">
          <a:extLst>
            <a:ext uri="{FF2B5EF4-FFF2-40B4-BE49-F238E27FC236}">
              <a16:creationId xmlns:a16="http://schemas.microsoft.com/office/drawing/2014/main" id="{00000000-0008-0000-0E00-0000C0010000}"/>
            </a:ext>
          </a:extLst>
        </xdr:cNvPr>
        <xdr:cNvSpPr txBox="1"/>
      </xdr:nvSpPr>
      <xdr:spPr>
        <a:xfrm>
          <a:off x="22199600" y="694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164846</xdr:rowOff>
    </xdr:from>
    <xdr:to>
      <xdr:col>112</xdr:col>
      <xdr:colOff>38100</xdr:colOff>
      <xdr:row>41</xdr:row>
      <xdr:rowOff>94996</xdr:rowOff>
    </xdr:to>
    <xdr:sp macro="" textlink="">
      <xdr:nvSpPr>
        <xdr:cNvPr id="449" name="楕円 448">
          <a:extLst>
            <a:ext uri="{FF2B5EF4-FFF2-40B4-BE49-F238E27FC236}">
              <a16:creationId xmlns:a16="http://schemas.microsoft.com/office/drawing/2014/main" id="{00000000-0008-0000-0E00-0000C1010000}"/>
            </a:ext>
          </a:extLst>
        </xdr:cNvPr>
        <xdr:cNvSpPr/>
      </xdr:nvSpPr>
      <xdr:spPr>
        <a:xfrm>
          <a:off x="21272500" y="70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44196</xdr:rowOff>
    </xdr:from>
    <xdr:to>
      <xdr:col>116</xdr:col>
      <xdr:colOff>63500</xdr:colOff>
      <xdr:row>41</xdr:row>
      <xdr:rowOff>48768</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21323300" y="707364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167132</xdr:rowOff>
    </xdr:from>
    <xdr:to>
      <xdr:col>107</xdr:col>
      <xdr:colOff>101600</xdr:colOff>
      <xdr:row>41</xdr:row>
      <xdr:rowOff>97282</xdr:rowOff>
    </xdr:to>
    <xdr:sp macro="" textlink="">
      <xdr:nvSpPr>
        <xdr:cNvPr id="451" name="楕円 450">
          <a:extLst>
            <a:ext uri="{FF2B5EF4-FFF2-40B4-BE49-F238E27FC236}">
              <a16:creationId xmlns:a16="http://schemas.microsoft.com/office/drawing/2014/main" id="{00000000-0008-0000-0E00-0000C3010000}"/>
            </a:ext>
          </a:extLst>
        </xdr:cNvPr>
        <xdr:cNvSpPr/>
      </xdr:nvSpPr>
      <xdr:spPr>
        <a:xfrm>
          <a:off x="20383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44196</xdr:rowOff>
    </xdr:from>
    <xdr:to>
      <xdr:col>111</xdr:col>
      <xdr:colOff>177800</xdr:colOff>
      <xdr:row>41</xdr:row>
      <xdr:rowOff>46482</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flipV="1">
          <a:off x="20434300" y="70736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167132</xdr:rowOff>
    </xdr:from>
    <xdr:to>
      <xdr:col>102</xdr:col>
      <xdr:colOff>165100</xdr:colOff>
      <xdr:row>41</xdr:row>
      <xdr:rowOff>97282</xdr:rowOff>
    </xdr:to>
    <xdr:sp macro="" textlink="">
      <xdr:nvSpPr>
        <xdr:cNvPr id="453" name="楕円 452">
          <a:extLst>
            <a:ext uri="{FF2B5EF4-FFF2-40B4-BE49-F238E27FC236}">
              <a16:creationId xmlns:a16="http://schemas.microsoft.com/office/drawing/2014/main" id="{00000000-0008-0000-0E00-0000C5010000}"/>
            </a:ext>
          </a:extLst>
        </xdr:cNvPr>
        <xdr:cNvSpPr/>
      </xdr:nvSpPr>
      <xdr:spPr>
        <a:xfrm>
          <a:off x="19494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46482</xdr:rowOff>
    </xdr:from>
    <xdr:to>
      <xdr:col>107</xdr:col>
      <xdr:colOff>50800</xdr:colOff>
      <xdr:row>41</xdr:row>
      <xdr:rowOff>46482</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9545300" y="707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26941</xdr:rowOff>
    </xdr:from>
    <xdr:ext cx="469744" cy="259045"/>
    <xdr:sp macro="" textlink="">
      <xdr:nvSpPr>
        <xdr:cNvPr id="455" name="n_1aveValue【認定こども園・幼稚園・保育所】&#10;一人当たり面積">
          <a:extLst>
            <a:ext uri="{FF2B5EF4-FFF2-40B4-BE49-F238E27FC236}">
              <a16:creationId xmlns:a16="http://schemas.microsoft.com/office/drawing/2014/main" id="{00000000-0008-0000-0E00-0000C7010000}"/>
            </a:ext>
          </a:extLst>
        </xdr:cNvPr>
        <xdr:cNvSpPr txBox="1"/>
      </xdr:nvSpPr>
      <xdr:spPr>
        <a:xfrm>
          <a:off x="210757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56659</xdr:rowOff>
    </xdr:from>
    <xdr:ext cx="469744" cy="259045"/>
    <xdr:sp macro="" textlink="">
      <xdr:nvSpPr>
        <xdr:cNvPr id="456" name="n_2aveValue【認定こども園・幼稚園・保育所】&#10;一人当たり面積">
          <a:extLst>
            <a:ext uri="{FF2B5EF4-FFF2-40B4-BE49-F238E27FC236}">
              <a16:creationId xmlns:a16="http://schemas.microsoft.com/office/drawing/2014/main" id="{00000000-0008-0000-0E00-0000C8010000}"/>
            </a:ext>
          </a:extLst>
        </xdr:cNvPr>
        <xdr:cNvSpPr txBox="1"/>
      </xdr:nvSpPr>
      <xdr:spPr>
        <a:xfrm>
          <a:off x="20199427" y="674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61231</xdr:rowOff>
    </xdr:from>
    <xdr:ext cx="469744" cy="259045"/>
    <xdr:sp macro="" textlink="">
      <xdr:nvSpPr>
        <xdr:cNvPr id="457" name="n_3aveValue【認定こども園・幼稚園・保育所】&#10;一人当たり面積">
          <a:extLst>
            <a:ext uri="{FF2B5EF4-FFF2-40B4-BE49-F238E27FC236}">
              <a16:creationId xmlns:a16="http://schemas.microsoft.com/office/drawing/2014/main" id="{00000000-0008-0000-0E00-0000C9010000}"/>
            </a:ext>
          </a:extLst>
        </xdr:cNvPr>
        <xdr:cNvSpPr txBox="1"/>
      </xdr:nvSpPr>
      <xdr:spPr>
        <a:xfrm>
          <a:off x="19310427"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86123</xdr:rowOff>
    </xdr:from>
    <xdr:ext cx="469744" cy="259045"/>
    <xdr:sp macro="" textlink="">
      <xdr:nvSpPr>
        <xdr:cNvPr id="458" name="n_1mainValue【認定こども園・幼稚園・保育所】&#10;一人当たり面積">
          <a:extLst>
            <a:ext uri="{FF2B5EF4-FFF2-40B4-BE49-F238E27FC236}">
              <a16:creationId xmlns:a16="http://schemas.microsoft.com/office/drawing/2014/main" id="{00000000-0008-0000-0E00-0000CA010000}"/>
            </a:ext>
          </a:extLst>
        </xdr:cNvPr>
        <xdr:cNvSpPr txBox="1"/>
      </xdr:nvSpPr>
      <xdr:spPr>
        <a:xfrm>
          <a:off x="21075727" y="711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88409</xdr:rowOff>
    </xdr:from>
    <xdr:ext cx="469744" cy="259045"/>
    <xdr:sp macro="" textlink="">
      <xdr:nvSpPr>
        <xdr:cNvPr id="459" name="n_2mainValue【認定こども園・幼稚園・保育所】&#10;一人当たり面積">
          <a:extLst>
            <a:ext uri="{FF2B5EF4-FFF2-40B4-BE49-F238E27FC236}">
              <a16:creationId xmlns:a16="http://schemas.microsoft.com/office/drawing/2014/main" id="{00000000-0008-0000-0E00-0000CB010000}"/>
            </a:ext>
          </a:extLst>
        </xdr:cNvPr>
        <xdr:cNvSpPr txBox="1"/>
      </xdr:nvSpPr>
      <xdr:spPr>
        <a:xfrm>
          <a:off x="20199427" y="711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88409</xdr:rowOff>
    </xdr:from>
    <xdr:ext cx="469744" cy="259045"/>
    <xdr:sp macro="" textlink="">
      <xdr:nvSpPr>
        <xdr:cNvPr id="460" name="n_3mainValue【認定こども園・幼稚園・保育所】&#10;一人当たり面積">
          <a:extLst>
            <a:ext uri="{FF2B5EF4-FFF2-40B4-BE49-F238E27FC236}">
              <a16:creationId xmlns:a16="http://schemas.microsoft.com/office/drawing/2014/main" id="{00000000-0008-0000-0E00-0000CC010000}"/>
            </a:ext>
          </a:extLst>
        </xdr:cNvPr>
        <xdr:cNvSpPr txBox="1"/>
      </xdr:nvSpPr>
      <xdr:spPr>
        <a:xfrm>
          <a:off x="19310427" y="711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学校施設】&#10;有形固定資産減価償却率グラフ枠">
          <a:extLst>
            <a:ext uri="{FF2B5EF4-FFF2-40B4-BE49-F238E27FC236}">
              <a16:creationId xmlns:a16="http://schemas.microsoft.com/office/drawing/2014/main" id="{00000000-0008-0000-0E00-0000E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486" name="【学校施設】&#10;有形固定資産減価償却率最小値テキスト">
          <a:extLst>
            <a:ext uri="{FF2B5EF4-FFF2-40B4-BE49-F238E27FC236}">
              <a16:creationId xmlns:a16="http://schemas.microsoft.com/office/drawing/2014/main" id="{00000000-0008-0000-0E00-0000E6010000}"/>
            </a:ext>
          </a:extLst>
        </xdr:cNvPr>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88" name="【学校施設】&#10;有形固定資産減価償却率最大値テキスト">
          <a:extLst>
            <a:ext uri="{FF2B5EF4-FFF2-40B4-BE49-F238E27FC236}">
              <a16:creationId xmlns:a16="http://schemas.microsoft.com/office/drawing/2014/main" id="{00000000-0008-0000-0E00-0000E8010000}"/>
            </a:ext>
          </a:extLst>
        </xdr:cNvPr>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490" name="【学校施設】&#10;有形固定資産減価償却率平均値テキスト">
          <a:extLst>
            <a:ext uri="{FF2B5EF4-FFF2-40B4-BE49-F238E27FC236}">
              <a16:creationId xmlns:a16="http://schemas.microsoft.com/office/drawing/2014/main" id="{00000000-0008-0000-0E00-0000EA010000}"/>
            </a:ext>
          </a:extLst>
        </xdr:cNvPr>
        <xdr:cNvSpPr txBox="1"/>
      </xdr:nvSpPr>
      <xdr:spPr>
        <a:xfrm>
          <a:off x="16357600" y="1005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491" name="フローチャート: 判断 490">
          <a:extLst>
            <a:ext uri="{FF2B5EF4-FFF2-40B4-BE49-F238E27FC236}">
              <a16:creationId xmlns:a16="http://schemas.microsoft.com/office/drawing/2014/main" id="{00000000-0008-0000-0E00-0000EB010000}"/>
            </a:ext>
          </a:extLst>
        </xdr:cNvPr>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492" name="フローチャート: 判断 491">
          <a:extLst>
            <a:ext uri="{FF2B5EF4-FFF2-40B4-BE49-F238E27FC236}">
              <a16:creationId xmlns:a16="http://schemas.microsoft.com/office/drawing/2014/main" id="{00000000-0008-0000-0E00-0000EC010000}"/>
            </a:ext>
          </a:extLst>
        </xdr:cNvPr>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493" name="フローチャート: 判断 492">
          <a:extLst>
            <a:ext uri="{FF2B5EF4-FFF2-40B4-BE49-F238E27FC236}">
              <a16:creationId xmlns:a16="http://schemas.microsoft.com/office/drawing/2014/main" id="{00000000-0008-0000-0E00-0000ED010000}"/>
            </a:ext>
          </a:extLst>
        </xdr:cNvPr>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494" name="フローチャート: 判断 493">
          <a:extLst>
            <a:ext uri="{FF2B5EF4-FFF2-40B4-BE49-F238E27FC236}">
              <a16:creationId xmlns:a16="http://schemas.microsoft.com/office/drawing/2014/main" id="{00000000-0008-0000-0E00-0000EE010000}"/>
            </a:ext>
          </a:extLst>
        </xdr:cNvPr>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135890</xdr:rowOff>
    </xdr:from>
    <xdr:to>
      <xdr:col>85</xdr:col>
      <xdr:colOff>177800</xdr:colOff>
      <xdr:row>58</xdr:row>
      <xdr:rowOff>66040</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62687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158767</xdr:rowOff>
    </xdr:from>
    <xdr:ext cx="405111" cy="259045"/>
    <xdr:sp macro="" textlink="">
      <xdr:nvSpPr>
        <xdr:cNvPr id="501" name="【学校施設】&#10;有形固定資産減価償却率該当値テキスト">
          <a:extLst>
            <a:ext uri="{FF2B5EF4-FFF2-40B4-BE49-F238E27FC236}">
              <a16:creationId xmlns:a16="http://schemas.microsoft.com/office/drawing/2014/main" id="{00000000-0008-0000-0E00-0000F5010000}"/>
            </a:ext>
          </a:extLst>
        </xdr:cNvPr>
        <xdr:cNvSpPr txBox="1"/>
      </xdr:nvSpPr>
      <xdr:spPr>
        <a:xfrm>
          <a:off x="16357600"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40640</xdr:rowOff>
    </xdr:from>
    <xdr:to>
      <xdr:col>81</xdr:col>
      <xdr:colOff>101600</xdr:colOff>
      <xdr:row>58</xdr:row>
      <xdr:rowOff>142240</xdr:rowOff>
    </xdr:to>
    <xdr:sp macro="" textlink="">
      <xdr:nvSpPr>
        <xdr:cNvPr id="502" name="楕円 501">
          <a:extLst>
            <a:ext uri="{FF2B5EF4-FFF2-40B4-BE49-F238E27FC236}">
              <a16:creationId xmlns:a16="http://schemas.microsoft.com/office/drawing/2014/main" id="{00000000-0008-0000-0E00-0000F6010000}"/>
            </a:ext>
          </a:extLst>
        </xdr:cNvPr>
        <xdr:cNvSpPr/>
      </xdr:nvSpPr>
      <xdr:spPr>
        <a:xfrm>
          <a:off x="15430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15240</xdr:rowOff>
    </xdr:from>
    <xdr:to>
      <xdr:col>85</xdr:col>
      <xdr:colOff>127000</xdr:colOff>
      <xdr:row>58</xdr:row>
      <xdr:rowOff>91440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flipV="1">
          <a:off x="15481300" y="99593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132080</xdr:rowOff>
    </xdr:from>
    <xdr:to>
      <xdr:col>76</xdr:col>
      <xdr:colOff>165100</xdr:colOff>
      <xdr:row>58</xdr:row>
      <xdr:rowOff>62230</xdr:rowOff>
    </xdr:to>
    <xdr:sp macro="" textlink="">
      <xdr:nvSpPr>
        <xdr:cNvPr id="504" name="楕円 503">
          <a:extLst>
            <a:ext uri="{FF2B5EF4-FFF2-40B4-BE49-F238E27FC236}">
              <a16:creationId xmlns:a16="http://schemas.microsoft.com/office/drawing/2014/main" id="{00000000-0008-0000-0E00-0000F8010000}"/>
            </a:ext>
          </a:extLst>
        </xdr:cNvPr>
        <xdr:cNvSpPr/>
      </xdr:nvSpPr>
      <xdr:spPr>
        <a:xfrm>
          <a:off x="14541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xdr:rowOff>
    </xdr:from>
    <xdr:to>
      <xdr:col>81</xdr:col>
      <xdr:colOff>50800</xdr:colOff>
      <xdr:row>58</xdr:row>
      <xdr:rowOff>91440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4592300" y="995553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113030</xdr:rowOff>
    </xdr:from>
    <xdr:to>
      <xdr:col>72</xdr:col>
      <xdr:colOff>38100</xdr:colOff>
      <xdr:row>60</xdr:row>
      <xdr:rowOff>43180</xdr:rowOff>
    </xdr:to>
    <xdr:sp macro="" textlink="">
      <xdr:nvSpPr>
        <xdr:cNvPr id="506" name="楕円 505">
          <a:extLst>
            <a:ext uri="{FF2B5EF4-FFF2-40B4-BE49-F238E27FC236}">
              <a16:creationId xmlns:a16="http://schemas.microsoft.com/office/drawing/2014/main" id="{00000000-0008-0000-0E00-0000FA010000}"/>
            </a:ext>
          </a:extLst>
        </xdr:cNvPr>
        <xdr:cNvSpPr/>
      </xdr:nvSpPr>
      <xdr:spPr>
        <a:xfrm>
          <a:off x="13652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xdr:rowOff>
    </xdr:from>
    <xdr:to>
      <xdr:col>76</xdr:col>
      <xdr:colOff>114300</xdr:colOff>
      <xdr:row>59</xdr:row>
      <xdr:rowOff>163830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flipV="1">
          <a:off x="13703300" y="995553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60977</xdr:rowOff>
    </xdr:from>
    <xdr:ext cx="405111" cy="259045"/>
    <xdr:sp macro="" textlink="">
      <xdr:nvSpPr>
        <xdr:cNvPr id="508" name="n_1aveValue【学校施設】&#10;有形固定資産減価償却率">
          <a:extLst>
            <a:ext uri="{FF2B5EF4-FFF2-40B4-BE49-F238E27FC236}">
              <a16:creationId xmlns:a16="http://schemas.microsoft.com/office/drawing/2014/main" id="{00000000-0008-0000-0E00-0000FC010000}"/>
            </a:ext>
          </a:extLst>
        </xdr:cNvPr>
        <xdr:cNvSpPr txBox="1"/>
      </xdr:nvSpPr>
      <xdr:spPr>
        <a:xfrm>
          <a:off x="15266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57167</xdr:rowOff>
    </xdr:from>
    <xdr:ext cx="405111" cy="259045"/>
    <xdr:sp macro="" textlink="">
      <xdr:nvSpPr>
        <xdr:cNvPr id="509" name="n_2aveValue【学校施設】&#10;有形固定資産減価償却率">
          <a:extLst>
            <a:ext uri="{FF2B5EF4-FFF2-40B4-BE49-F238E27FC236}">
              <a16:creationId xmlns:a16="http://schemas.microsoft.com/office/drawing/2014/main" id="{00000000-0008-0000-0E00-0000FD010000}"/>
            </a:ext>
          </a:extLst>
        </xdr:cNvPr>
        <xdr:cNvSpPr txBox="1"/>
      </xdr:nvSpPr>
      <xdr:spPr>
        <a:xfrm>
          <a:off x="14389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510" name="n_3aveValue【学校施設】&#10;有形固定資産減価償却率">
          <a:extLst>
            <a:ext uri="{FF2B5EF4-FFF2-40B4-BE49-F238E27FC236}">
              <a16:creationId xmlns:a16="http://schemas.microsoft.com/office/drawing/2014/main" id="{00000000-0008-0000-0E00-0000FE010000}"/>
            </a:ext>
          </a:extLst>
        </xdr:cNvPr>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158767</xdr:rowOff>
    </xdr:from>
    <xdr:ext cx="405111" cy="259045"/>
    <xdr:sp macro="" textlink="">
      <xdr:nvSpPr>
        <xdr:cNvPr id="511" name="n_1mainValue【学校施設】&#10;有形固定資産減価償却率">
          <a:extLst>
            <a:ext uri="{FF2B5EF4-FFF2-40B4-BE49-F238E27FC236}">
              <a16:creationId xmlns:a16="http://schemas.microsoft.com/office/drawing/2014/main" id="{00000000-0008-0000-0E00-0000FF010000}"/>
            </a:ext>
          </a:extLst>
        </xdr:cNvPr>
        <xdr:cNvSpPr txBox="1"/>
      </xdr:nvSpPr>
      <xdr:spPr>
        <a:xfrm>
          <a:off x="152660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78757</xdr:rowOff>
    </xdr:from>
    <xdr:ext cx="405111" cy="259045"/>
    <xdr:sp macro="" textlink="">
      <xdr:nvSpPr>
        <xdr:cNvPr id="512" name="n_2mainValue【学校施設】&#10;有形固定資産減価償却率">
          <a:extLst>
            <a:ext uri="{FF2B5EF4-FFF2-40B4-BE49-F238E27FC236}">
              <a16:creationId xmlns:a16="http://schemas.microsoft.com/office/drawing/2014/main" id="{00000000-0008-0000-0E00-000000020000}"/>
            </a:ext>
          </a:extLst>
        </xdr:cNvPr>
        <xdr:cNvSpPr txBox="1"/>
      </xdr:nvSpPr>
      <xdr:spPr>
        <a:xfrm>
          <a:off x="14389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34307</xdr:rowOff>
    </xdr:from>
    <xdr:ext cx="405111" cy="259045"/>
    <xdr:sp macro="" textlink="">
      <xdr:nvSpPr>
        <xdr:cNvPr id="513" name="n_3mainValue【学校施設】&#10;有形固定資産減価償却率">
          <a:extLst>
            <a:ext uri="{FF2B5EF4-FFF2-40B4-BE49-F238E27FC236}">
              <a16:creationId xmlns:a16="http://schemas.microsoft.com/office/drawing/2014/main" id="{00000000-0008-0000-0E00-000001020000}"/>
            </a:ext>
          </a:extLst>
        </xdr:cNvPr>
        <xdr:cNvSpPr txBox="1"/>
      </xdr:nvSpPr>
      <xdr:spPr>
        <a:xfrm>
          <a:off x="13500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学校施設】&#10;一人当たり面積グラフ枠">
          <a:extLst>
            <a:ext uri="{FF2B5EF4-FFF2-40B4-BE49-F238E27FC236}">
              <a16:creationId xmlns:a16="http://schemas.microsoft.com/office/drawing/2014/main" id="{00000000-0008-0000-0E00-00001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39" name="【学校施設】&#10;一人当たり面積最小値テキスト">
          <a:extLst>
            <a:ext uri="{FF2B5EF4-FFF2-40B4-BE49-F238E27FC236}">
              <a16:creationId xmlns:a16="http://schemas.microsoft.com/office/drawing/2014/main" id="{00000000-0008-0000-0E00-00001B020000}"/>
            </a:ext>
          </a:extLst>
        </xdr:cNvPr>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41" name="【学校施設】&#10;一人当たり面積最大値テキスト">
          <a:extLst>
            <a:ext uri="{FF2B5EF4-FFF2-40B4-BE49-F238E27FC236}">
              <a16:creationId xmlns:a16="http://schemas.microsoft.com/office/drawing/2014/main" id="{00000000-0008-0000-0E00-00001D020000}"/>
            </a:ext>
          </a:extLst>
        </xdr:cNvPr>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81805</xdr:rowOff>
    </xdr:from>
    <xdr:ext cx="469744" cy="259045"/>
    <xdr:sp macro="" textlink="">
      <xdr:nvSpPr>
        <xdr:cNvPr id="543" name="【学校施設】&#10;一人当たり面積平均値テキスト">
          <a:extLst>
            <a:ext uri="{FF2B5EF4-FFF2-40B4-BE49-F238E27FC236}">
              <a16:creationId xmlns:a16="http://schemas.microsoft.com/office/drawing/2014/main" id="{00000000-0008-0000-0E00-00001F020000}"/>
            </a:ext>
          </a:extLst>
        </xdr:cNvPr>
        <xdr:cNvSpPr txBox="1"/>
      </xdr:nvSpPr>
      <xdr:spPr>
        <a:xfrm>
          <a:off x="22199600" y="10711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21272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9494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50165</xdr:rowOff>
    </xdr:from>
    <xdr:to>
      <xdr:col>116</xdr:col>
      <xdr:colOff>114300</xdr:colOff>
      <xdr:row>64</xdr:row>
      <xdr:rowOff>151765</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22110700" y="1102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136542</xdr:rowOff>
    </xdr:from>
    <xdr:ext cx="469744" cy="259045"/>
    <xdr:sp macro="" textlink="">
      <xdr:nvSpPr>
        <xdr:cNvPr id="554" name="【学校施設】&#10;一人当たり面積該当値テキスト">
          <a:extLst>
            <a:ext uri="{FF2B5EF4-FFF2-40B4-BE49-F238E27FC236}">
              <a16:creationId xmlns:a16="http://schemas.microsoft.com/office/drawing/2014/main" id="{00000000-0008-0000-0E00-00002A020000}"/>
            </a:ext>
          </a:extLst>
        </xdr:cNvPr>
        <xdr:cNvSpPr txBox="1"/>
      </xdr:nvSpPr>
      <xdr:spPr>
        <a:xfrm>
          <a:off x="22199600" y="10937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48260</xdr:rowOff>
    </xdr:from>
    <xdr:to>
      <xdr:col>112</xdr:col>
      <xdr:colOff>38100</xdr:colOff>
      <xdr:row>64</xdr:row>
      <xdr:rowOff>149860</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21272500" y="1102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99060</xdr:rowOff>
    </xdr:from>
    <xdr:to>
      <xdr:col>116</xdr:col>
      <xdr:colOff>63500</xdr:colOff>
      <xdr:row>64</xdr:row>
      <xdr:rowOff>100965</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21323300" y="1107186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44450</xdr:rowOff>
    </xdr:from>
    <xdr:to>
      <xdr:col>107</xdr:col>
      <xdr:colOff>101600</xdr:colOff>
      <xdr:row>64</xdr:row>
      <xdr:rowOff>146050</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20383500" y="1101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95250</xdr:rowOff>
    </xdr:from>
    <xdr:to>
      <xdr:col>111</xdr:col>
      <xdr:colOff>177800</xdr:colOff>
      <xdr:row>64</xdr:row>
      <xdr:rowOff>99060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20434300" y="110680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29591</xdr:rowOff>
    </xdr:from>
    <xdr:to>
      <xdr:col>102</xdr:col>
      <xdr:colOff>165100</xdr:colOff>
      <xdr:row>64</xdr:row>
      <xdr:rowOff>131191</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9494500" y="1100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80391</xdr:rowOff>
    </xdr:from>
    <xdr:to>
      <xdr:col>107</xdr:col>
      <xdr:colOff>50800</xdr:colOff>
      <xdr:row>64</xdr:row>
      <xdr:rowOff>95250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9545300" y="11053191"/>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170959</xdr:rowOff>
    </xdr:from>
    <xdr:ext cx="469744" cy="259045"/>
    <xdr:sp macro="" textlink="">
      <xdr:nvSpPr>
        <xdr:cNvPr id="561" name="n_1aveValue【学校施設】&#10;一人当たり面積">
          <a:extLst>
            <a:ext uri="{FF2B5EF4-FFF2-40B4-BE49-F238E27FC236}">
              <a16:creationId xmlns:a16="http://schemas.microsoft.com/office/drawing/2014/main" id="{00000000-0008-0000-0E00-000031020000}"/>
            </a:ext>
          </a:extLst>
        </xdr:cNvPr>
        <xdr:cNvSpPr txBox="1"/>
      </xdr:nvSpPr>
      <xdr:spPr>
        <a:xfrm>
          <a:off x="21075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13987</xdr:rowOff>
    </xdr:from>
    <xdr:ext cx="469744" cy="259045"/>
    <xdr:sp macro="" textlink="">
      <xdr:nvSpPr>
        <xdr:cNvPr id="562" name="n_2aveValue【学校施設】&#10;一人当たり面積">
          <a:extLst>
            <a:ext uri="{FF2B5EF4-FFF2-40B4-BE49-F238E27FC236}">
              <a16:creationId xmlns:a16="http://schemas.microsoft.com/office/drawing/2014/main" id="{00000000-0008-0000-0E00-000032020000}"/>
            </a:ext>
          </a:extLst>
        </xdr:cNvPr>
        <xdr:cNvSpPr txBox="1"/>
      </xdr:nvSpPr>
      <xdr:spPr>
        <a:xfrm>
          <a:off x="20199427" y="1064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47515</xdr:rowOff>
    </xdr:from>
    <xdr:ext cx="469744" cy="259045"/>
    <xdr:sp macro="" textlink="">
      <xdr:nvSpPr>
        <xdr:cNvPr id="563" name="n_3aveValue【学校施設】&#10;一人当たり面積">
          <a:extLst>
            <a:ext uri="{FF2B5EF4-FFF2-40B4-BE49-F238E27FC236}">
              <a16:creationId xmlns:a16="http://schemas.microsoft.com/office/drawing/2014/main" id="{00000000-0008-0000-0E00-000033020000}"/>
            </a:ext>
          </a:extLst>
        </xdr:cNvPr>
        <xdr:cNvSpPr txBox="1"/>
      </xdr:nvSpPr>
      <xdr:spPr>
        <a:xfrm>
          <a:off x="19310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140987</xdr:rowOff>
    </xdr:from>
    <xdr:ext cx="469744" cy="259045"/>
    <xdr:sp macro="" textlink="">
      <xdr:nvSpPr>
        <xdr:cNvPr id="564" name="n_1mainValue【学校施設】&#10;一人当たり面積">
          <a:extLst>
            <a:ext uri="{FF2B5EF4-FFF2-40B4-BE49-F238E27FC236}">
              <a16:creationId xmlns:a16="http://schemas.microsoft.com/office/drawing/2014/main" id="{00000000-0008-0000-0E00-000034020000}"/>
            </a:ext>
          </a:extLst>
        </xdr:cNvPr>
        <xdr:cNvSpPr txBox="1"/>
      </xdr:nvSpPr>
      <xdr:spPr>
        <a:xfrm>
          <a:off x="21075727" y="111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137177</xdr:rowOff>
    </xdr:from>
    <xdr:ext cx="469744" cy="259045"/>
    <xdr:sp macro="" textlink="">
      <xdr:nvSpPr>
        <xdr:cNvPr id="565" name="n_2mainValue【学校施設】&#10;一人当たり面積">
          <a:extLst>
            <a:ext uri="{FF2B5EF4-FFF2-40B4-BE49-F238E27FC236}">
              <a16:creationId xmlns:a16="http://schemas.microsoft.com/office/drawing/2014/main" id="{00000000-0008-0000-0E00-000035020000}"/>
            </a:ext>
          </a:extLst>
        </xdr:cNvPr>
        <xdr:cNvSpPr txBox="1"/>
      </xdr:nvSpPr>
      <xdr:spPr>
        <a:xfrm>
          <a:off x="20199427" y="1110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122318</xdr:rowOff>
    </xdr:from>
    <xdr:ext cx="469744" cy="259045"/>
    <xdr:sp macro="" textlink="">
      <xdr:nvSpPr>
        <xdr:cNvPr id="566" name="n_3mainValue【学校施設】&#10;一人当たり面積">
          <a:extLst>
            <a:ext uri="{FF2B5EF4-FFF2-40B4-BE49-F238E27FC236}">
              <a16:creationId xmlns:a16="http://schemas.microsoft.com/office/drawing/2014/main" id="{00000000-0008-0000-0E00-000036020000}"/>
            </a:ext>
          </a:extLst>
        </xdr:cNvPr>
        <xdr:cNvSpPr txBox="1"/>
      </xdr:nvSpPr>
      <xdr:spPr>
        <a:xfrm>
          <a:off x="19310427" y="1109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児童館】&#10;有形固定資産減価償却率グラフ枠">
          <a:extLst>
            <a:ext uri="{FF2B5EF4-FFF2-40B4-BE49-F238E27FC236}">
              <a16:creationId xmlns:a16="http://schemas.microsoft.com/office/drawing/2014/main" id="{00000000-0008-0000-0E00-00004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flipV="1">
          <a:off x="16318864"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592" name="【児童館】&#10;有形固定資産減価償却率最小値テキスト">
          <a:extLst>
            <a:ext uri="{FF2B5EF4-FFF2-40B4-BE49-F238E27FC236}">
              <a16:creationId xmlns:a16="http://schemas.microsoft.com/office/drawing/2014/main" id="{00000000-0008-0000-0E00-000050020000}"/>
            </a:ext>
          </a:extLst>
        </xdr:cNvPr>
        <xdr:cNvSpPr txBox="1"/>
      </xdr:nvSpPr>
      <xdr:spPr>
        <a:xfrm>
          <a:off x="16357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6230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594" name="【児童館】&#10;有形固定資産減価償却率最大値テキスト">
          <a:extLst>
            <a:ext uri="{FF2B5EF4-FFF2-40B4-BE49-F238E27FC236}">
              <a16:creationId xmlns:a16="http://schemas.microsoft.com/office/drawing/2014/main" id="{00000000-0008-0000-0E00-000052020000}"/>
            </a:ext>
          </a:extLst>
        </xdr:cNvPr>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131463</xdr:rowOff>
    </xdr:from>
    <xdr:ext cx="405111" cy="259045"/>
    <xdr:sp macro="" textlink="">
      <xdr:nvSpPr>
        <xdr:cNvPr id="596" name="【児童館】&#10;有形固定資産減価償却率平均値テキスト">
          <a:extLst>
            <a:ext uri="{FF2B5EF4-FFF2-40B4-BE49-F238E27FC236}">
              <a16:creationId xmlns:a16="http://schemas.microsoft.com/office/drawing/2014/main" id="{00000000-0008-0000-0E00-000054020000}"/>
            </a:ext>
          </a:extLst>
        </xdr:cNvPr>
        <xdr:cNvSpPr txBox="1"/>
      </xdr:nvSpPr>
      <xdr:spPr>
        <a:xfrm>
          <a:off x="16357600" y="1401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5430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xdr:rowOff>
    </xdr:from>
    <xdr:to>
      <xdr:col>76</xdr:col>
      <xdr:colOff>165100</xdr:colOff>
      <xdr:row>82</xdr:row>
      <xdr:rowOff>115570</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4541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57786</xdr:rowOff>
    </xdr:from>
    <xdr:to>
      <xdr:col>72</xdr:col>
      <xdr:colOff>38100</xdr:colOff>
      <xdr:row>82</xdr:row>
      <xdr:rowOff>159386</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3652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162687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84472</xdr:rowOff>
    </xdr:from>
    <xdr:ext cx="405111" cy="259045"/>
    <xdr:sp macro="" textlink="">
      <xdr:nvSpPr>
        <xdr:cNvPr id="607" name="【児童館】&#10;有形固定資産減価償却率該当値テキスト">
          <a:extLst>
            <a:ext uri="{FF2B5EF4-FFF2-40B4-BE49-F238E27FC236}">
              <a16:creationId xmlns:a16="http://schemas.microsoft.com/office/drawing/2014/main" id="{00000000-0008-0000-0E00-00005F020000}"/>
            </a:ext>
          </a:extLst>
        </xdr:cNvPr>
        <xdr:cNvSpPr txBox="1"/>
      </xdr:nvSpPr>
      <xdr:spPr>
        <a:xfrm>
          <a:off x="16357600"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97789</xdr:rowOff>
    </xdr:from>
    <xdr:to>
      <xdr:col>81</xdr:col>
      <xdr:colOff>101600</xdr:colOff>
      <xdr:row>82</xdr:row>
      <xdr:rowOff>27939</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15430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112395</xdr:rowOff>
    </xdr:from>
    <xdr:to>
      <xdr:col>85</xdr:col>
      <xdr:colOff>127000</xdr:colOff>
      <xdr:row>81</xdr:row>
      <xdr:rowOff>148589</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15481300" y="1399984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14541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148589</xdr:rowOff>
    </xdr:from>
    <xdr:to>
      <xdr:col>81</xdr:col>
      <xdr:colOff>50800</xdr:colOff>
      <xdr:row>82</xdr:row>
      <xdr:rowOff>15239</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14592300" y="140360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84455</xdr:rowOff>
    </xdr:from>
    <xdr:to>
      <xdr:col>72</xdr:col>
      <xdr:colOff>38100</xdr:colOff>
      <xdr:row>84</xdr:row>
      <xdr:rowOff>14605</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3652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15239</xdr:rowOff>
    </xdr:from>
    <xdr:to>
      <xdr:col>76</xdr:col>
      <xdr:colOff>114300</xdr:colOff>
      <xdr:row>83</xdr:row>
      <xdr:rowOff>135255</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13703300" y="14074139"/>
          <a:ext cx="889000" cy="29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114316</xdr:rowOff>
    </xdr:from>
    <xdr:ext cx="405111" cy="259045"/>
    <xdr:sp macro="" textlink="">
      <xdr:nvSpPr>
        <xdr:cNvPr id="614" name="n_1aveValue【児童館】&#10;有形固定資産減価償却率">
          <a:extLst>
            <a:ext uri="{FF2B5EF4-FFF2-40B4-BE49-F238E27FC236}">
              <a16:creationId xmlns:a16="http://schemas.microsoft.com/office/drawing/2014/main" id="{00000000-0008-0000-0E00-000066020000}"/>
            </a:ext>
          </a:extLst>
        </xdr:cNvPr>
        <xdr:cNvSpPr txBox="1"/>
      </xdr:nvSpPr>
      <xdr:spPr>
        <a:xfrm>
          <a:off x="15266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106697</xdr:rowOff>
    </xdr:from>
    <xdr:ext cx="405111" cy="259045"/>
    <xdr:sp macro="" textlink="">
      <xdr:nvSpPr>
        <xdr:cNvPr id="615" name="n_2aveValue【児童館】&#10;有形固定資産減価償却率">
          <a:extLst>
            <a:ext uri="{FF2B5EF4-FFF2-40B4-BE49-F238E27FC236}">
              <a16:creationId xmlns:a16="http://schemas.microsoft.com/office/drawing/2014/main" id="{00000000-0008-0000-0E00-000067020000}"/>
            </a:ext>
          </a:extLst>
        </xdr:cNvPr>
        <xdr:cNvSpPr txBox="1"/>
      </xdr:nvSpPr>
      <xdr:spPr>
        <a:xfrm>
          <a:off x="14389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4463</xdr:rowOff>
    </xdr:from>
    <xdr:ext cx="405111" cy="259045"/>
    <xdr:sp macro="" textlink="">
      <xdr:nvSpPr>
        <xdr:cNvPr id="616" name="n_3aveValue【児童館】&#10;有形固定資産減価償却率">
          <a:extLst>
            <a:ext uri="{FF2B5EF4-FFF2-40B4-BE49-F238E27FC236}">
              <a16:creationId xmlns:a16="http://schemas.microsoft.com/office/drawing/2014/main" id="{00000000-0008-0000-0E00-000068020000}"/>
            </a:ext>
          </a:extLst>
        </xdr:cNvPr>
        <xdr:cNvSpPr txBox="1"/>
      </xdr:nvSpPr>
      <xdr:spPr>
        <a:xfrm>
          <a:off x="13500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44466</xdr:rowOff>
    </xdr:from>
    <xdr:ext cx="405111" cy="259045"/>
    <xdr:sp macro="" textlink="">
      <xdr:nvSpPr>
        <xdr:cNvPr id="617" name="n_1mainValue【児童館】&#10;有形固定資産減価償却率">
          <a:extLst>
            <a:ext uri="{FF2B5EF4-FFF2-40B4-BE49-F238E27FC236}">
              <a16:creationId xmlns:a16="http://schemas.microsoft.com/office/drawing/2014/main" id="{00000000-0008-0000-0E00-000069020000}"/>
            </a:ext>
          </a:extLst>
        </xdr:cNvPr>
        <xdr:cNvSpPr txBox="1"/>
      </xdr:nvSpPr>
      <xdr:spPr>
        <a:xfrm>
          <a:off x="152660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618" name="n_2mainValue【児童館】&#10;有形固定資産減価償却率">
          <a:extLst>
            <a:ext uri="{FF2B5EF4-FFF2-40B4-BE49-F238E27FC236}">
              <a16:creationId xmlns:a16="http://schemas.microsoft.com/office/drawing/2014/main" id="{00000000-0008-0000-0E00-00006A020000}"/>
            </a:ext>
          </a:extLst>
        </xdr:cNvPr>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5732</xdr:rowOff>
    </xdr:from>
    <xdr:ext cx="405111" cy="259045"/>
    <xdr:sp macro="" textlink="">
      <xdr:nvSpPr>
        <xdr:cNvPr id="619" name="n_3mainValue【児童館】&#10;有形固定資産減価償却率">
          <a:extLst>
            <a:ext uri="{FF2B5EF4-FFF2-40B4-BE49-F238E27FC236}">
              <a16:creationId xmlns:a16="http://schemas.microsoft.com/office/drawing/2014/main" id="{00000000-0008-0000-0E00-00006B020000}"/>
            </a:ext>
          </a:extLst>
        </xdr:cNvPr>
        <xdr:cNvSpPr txBox="1"/>
      </xdr:nvSpPr>
      <xdr:spPr>
        <a:xfrm>
          <a:off x="13500744"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2" name="【児童館】&#10;一人当たり面積グラフ枠">
          <a:extLst>
            <a:ext uri="{FF2B5EF4-FFF2-40B4-BE49-F238E27FC236}">
              <a16:creationId xmlns:a16="http://schemas.microsoft.com/office/drawing/2014/main" id="{00000000-0008-0000-0E00-00008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flipV="1">
          <a:off x="221608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44" name="【児童館】&#10;一人当たり面積最小値テキスト">
          <a:extLst>
            <a:ext uri="{FF2B5EF4-FFF2-40B4-BE49-F238E27FC236}">
              <a16:creationId xmlns:a16="http://schemas.microsoft.com/office/drawing/2014/main" id="{00000000-0008-0000-0E00-000084020000}"/>
            </a:ext>
          </a:extLst>
        </xdr:cNvPr>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646" name="【児童館】&#10;一人当たり面積最大値テキスト">
          <a:extLst>
            <a:ext uri="{FF2B5EF4-FFF2-40B4-BE49-F238E27FC236}">
              <a16:creationId xmlns:a16="http://schemas.microsoft.com/office/drawing/2014/main" id="{00000000-0008-0000-0E00-000086020000}"/>
            </a:ext>
          </a:extLst>
        </xdr:cNvPr>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22072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35577</xdr:rowOff>
    </xdr:from>
    <xdr:ext cx="469744" cy="259045"/>
    <xdr:sp macro="" textlink="">
      <xdr:nvSpPr>
        <xdr:cNvPr id="648" name="【児童館】&#10;一人当たり面積平均値テキスト">
          <a:extLst>
            <a:ext uri="{FF2B5EF4-FFF2-40B4-BE49-F238E27FC236}">
              <a16:creationId xmlns:a16="http://schemas.microsoft.com/office/drawing/2014/main" id="{00000000-0008-0000-0E00-000088020000}"/>
            </a:ext>
          </a:extLst>
        </xdr:cNvPr>
        <xdr:cNvSpPr txBox="1"/>
      </xdr:nvSpPr>
      <xdr:spPr>
        <a:xfrm>
          <a:off x="22199600" y="14608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649" name="フローチャート: 判断 648">
          <a:extLst>
            <a:ext uri="{FF2B5EF4-FFF2-40B4-BE49-F238E27FC236}">
              <a16:creationId xmlns:a16="http://schemas.microsoft.com/office/drawing/2014/main" id="{00000000-0008-0000-0E00-000089020000}"/>
            </a:ext>
          </a:extLst>
        </xdr:cNvPr>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650" name="フローチャート: 判断 649">
          <a:extLst>
            <a:ext uri="{FF2B5EF4-FFF2-40B4-BE49-F238E27FC236}">
              <a16:creationId xmlns:a16="http://schemas.microsoft.com/office/drawing/2014/main" id="{00000000-0008-0000-0E00-00008A020000}"/>
            </a:ext>
          </a:extLst>
        </xdr:cNvPr>
        <xdr:cNvSpPr/>
      </xdr:nvSpPr>
      <xdr:spPr>
        <a:xfrm>
          <a:off x="21272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651" name="フローチャート: 判断 650">
          <a:extLst>
            <a:ext uri="{FF2B5EF4-FFF2-40B4-BE49-F238E27FC236}">
              <a16:creationId xmlns:a16="http://schemas.microsoft.com/office/drawing/2014/main" id="{00000000-0008-0000-0E00-00008B020000}"/>
            </a:ext>
          </a:extLst>
        </xdr:cNvPr>
        <xdr:cNvSpPr/>
      </xdr:nvSpPr>
      <xdr:spPr>
        <a:xfrm>
          <a:off x="20383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69850</xdr:rowOff>
    </xdr:from>
    <xdr:to>
      <xdr:col>102</xdr:col>
      <xdr:colOff>165100</xdr:colOff>
      <xdr:row>86</xdr:row>
      <xdr:rowOff>0</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9494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658" name="楕円 657">
          <a:extLst>
            <a:ext uri="{FF2B5EF4-FFF2-40B4-BE49-F238E27FC236}">
              <a16:creationId xmlns:a16="http://schemas.microsoft.com/office/drawing/2014/main" id="{00000000-0008-0000-0E00-000092020000}"/>
            </a:ext>
          </a:extLst>
        </xdr:cNvPr>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29227</xdr:rowOff>
    </xdr:from>
    <xdr:ext cx="469744" cy="259045"/>
    <xdr:sp macro="" textlink="">
      <xdr:nvSpPr>
        <xdr:cNvPr id="659" name="【児童館】&#10;一人当たり面積該当値テキスト">
          <a:extLst>
            <a:ext uri="{FF2B5EF4-FFF2-40B4-BE49-F238E27FC236}">
              <a16:creationId xmlns:a16="http://schemas.microsoft.com/office/drawing/2014/main" id="{00000000-0008-0000-0E00-000093020000}"/>
            </a:ext>
          </a:extLst>
        </xdr:cNvPr>
        <xdr:cNvSpPr txBox="1"/>
      </xdr:nvSpPr>
      <xdr:spPr>
        <a:xfrm>
          <a:off x="22199600"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660" name="楕円 659">
          <a:extLst>
            <a:ext uri="{FF2B5EF4-FFF2-40B4-BE49-F238E27FC236}">
              <a16:creationId xmlns:a16="http://schemas.microsoft.com/office/drawing/2014/main" id="{00000000-0008-0000-0E00-000094020000}"/>
            </a:ext>
          </a:extLst>
        </xdr:cNvPr>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57150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21323300" y="1463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662" name="楕円 661">
          <a:extLst>
            <a:ext uri="{FF2B5EF4-FFF2-40B4-BE49-F238E27FC236}">
              <a16:creationId xmlns:a16="http://schemas.microsoft.com/office/drawing/2014/main" id="{00000000-0008-0000-0E00-000096020000}"/>
            </a:ext>
          </a:extLst>
        </xdr:cNvPr>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57150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20434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9494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57150</xdr:rowOff>
    </xdr:from>
    <xdr:to>
      <xdr:col>107</xdr:col>
      <xdr:colOff>50800</xdr:colOff>
      <xdr:row>85</xdr:row>
      <xdr:rowOff>57150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9545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149877</xdr:rowOff>
    </xdr:from>
    <xdr:ext cx="469744" cy="259045"/>
    <xdr:sp macro="" textlink="">
      <xdr:nvSpPr>
        <xdr:cNvPr id="666" name="n_1aveValue【児童館】&#10;一人当たり面積">
          <a:extLst>
            <a:ext uri="{FF2B5EF4-FFF2-40B4-BE49-F238E27FC236}">
              <a16:creationId xmlns:a16="http://schemas.microsoft.com/office/drawing/2014/main" id="{00000000-0008-0000-0E00-00009A020000}"/>
            </a:ext>
          </a:extLst>
        </xdr:cNvPr>
        <xdr:cNvSpPr txBox="1"/>
      </xdr:nvSpPr>
      <xdr:spPr>
        <a:xfrm>
          <a:off x="210757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667" name="n_2aveValue【児童館】&#10;一人当たり面積">
          <a:extLst>
            <a:ext uri="{FF2B5EF4-FFF2-40B4-BE49-F238E27FC236}">
              <a16:creationId xmlns:a16="http://schemas.microsoft.com/office/drawing/2014/main" id="{00000000-0008-0000-0E00-00009B020000}"/>
            </a:ext>
          </a:extLst>
        </xdr:cNvPr>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162577</xdr:rowOff>
    </xdr:from>
    <xdr:ext cx="469744" cy="259045"/>
    <xdr:sp macro="" textlink="">
      <xdr:nvSpPr>
        <xdr:cNvPr id="668" name="n_3aveValue【児童館】&#10;一人当たり面積">
          <a:extLst>
            <a:ext uri="{FF2B5EF4-FFF2-40B4-BE49-F238E27FC236}">
              <a16:creationId xmlns:a16="http://schemas.microsoft.com/office/drawing/2014/main" id="{00000000-0008-0000-0E00-00009C020000}"/>
            </a:ext>
          </a:extLst>
        </xdr:cNvPr>
        <xdr:cNvSpPr txBox="1"/>
      </xdr:nvSpPr>
      <xdr:spPr>
        <a:xfrm>
          <a:off x="193104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124477</xdr:rowOff>
    </xdr:from>
    <xdr:ext cx="469744" cy="259045"/>
    <xdr:sp macro="" textlink="">
      <xdr:nvSpPr>
        <xdr:cNvPr id="669" name="n_1mainValue【児童館】&#10;一人当たり面積">
          <a:extLst>
            <a:ext uri="{FF2B5EF4-FFF2-40B4-BE49-F238E27FC236}">
              <a16:creationId xmlns:a16="http://schemas.microsoft.com/office/drawing/2014/main" id="{00000000-0008-0000-0E00-00009D020000}"/>
            </a:ext>
          </a:extLst>
        </xdr:cNvPr>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670" name="n_2mainValue【児童館】&#10;一人当たり面積">
          <a:extLst>
            <a:ext uri="{FF2B5EF4-FFF2-40B4-BE49-F238E27FC236}">
              <a16:creationId xmlns:a16="http://schemas.microsoft.com/office/drawing/2014/main" id="{00000000-0008-0000-0E00-00009E020000}"/>
            </a:ext>
          </a:extLst>
        </xdr:cNvPr>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671" name="n_3mainValue【児童館】&#10;一人当たり面積">
          <a:extLst>
            <a:ext uri="{FF2B5EF4-FFF2-40B4-BE49-F238E27FC236}">
              <a16:creationId xmlns:a16="http://schemas.microsoft.com/office/drawing/2014/main" id="{00000000-0008-0000-0E00-00009F020000}"/>
            </a:ext>
          </a:extLst>
        </xdr:cNvPr>
        <xdr:cNvSpPr txBox="1"/>
      </xdr:nvSpPr>
      <xdr:spPr>
        <a:xfrm>
          <a:off x="19310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5" name="【公民館】&#10;有形固定資産減価償却率グラフ枠">
          <a:extLst>
            <a:ext uri="{FF2B5EF4-FFF2-40B4-BE49-F238E27FC236}">
              <a16:creationId xmlns:a16="http://schemas.microsoft.com/office/drawing/2014/main" id="{00000000-0008-0000-0E00-0000B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114300</xdr:rowOff>
    </xdr:from>
    <xdr:to>
      <xdr:col>85</xdr:col>
      <xdr:colOff>126364</xdr:colOff>
      <xdr:row>107</xdr:row>
      <xdr:rowOff>3811</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flipV="1">
          <a:off x="16318864" y="17259300"/>
          <a:ext cx="0" cy="108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7638</xdr:rowOff>
    </xdr:from>
    <xdr:ext cx="405111" cy="259045"/>
    <xdr:sp macro="" textlink="">
      <xdr:nvSpPr>
        <xdr:cNvPr id="697" name="【公民館】&#10;有形固定資産減価償却率最小値テキスト">
          <a:extLst>
            <a:ext uri="{FF2B5EF4-FFF2-40B4-BE49-F238E27FC236}">
              <a16:creationId xmlns:a16="http://schemas.microsoft.com/office/drawing/2014/main" id="{00000000-0008-0000-0E00-0000B9020000}"/>
            </a:ext>
          </a:extLst>
        </xdr:cNvPr>
        <xdr:cNvSpPr txBox="1"/>
      </xdr:nvSpPr>
      <xdr:spPr>
        <a:xfrm>
          <a:off x="16357600" y="1835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3811</xdr:rowOff>
    </xdr:from>
    <xdr:to>
      <xdr:col>86</xdr:col>
      <xdr:colOff>25400</xdr:colOff>
      <xdr:row>107</xdr:row>
      <xdr:rowOff>3811</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6230600" y="18348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60977</xdr:rowOff>
    </xdr:from>
    <xdr:ext cx="405111" cy="259045"/>
    <xdr:sp macro="" textlink="">
      <xdr:nvSpPr>
        <xdr:cNvPr id="699" name="【公民館】&#10;有形固定資産減価償却率最大値テキスト">
          <a:extLst>
            <a:ext uri="{FF2B5EF4-FFF2-40B4-BE49-F238E27FC236}">
              <a16:creationId xmlns:a16="http://schemas.microsoft.com/office/drawing/2014/main" id="{00000000-0008-0000-0E00-0000BB020000}"/>
            </a:ext>
          </a:extLst>
        </xdr:cNvPr>
        <xdr:cNvSpPr txBox="1"/>
      </xdr:nvSpPr>
      <xdr:spPr>
        <a:xfrm>
          <a:off x="16357600" y="1703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114300</xdr:rowOff>
    </xdr:from>
    <xdr:to>
      <xdr:col>86</xdr:col>
      <xdr:colOff>25400</xdr:colOff>
      <xdr:row>100</xdr:row>
      <xdr:rowOff>114300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6230600" y="1725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135907</xdr:rowOff>
    </xdr:from>
    <xdr:ext cx="405111" cy="259045"/>
    <xdr:sp macro="" textlink="">
      <xdr:nvSpPr>
        <xdr:cNvPr id="701" name="【公民館】&#10;有形固定資産減価償却率平均値テキスト">
          <a:extLst>
            <a:ext uri="{FF2B5EF4-FFF2-40B4-BE49-F238E27FC236}">
              <a16:creationId xmlns:a16="http://schemas.microsoft.com/office/drawing/2014/main" id="{00000000-0008-0000-0E00-0000BD020000}"/>
            </a:ext>
          </a:extLst>
        </xdr:cNvPr>
        <xdr:cNvSpPr txBox="1"/>
      </xdr:nvSpPr>
      <xdr:spPr>
        <a:xfrm>
          <a:off x="16357600" y="1779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702" name="フローチャート: 判断 701">
          <a:extLst>
            <a:ext uri="{FF2B5EF4-FFF2-40B4-BE49-F238E27FC236}">
              <a16:creationId xmlns:a16="http://schemas.microsoft.com/office/drawing/2014/main" id="{00000000-0008-0000-0E00-0000BE020000}"/>
            </a:ext>
          </a:extLst>
        </xdr:cNvPr>
        <xdr:cNvSpPr/>
      </xdr:nvSpPr>
      <xdr:spPr>
        <a:xfrm>
          <a:off x="162687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703" name="フローチャート: 判断 702">
          <a:extLst>
            <a:ext uri="{FF2B5EF4-FFF2-40B4-BE49-F238E27FC236}">
              <a16:creationId xmlns:a16="http://schemas.microsoft.com/office/drawing/2014/main" id="{00000000-0008-0000-0E00-0000BF020000}"/>
            </a:ext>
          </a:extLst>
        </xdr:cNvPr>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153036</xdr:rowOff>
    </xdr:from>
    <xdr:to>
      <xdr:col>76</xdr:col>
      <xdr:colOff>165100</xdr:colOff>
      <xdr:row>105</xdr:row>
      <xdr:rowOff>83186</xdr:rowOff>
    </xdr:to>
    <xdr:sp macro="" textlink="">
      <xdr:nvSpPr>
        <xdr:cNvPr id="704" name="フローチャート: 判断 703">
          <a:extLst>
            <a:ext uri="{FF2B5EF4-FFF2-40B4-BE49-F238E27FC236}">
              <a16:creationId xmlns:a16="http://schemas.microsoft.com/office/drawing/2014/main" id="{00000000-0008-0000-0E00-0000C0020000}"/>
            </a:ext>
          </a:extLst>
        </xdr:cNvPr>
        <xdr:cNvSpPr/>
      </xdr:nvSpPr>
      <xdr:spPr>
        <a:xfrm>
          <a:off x="14541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154939</xdr:rowOff>
    </xdr:from>
    <xdr:to>
      <xdr:col>72</xdr:col>
      <xdr:colOff>38100</xdr:colOff>
      <xdr:row>105</xdr:row>
      <xdr:rowOff>85089</xdr:rowOff>
    </xdr:to>
    <xdr:sp macro="" textlink="">
      <xdr:nvSpPr>
        <xdr:cNvPr id="705" name="フローチャート: 判断 704">
          <a:extLst>
            <a:ext uri="{FF2B5EF4-FFF2-40B4-BE49-F238E27FC236}">
              <a16:creationId xmlns:a16="http://schemas.microsoft.com/office/drawing/2014/main" id="{00000000-0008-0000-0E00-0000C1020000}"/>
            </a:ext>
          </a:extLst>
        </xdr:cNvPr>
        <xdr:cNvSpPr/>
      </xdr:nvSpPr>
      <xdr:spPr>
        <a:xfrm>
          <a:off x="1365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124461</xdr:rowOff>
    </xdr:from>
    <xdr:to>
      <xdr:col>85</xdr:col>
      <xdr:colOff>177800</xdr:colOff>
      <xdr:row>107</xdr:row>
      <xdr:rowOff>54611</xdr:rowOff>
    </xdr:to>
    <xdr:sp macro="" textlink="">
      <xdr:nvSpPr>
        <xdr:cNvPr id="711" name="楕円 710">
          <a:extLst>
            <a:ext uri="{FF2B5EF4-FFF2-40B4-BE49-F238E27FC236}">
              <a16:creationId xmlns:a16="http://schemas.microsoft.com/office/drawing/2014/main" id="{00000000-0008-0000-0E00-0000C7020000}"/>
            </a:ext>
          </a:extLst>
        </xdr:cNvPr>
        <xdr:cNvSpPr/>
      </xdr:nvSpPr>
      <xdr:spPr>
        <a:xfrm>
          <a:off x="162687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39388</xdr:rowOff>
    </xdr:from>
    <xdr:ext cx="405111" cy="259045"/>
    <xdr:sp macro="" textlink="">
      <xdr:nvSpPr>
        <xdr:cNvPr id="712" name="【公民館】&#10;有形固定資産減価償却率該当値テキスト">
          <a:extLst>
            <a:ext uri="{FF2B5EF4-FFF2-40B4-BE49-F238E27FC236}">
              <a16:creationId xmlns:a16="http://schemas.microsoft.com/office/drawing/2014/main" id="{00000000-0008-0000-0E00-0000C8020000}"/>
            </a:ext>
          </a:extLst>
        </xdr:cNvPr>
        <xdr:cNvSpPr txBox="1"/>
      </xdr:nvSpPr>
      <xdr:spPr>
        <a:xfrm>
          <a:off x="16357600" y="1821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162561</xdr:rowOff>
    </xdr:from>
    <xdr:to>
      <xdr:col>81</xdr:col>
      <xdr:colOff>101600</xdr:colOff>
      <xdr:row>107</xdr:row>
      <xdr:rowOff>92711</xdr:rowOff>
    </xdr:to>
    <xdr:sp macro="" textlink="">
      <xdr:nvSpPr>
        <xdr:cNvPr id="713" name="楕円 712">
          <a:extLst>
            <a:ext uri="{FF2B5EF4-FFF2-40B4-BE49-F238E27FC236}">
              <a16:creationId xmlns:a16="http://schemas.microsoft.com/office/drawing/2014/main" id="{00000000-0008-0000-0E00-0000C9020000}"/>
            </a:ext>
          </a:extLst>
        </xdr:cNvPr>
        <xdr:cNvSpPr/>
      </xdr:nvSpPr>
      <xdr:spPr>
        <a:xfrm>
          <a:off x="15430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3811</xdr:rowOff>
    </xdr:from>
    <xdr:to>
      <xdr:col>85</xdr:col>
      <xdr:colOff>127000</xdr:colOff>
      <xdr:row>107</xdr:row>
      <xdr:rowOff>41911</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flipV="1">
          <a:off x="15481300" y="183489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17780</xdr:rowOff>
    </xdr:from>
    <xdr:to>
      <xdr:col>76</xdr:col>
      <xdr:colOff>165100</xdr:colOff>
      <xdr:row>107</xdr:row>
      <xdr:rowOff>119380</xdr:rowOff>
    </xdr:to>
    <xdr:sp macro="" textlink="">
      <xdr:nvSpPr>
        <xdr:cNvPr id="715" name="楕円 714">
          <a:extLst>
            <a:ext uri="{FF2B5EF4-FFF2-40B4-BE49-F238E27FC236}">
              <a16:creationId xmlns:a16="http://schemas.microsoft.com/office/drawing/2014/main" id="{00000000-0008-0000-0E00-0000CB020000}"/>
            </a:ext>
          </a:extLst>
        </xdr:cNvPr>
        <xdr:cNvSpPr/>
      </xdr:nvSpPr>
      <xdr:spPr>
        <a:xfrm>
          <a:off x="14541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41911</xdr:rowOff>
    </xdr:from>
    <xdr:to>
      <xdr:col>81</xdr:col>
      <xdr:colOff>50800</xdr:colOff>
      <xdr:row>107</xdr:row>
      <xdr:rowOff>68580</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flipV="1">
          <a:off x="14592300" y="183870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48261</xdr:rowOff>
    </xdr:from>
    <xdr:to>
      <xdr:col>72</xdr:col>
      <xdr:colOff>38100</xdr:colOff>
      <xdr:row>107</xdr:row>
      <xdr:rowOff>149861</xdr:rowOff>
    </xdr:to>
    <xdr:sp macro="" textlink="">
      <xdr:nvSpPr>
        <xdr:cNvPr id="717" name="楕円 716">
          <a:extLst>
            <a:ext uri="{FF2B5EF4-FFF2-40B4-BE49-F238E27FC236}">
              <a16:creationId xmlns:a16="http://schemas.microsoft.com/office/drawing/2014/main" id="{00000000-0008-0000-0E00-0000CD020000}"/>
            </a:ext>
          </a:extLst>
        </xdr:cNvPr>
        <xdr:cNvSpPr/>
      </xdr:nvSpPr>
      <xdr:spPr>
        <a:xfrm>
          <a:off x="13652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68580</xdr:rowOff>
    </xdr:from>
    <xdr:to>
      <xdr:col>76</xdr:col>
      <xdr:colOff>114300</xdr:colOff>
      <xdr:row>107</xdr:row>
      <xdr:rowOff>99061</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flipV="1">
          <a:off x="13703300" y="184137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90188</xdr:rowOff>
    </xdr:from>
    <xdr:ext cx="405111" cy="259045"/>
    <xdr:sp macro="" textlink="">
      <xdr:nvSpPr>
        <xdr:cNvPr id="719" name="n_1aveValue【公民館】&#10;有形固定資産減価償却率">
          <a:extLst>
            <a:ext uri="{FF2B5EF4-FFF2-40B4-BE49-F238E27FC236}">
              <a16:creationId xmlns:a16="http://schemas.microsoft.com/office/drawing/2014/main" id="{00000000-0008-0000-0E00-0000CF020000}"/>
            </a:ext>
          </a:extLst>
        </xdr:cNvPr>
        <xdr:cNvSpPr txBox="1"/>
      </xdr:nvSpPr>
      <xdr:spPr>
        <a:xfrm>
          <a:off x="152660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99713</xdr:rowOff>
    </xdr:from>
    <xdr:ext cx="405111" cy="259045"/>
    <xdr:sp macro="" textlink="">
      <xdr:nvSpPr>
        <xdr:cNvPr id="720" name="n_2aveValue【公民館】&#10;有形固定資産減価償却率">
          <a:extLst>
            <a:ext uri="{FF2B5EF4-FFF2-40B4-BE49-F238E27FC236}">
              <a16:creationId xmlns:a16="http://schemas.microsoft.com/office/drawing/2014/main" id="{00000000-0008-0000-0E00-0000D0020000}"/>
            </a:ext>
          </a:extLst>
        </xdr:cNvPr>
        <xdr:cNvSpPr txBox="1"/>
      </xdr:nvSpPr>
      <xdr:spPr>
        <a:xfrm>
          <a:off x="143897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101616</xdr:rowOff>
    </xdr:from>
    <xdr:ext cx="405111" cy="259045"/>
    <xdr:sp macro="" textlink="">
      <xdr:nvSpPr>
        <xdr:cNvPr id="721" name="n_3aveValue【公民館】&#10;有形固定資産減価償却率">
          <a:extLst>
            <a:ext uri="{FF2B5EF4-FFF2-40B4-BE49-F238E27FC236}">
              <a16:creationId xmlns:a16="http://schemas.microsoft.com/office/drawing/2014/main" id="{00000000-0008-0000-0E00-0000D1020000}"/>
            </a:ext>
          </a:extLst>
        </xdr:cNvPr>
        <xdr:cNvSpPr txBox="1"/>
      </xdr:nvSpPr>
      <xdr:spPr>
        <a:xfrm>
          <a:off x="135007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83838</xdr:rowOff>
    </xdr:from>
    <xdr:ext cx="405111" cy="259045"/>
    <xdr:sp macro="" textlink="">
      <xdr:nvSpPr>
        <xdr:cNvPr id="722" name="n_1mainValue【公民館】&#10;有形固定資産減価償却率">
          <a:extLst>
            <a:ext uri="{FF2B5EF4-FFF2-40B4-BE49-F238E27FC236}">
              <a16:creationId xmlns:a16="http://schemas.microsoft.com/office/drawing/2014/main" id="{00000000-0008-0000-0E00-0000D2020000}"/>
            </a:ext>
          </a:extLst>
        </xdr:cNvPr>
        <xdr:cNvSpPr txBox="1"/>
      </xdr:nvSpPr>
      <xdr:spPr>
        <a:xfrm>
          <a:off x="152660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110507</xdr:rowOff>
    </xdr:from>
    <xdr:ext cx="405111" cy="259045"/>
    <xdr:sp macro="" textlink="">
      <xdr:nvSpPr>
        <xdr:cNvPr id="723" name="n_2mainValue【公民館】&#10;有形固定資産減価償却率">
          <a:extLst>
            <a:ext uri="{FF2B5EF4-FFF2-40B4-BE49-F238E27FC236}">
              <a16:creationId xmlns:a16="http://schemas.microsoft.com/office/drawing/2014/main" id="{00000000-0008-0000-0E00-0000D3020000}"/>
            </a:ext>
          </a:extLst>
        </xdr:cNvPr>
        <xdr:cNvSpPr txBox="1"/>
      </xdr:nvSpPr>
      <xdr:spPr>
        <a:xfrm>
          <a:off x="14389744" y="184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140988</xdr:rowOff>
    </xdr:from>
    <xdr:ext cx="405111" cy="259045"/>
    <xdr:sp macro="" textlink="">
      <xdr:nvSpPr>
        <xdr:cNvPr id="724" name="n_3mainValue【公民館】&#10;有形固定資産減価償却率">
          <a:extLst>
            <a:ext uri="{FF2B5EF4-FFF2-40B4-BE49-F238E27FC236}">
              <a16:creationId xmlns:a16="http://schemas.microsoft.com/office/drawing/2014/main" id="{00000000-0008-0000-0E00-0000D4020000}"/>
            </a:ext>
          </a:extLst>
        </xdr:cNvPr>
        <xdr:cNvSpPr txBox="1"/>
      </xdr:nvSpPr>
      <xdr:spPr>
        <a:xfrm>
          <a:off x="13500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7" name="【公民館】&#10;一人当たり面積グラフ枠">
          <a:extLst>
            <a:ext uri="{FF2B5EF4-FFF2-40B4-BE49-F238E27FC236}">
              <a16:creationId xmlns:a16="http://schemas.microsoft.com/office/drawing/2014/main" id="{00000000-0008-0000-0E00-0000E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flipV="1">
          <a:off x="221608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49" name="【公民館】&#10;一人当たり面積最小値テキスト">
          <a:extLst>
            <a:ext uri="{FF2B5EF4-FFF2-40B4-BE49-F238E27FC236}">
              <a16:creationId xmlns:a16="http://schemas.microsoft.com/office/drawing/2014/main" id="{00000000-0008-0000-0E00-0000ED02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751" name="【公民館】&#10;一人当たり面積最大値テキスト">
          <a:extLst>
            <a:ext uri="{FF2B5EF4-FFF2-40B4-BE49-F238E27FC236}">
              <a16:creationId xmlns:a16="http://schemas.microsoft.com/office/drawing/2014/main" id="{00000000-0008-0000-0E00-0000EF020000}"/>
            </a:ext>
          </a:extLst>
        </xdr:cNvPr>
        <xdr:cNvSpPr txBox="1"/>
      </xdr:nvSpPr>
      <xdr:spPr>
        <a:xfrm>
          <a:off x="221996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753" name="【公民館】&#10;一人当たり面積平均値テキスト">
          <a:extLst>
            <a:ext uri="{FF2B5EF4-FFF2-40B4-BE49-F238E27FC236}">
              <a16:creationId xmlns:a16="http://schemas.microsoft.com/office/drawing/2014/main" id="{00000000-0008-0000-0E00-0000F1020000}"/>
            </a:ext>
          </a:extLst>
        </xdr:cNvPr>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54" name="フローチャート: 判断 753">
          <a:extLst>
            <a:ext uri="{FF2B5EF4-FFF2-40B4-BE49-F238E27FC236}">
              <a16:creationId xmlns:a16="http://schemas.microsoft.com/office/drawing/2014/main" id="{00000000-0008-0000-0E00-0000F2020000}"/>
            </a:ext>
          </a:extLst>
        </xdr:cNvPr>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755" name="フローチャート: 判断 754">
          <a:extLst>
            <a:ext uri="{FF2B5EF4-FFF2-40B4-BE49-F238E27FC236}">
              <a16:creationId xmlns:a16="http://schemas.microsoft.com/office/drawing/2014/main" id="{00000000-0008-0000-0E00-0000F3020000}"/>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756" name="フローチャート: 判断 755">
          <a:extLst>
            <a:ext uri="{FF2B5EF4-FFF2-40B4-BE49-F238E27FC236}">
              <a16:creationId xmlns:a16="http://schemas.microsoft.com/office/drawing/2014/main" id="{00000000-0008-0000-0E00-0000F4020000}"/>
            </a:ext>
          </a:extLst>
        </xdr:cNvPr>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757" name="フローチャート: 判断 756">
          <a:extLst>
            <a:ext uri="{FF2B5EF4-FFF2-40B4-BE49-F238E27FC236}">
              <a16:creationId xmlns:a16="http://schemas.microsoft.com/office/drawing/2014/main" id="{00000000-0008-0000-0E00-0000F5020000}"/>
            </a:ext>
          </a:extLst>
        </xdr:cNvPr>
        <xdr:cNvSpPr/>
      </xdr:nvSpPr>
      <xdr:spPr>
        <a:xfrm>
          <a:off x="19494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763" name="楕円 762">
          <a:extLst>
            <a:ext uri="{FF2B5EF4-FFF2-40B4-BE49-F238E27FC236}">
              <a16:creationId xmlns:a16="http://schemas.microsoft.com/office/drawing/2014/main" id="{00000000-0008-0000-0E00-0000FB020000}"/>
            </a:ext>
          </a:extLst>
        </xdr:cNvPr>
        <xdr:cNvSpPr/>
      </xdr:nvSpPr>
      <xdr:spPr>
        <a:xfrm>
          <a:off x="22110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26688</xdr:rowOff>
    </xdr:from>
    <xdr:ext cx="469744" cy="259045"/>
    <xdr:sp macro="" textlink="">
      <xdr:nvSpPr>
        <xdr:cNvPr id="764" name="【公民館】&#10;一人当たり面積該当値テキスト">
          <a:extLst>
            <a:ext uri="{FF2B5EF4-FFF2-40B4-BE49-F238E27FC236}">
              <a16:creationId xmlns:a16="http://schemas.microsoft.com/office/drawing/2014/main" id="{00000000-0008-0000-0E00-0000FC020000}"/>
            </a:ext>
          </a:extLst>
        </xdr:cNvPr>
        <xdr:cNvSpPr txBox="1"/>
      </xdr:nvSpPr>
      <xdr:spPr>
        <a:xfrm>
          <a:off x="22199600"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765" name="楕円 764">
          <a:extLst>
            <a:ext uri="{FF2B5EF4-FFF2-40B4-BE49-F238E27FC236}">
              <a16:creationId xmlns:a16="http://schemas.microsoft.com/office/drawing/2014/main" id="{00000000-0008-0000-0E00-0000FD020000}"/>
            </a:ext>
          </a:extLst>
        </xdr:cNvPr>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76200</xdr:rowOff>
    </xdr:from>
    <xdr:to>
      <xdr:col>116</xdr:col>
      <xdr:colOff>63500</xdr:colOff>
      <xdr:row>106</xdr:row>
      <xdr:rowOff>99061</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21323300" y="182499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25400</xdr:rowOff>
    </xdr:from>
    <xdr:to>
      <xdr:col>107</xdr:col>
      <xdr:colOff>101600</xdr:colOff>
      <xdr:row>106</xdr:row>
      <xdr:rowOff>127000</xdr:rowOff>
    </xdr:to>
    <xdr:sp macro="" textlink="">
      <xdr:nvSpPr>
        <xdr:cNvPr id="767" name="楕円 766">
          <a:extLst>
            <a:ext uri="{FF2B5EF4-FFF2-40B4-BE49-F238E27FC236}">
              <a16:creationId xmlns:a16="http://schemas.microsoft.com/office/drawing/2014/main" id="{00000000-0008-0000-0E00-0000FF020000}"/>
            </a:ext>
          </a:extLst>
        </xdr:cNvPr>
        <xdr:cNvSpPr/>
      </xdr:nvSpPr>
      <xdr:spPr>
        <a:xfrm>
          <a:off x="2038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106</xdr:row>
      <xdr:rowOff>76200</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20434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25400</xdr:rowOff>
    </xdr:from>
    <xdr:to>
      <xdr:col>102</xdr:col>
      <xdr:colOff>165100</xdr:colOff>
      <xdr:row>106</xdr:row>
      <xdr:rowOff>127000</xdr:rowOff>
    </xdr:to>
    <xdr:sp macro="" textlink="">
      <xdr:nvSpPr>
        <xdr:cNvPr id="769" name="楕円 768">
          <a:extLst>
            <a:ext uri="{FF2B5EF4-FFF2-40B4-BE49-F238E27FC236}">
              <a16:creationId xmlns:a16="http://schemas.microsoft.com/office/drawing/2014/main" id="{00000000-0008-0000-0E00-000001030000}"/>
            </a:ext>
          </a:extLst>
        </xdr:cNvPr>
        <xdr:cNvSpPr/>
      </xdr:nvSpPr>
      <xdr:spPr>
        <a:xfrm>
          <a:off x="19494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76200</xdr:rowOff>
    </xdr:from>
    <xdr:to>
      <xdr:col>107</xdr:col>
      <xdr:colOff>50800</xdr:colOff>
      <xdr:row>106</xdr:row>
      <xdr:rowOff>76200</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19545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771" name="n_1aveValue【公民館】&#10;一人当たり面積">
          <a:extLst>
            <a:ext uri="{FF2B5EF4-FFF2-40B4-BE49-F238E27FC236}">
              <a16:creationId xmlns:a16="http://schemas.microsoft.com/office/drawing/2014/main" id="{00000000-0008-0000-0E00-000003030000}"/>
            </a:ext>
          </a:extLst>
        </xdr:cNvPr>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772" name="n_2aveValue【公民館】&#10;一人当たり面積">
          <a:extLst>
            <a:ext uri="{FF2B5EF4-FFF2-40B4-BE49-F238E27FC236}">
              <a16:creationId xmlns:a16="http://schemas.microsoft.com/office/drawing/2014/main" id="{00000000-0008-0000-0E00-000004030000}"/>
            </a:ext>
          </a:extLst>
        </xdr:cNvPr>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120666</xdr:rowOff>
    </xdr:from>
    <xdr:ext cx="469744" cy="259045"/>
    <xdr:sp macro="" textlink="">
      <xdr:nvSpPr>
        <xdr:cNvPr id="773" name="n_3aveValue【公民館】&#10;一人当たり面積">
          <a:extLst>
            <a:ext uri="{FF2B5EF4-FFF2-40B4-BE49-F238E27FC236}">
              <a16:creationId xmlns:a16="http://schemas.microsoft.com/office/drawing/2014/main" id="{00000000-0008-0000-0E00-000005030000}"/>
            </a:ext>
          </a:extLst>
        </xdr:cNvPr>
        <xdr:cNvSpPr txBox="1"/>
      </xdr:nvSpPr>
      <xdr:spPr>
        <a:xfrm>
          <a:off x="19310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118127</xdr:rowOff>
    </xdr:from>
    <xdr:ext cx="469744" cy="259045"/>
    <xdr:sp macro="" textlink="">
      <xdr:nvSpPr>
        <xdr:cNvPr id="774" name="n_1mainValue【公民館】&#10;一人当たり面積">
          <a:extLst>
            <a:ext uri="{FF2B5EF4-FFF2-40B4-BE49-F238E27FC236}">
              <a16:creationId xmlns:a16="http://schemas.microsoft.com/office/drawing/2014/main" id="{00000000-0008-0000-0E00-000006030000}"/>
            </a:ext>
          </a:extLst>
        </xdr:cNvPr>
        <xdr:cNvSpPr txBox="1"/>
      </xdr:nvSpPr>
      <xdr:spPr>
        <a:xfrm>
          <a:off x="21075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118127</xdr:rowOff>
    </xdr:from>
    <xdr:ext cx="469744" cy="259045"/>
    <xdr:sp macro="" textlink="">
      <xdr:nvSpPr>
        <xdr:cNvPr id="775" name="n_2mainValue【公民館】&#10;一人当たり面積">
          <a:extLst>
            <a:ext uri="{FF2B5EF4-FFF2-40B4-BE49-F238E27FC236}">
              <a16:creationId xmlns:a16="http://schemas.microsoft.com/office/drawing/2014/main" id="{00000000-0008-0000-0E00-000007030000}"/>
            </a:ext>
          </a:extLst>
        </xdr:cNvPr>
        <xdr:cNvSpPr txBox="1"/>
      </xdr:nvSpPr>
      <xdr:spPr>
        <a:xfrm>
          <a:off x="20199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118127</xdr:rowOff>
    </xdr:from>
    <xdr:ext cx="469744" cy="259045"/>
    <xdr:sp macro="" textlink="">
      <xdr:nvSpPr>
        <xdr:cNvPr id="776" name="n_3mainValue【公民館】&#10;一人当たり面積">
          <a:extLst>
            <a:ext uri="{FF2B5EF4-FFF2-40B4-BE49-F238E27FC236}">
              <a16:creationId xmlns:a16="http://schemas.microsoft.com/office/drawing/2014/main" id="{00000000-0008-0000-0E00-000008030000}"/>
            </a:ext>
          </a:extLst>
        </xdr:cNvPr>
        <xdr:cNvSpPr txBox="1"/>
      </xdr:nvSpPr>
      <xdr:spPr>
        <a:xfrm>
          <a:off x="19310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7" name="正方形/長方形 776">
          <a:extLst>
            <a:ext uri="{FF2B5EF4-FFF2-40B4-BE49-F238E27FC236}">
              <a16:creationId xmlns:a16="http://schemas.microsoft.com/office/drawing/2014/main" id="{00000000-0008-0000-0E00-00000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8" name="正方形/長方形 777">
          <a:extLst>
            <a:ext uri="{FF2B5EF4-FFF2-40B4-BE49-F238E27FC236}">
              <a16:creationId xmlns:a16="http://schemas.microsoft.com/office/drawing/2014/main" id="{00000000-0008-0000-0E00-00000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道路、橋りょう・トンネル、公営住宅、公民館については類似団体内平均値より低い状況にある。しかしながら、特に学校施設については、有形固定資産減価償却率が類似団体内平均値を上回っている。これは、高度経済成長期の人口急増に対応するため、小・中学校の整備を集中的に進めたことから、減価償却が進んでいる施設が多いと分析している。なお、すべての学校施設において耐震改修が完了しているため、施設の老朽化に伴う安全性への影響はないと考え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また、児童館については、一人当たり面積が類似団体内平均値を上回っているため、今後の児童・生徒数の推移や施設の利用率等を踏まえ、施設の適正規模や配置等について引き続き検討を進める。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342,945
336,461
60.24
104,073,308
98,785,183
5,096,447
59,967,744
78,284,175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85816</xdr:rowOff>
    </xdr:from>
    <xdr:to>
      <xdr:col>24</xdr:col>
      <xdr:colOff>114300</xdr:colOff>
      <xdr:row>36</xdr:row>
      <xdr:rowOff>15966</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108693</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593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125004</xdr:rowOff>
    </xdr:from>
    <xdr:to>
      <xdr:col>20</xdr:col>
      <xdr:colOff>38100</xdr:colOff>
      <xdr:row>36</xdr:row>
      <xdr:rowOff>55154</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1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136616</xdr:rowOff>
    </xdr:from>
    <xdr:to>
      <xdr:col>24</xdr:col>
      <xdr:colOff>63500</xdr:colOff>
      <xdr:row>36</xdr:row>
      <xdr:rowOff>4354</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13736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162560</xdr:rowOff>
    </xdr:from>
    <xdr:to>
      <xdr:col>15</xdr:col>
      <xdr:colOff>101600</xdr:colOff>
      <xdr:row>36</xdr:row>
      <xdr:rowOff>92710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4354</xdr:rowOff>
    </xdr:from>
    <xdr:to>
      <xdr:col>19</xdr:col>
      <xdr:colOff>177800</xdr:colOff>
      <xdr:row>36</xdr:row>
      <xdr:rowOff>41910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17655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116840</xdr:rowOff>
    </xdr:from>
    <xdr:to>
      <xdr:col>10</xdr:col>
      <xdr:colOff>165100</xdr:colOff>
      <xdr:row>37</xdr:row>
      <xdr:rowOff>46990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41910</xdr:rowOff>
    </xdr:from>
    <xdr:to>
      <xdr:col>15</xdr:col>
      <xdr:colOff>50800</xdr:colOff>
      <xdr:row>36</xdr:row>
      <xdr:rowOff>167640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019300" y="621411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92001</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71681</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590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109237</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F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10" name="【図書館】&#10;一人当たり面積最小値テキスト">
          <a:extLst>
            <a:ext uri="{FF2B5EF4-FFF2-40B4-BE49-F238E27FC236}">
              <a16:creationId xmlns:a16="http://schemas.microsoft.com/office/drawing/2014/main" id="{00000000-0008-0000-0F00-00006E000000}"/>
            </a:ext>
          </a:extLst>
        </xdr:cNvPr>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12" name="【図書館】&#10;一人当たり面積最大値テキスト">
          <a:extLst>
            <a:ext uri="{FF2B5EF4-FFF2-40B4-BE49-F238E27FC236}">
              <a16:creationId xmlns:a16="http://schemas.microsoft.com/office/drawing/2014/main" id="{00000000-0008-0000-0F00-000070000000}"/>
            </a:ext>
          </a:extLst>
        </xdr:cNvPr>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14" name="【図書館】&#10;一人当たり面積平均値テキスト">
          <a:extLst>
            <a:ext uri="{FF2B5EF4-FFF2-40B4-BE49-F238E27FC236}">
              <a16:creationId xmlns:a16="http://schemas.microsoft.com/office/drawing/2014/main" id="{00000000-0008-0000-0F00-000072000000}"/>
            </a:ext>
          </a:extLst>
        </xdr:cNvPr>
        <xdr:cNvSpPr txBox="1"/>
      </xdr:nvSpPr>
      <xdr:spPr>
        <a:xfrm>
          <a:off x="105156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44450</xdr:rowOff>
    </xdr:from>
    <xdr:to>
      <xdr:col>55</xdr:col>
      <xdr:colOff>50800</xdr:colOff>
      <xdr:row>41</xdr:row>
      <xdr:rowOff>146050</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104267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130827</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F00-00007D000000}"/>
            </a:ext>
          </a:extLst>
        </xdr:cNvPr>
        <xdr:cNvSpPr txBox="1"/>
      </xdr:nvSpPr>
      <xdr:spPr>
        <a:xfrm>
          <a:off x="10515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44450</xdr:rowOff>
    </xdr:from>
    <xdr:to>
      <xdr:col>50</xdr:col>
      <xdr:colOff>165100</xdr:colOff>
      <xdr:row>41</xdr:row>
      <xdr:rowOff>146050</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9588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95250</xdr:rowOff>
    </xdr:from>
    <xdr:to>
      <xdr:col>55</xdr:col>
      <xdr:colOff>0</xdr:colOff>
      <xdr:row>41</xdr:row>
      <xdr:rowOff>95250</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9639300" y="712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31750</xdr:rowOff>
    </xdr:from>
    <xdr:to>
      <xdr:col>46</xdr:col>
      <xdr:colOff>38100</xdr:colOff>
      <xdr:row>41</xdr:row>
      <xdr:rowOff>133350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8699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82550</xdr:rowOff>
    </xdr:from>
    <xdr:to>
      <xdr:col>50</xdr:col>
      <xdr:colOff>114300</xdr:colOff>
      <xdr:row>41</xdr:row>
      <xdr:rowOff>95250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8750300" y="7112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31750</xdr:rowOff>
    </xdr:from>
    <xdr:to>
      <xdr:col>41</xdr:col>
      <xdr:colOff>101600</xdr:colOff>
      <xdr:row>41</xdr:row>
      <xdr:rowOff>133350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7810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82550</xdr:rowOff>
    </xdr:from>
    <xdr:to>
      <xdr:col>45</xdr:col>
      <xdr:colOff>177800</xdr:colOff>
      <xdr:row>41</xdr:row>
      <xdr:rowOff>82550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7861300" y="711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2" name="n_1aveValue【図書館】&#10;一人当たり面積">
          <a:extLst>
            <a:ext uri="{FF2B5EF4-FFF2-40B4-BE49-F238E27FC236}">
              <a16:creationId xmlns:a16="http://schemas.microsoft.com/office/drawing/2014/main" id="{00000000-0008-0000-0F00-000084000000}"/>
            </a:ext>
          </a:extLst>
        </xdr:cNvPr>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33" name="n_2aveValue【図書館】&#10;一人当たり面積">
          <a:extLst>
            <a:ext uri="{FF2B5EF4-FFF2-40B4-BE49-F238E27FC236}">
              <a16:creationId xmlns:a16="http://schemas.microsoft.com/office/drawing/2014/main" id="{00000000-0008-0000-0F00-000085000000}"/>
            </a:ext>
          </a:extLst>
        </xdr:cNvPr>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34" name="n_3aveValue【図書館】&#10;一人当たり面積">
          <a:extLst>
            <a:ext uri="{FF2B5EF4-FFF2-40B4-BE49-F238E27FC236}">
              <a16:creationId xmlns:a16="http://schemas.microsoft.com/office/drawing/2014/main" id="{00000000-0008-0000-0F00-000086000000}"/>
            </a:ext>
          </a:extLst>
        </xdr:cNvPr>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137177</xdr:rowOff>
    </xdr:from>
    <xdr:ext cx="469744" cy="259045"/>
    <xdr:sp macro="" textlink="">
      <xdr:nvSpPr>
        <xdr:cNvPr id="135" name="n_1mainValue【図書館】&#10;一人当たり面積">
          <a:extLst>
            <a:ext uri="{FF2B5EF4-FFF2-40B4-BE49-F238E27FC236}">
              <a16:creationId xmlns:a16="http://schemas.microsoft.com/office/drawing/2014/main" id="{00000000-0008-0000-0F00-000087000000}"/>
            </a:ext>
          </a:extLst>
        </xdr:cNvPr>
        <xdr:cNvSpPr txBox="1"/>
      </xdr:nvSpPr>
      <xdr:spPr>
        <a:xfrm>
          <a:off x="9391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124477</xdr:rowOff>
    </xdr:from>
    <xdr:ext cx="469744" cy="259045"/>
    <xdr:sp macro="" textlink="">
      <xdr:nvSpPr>
        <xdr:cNvPr id="136" name="n_2mainValue【図書館】&#10;一人当たり面積">
          <a:extLst>
            <a:ext uri="{FF2B5EF4-FFF2-40B4-BE49-F238E27FC236}">
              <a16:creationId xmlns:a16="http://schemas.microsoft.com/office/drawing/2014/main" id="{00000000-0008-0000-0F00-000088000000}"/>
            </a:ext>
          </a:extLst>
        </xdr:cNvPr>
        <xdr:cNvSpPr txBox="1"/>
      </xdr:nvSpPr>
      <xdr:spPr>
        <a:xfrm>
          <a:off x="85154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124477</xdr:rowOff>
    </xdr:from>
    <xdr:ext cx="469744" cy="259045"/>
    <xdr:sp macro="" textlink="">
      <xdr:nvSpPr>
        <xdr:cNvPr id="137" name="n_3mainValue【図書館】&#10;一人当たり面積">
          <a:extLst>
            <a:ext uri="{FF2B5EF4-FFF2-40B4-BE49-F238E27FC236}">
              <a16:creationId xmlns:a16="http://schemas.microsoft.com/office/drawing/2014/main" id="{00000000-0008-0000-0F00-000089000000}"/>
            </a:ext>
          </a:extLst>
        </xdr:cNvPr>
        <xdr:cNvSpPr txBox="1"/>
      </xdr:nvSpPr>
      <xdr:spPr>
        <a:xfrm>
          <a:off x="76264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a:extLst>
            <a:ext uri="{FF2B5EF4-FFF2-40B4-BE49-F238E27FC236}">
              <a16:creationId xmlns:a16="http://schemas.microsoft.com/office/drawing/2014/main" id="{00000000-0008-0000-0F00-00009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61" name="【体育館・プール】&#10;有形固定資産減価償却率最小値テキスト">
          <a:extLst>
            <a:ext uri="{FF2B5EF4-FFF2-40B4-BE49-F238E27FC236}">
              <a16:creationId xmlns:a16="http://schemas.microsoft.com/office/drawing/2014/main" id="{00000000-0008-0000-0F00-0000A1000000}"/>
            </a:ext>
          </a:extLst>
        </xdr:cNvPr>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63" name="【体育館・プール】&#10;有形固定資産減価償却率最大値テキスト">
          <a:extLst>
            <a:ext uri="{FF2B5EF4-FFF2-40B4-BE49-F238E27FC236}">
              <a16:creationId xmlns:a16="http://schemas.microsoft.com/office/drawing/2014/main" id="{00000000-0008-0000-0F00-0000A3000000}"/>
            </a:ext>
          </a:extLst>
        </xdr:cNvPr>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62501</xdr:rowOff>
    </xdr:from>
    <xdr:ext cx="405111" cy="259045"/>
    <xdr:sp macro="" textlink="">
      <xdr:nvSpPr>
        <xdr:cNvPr id="165" name="【体育館・プール】&#10;有形固定資産減価償却率平均値テキスト">
          <a:extLst>
            <a:ext uri="{FF2B5EF4-FFF2-40B4-BE49-F238E27FC236}">
              <a16:creationId xmlns:a16="http://schemas.microsoft.com/office/drawing/2014/main" id="{00000000-0008-0000-0F00-0000A5000000}"/>
            </a:ext>
          </a:extLst>
        </xdr:cNvPr>
        <xdr:cNvSpPr txBox="1"/>
      </xdr:nvSpPr>
      <xdr:spPr>
        <a:xfrm>
          <a:off x="46736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6" name="フローチャート: 判断 165">
          <a:extLst>
            <a:ext uri="{FF2B5EF4-FFF2-40B4-BE49-F238E27FC236}">
              <a16:creationId xmlns:a16="http://schemas.microsoft.com/office/drawing/2014/main" id="{00000000-0008-0000-0F00-0000A6000000}"/>
            </a:ext>
          </a:extLst>
        </xdr:cNvPr>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7" name="フローチャート: 判断 166">
          <a:extLst>
            <a:ext uri="{FF2B5EF4-FFF2-40B4-BE49-F238E27FC236}">
              <a16:creationId xmlns:a16="http://schemas.microsoft.com/office/drawing/2014/main" id="{00000000-0008-0000-0F00-0000A7000000}"/>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68" name="フローチャート: 判断 167">
          <a:extLst>
            <a:ext uri="{FF2B5EF4-FFF2-40B4-BE49-F238E27FC236}">
              <a16:creationId xmlns:a16="http://schemas.microsoft.com/office/drawing/2014/main" id="{00000000-0008-0000-0F00-0000A8000000}"/>
            </a:ext>
          </a:extLst>
        </xdr:cNvPr>
        <xdr:cNvSpPr/>
      </xdr:nvSpPr>
      <xdr:spPr>
        <a:xfrm>
          <a:off x="2857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72644</xdr:rowOff>
    </xdr:from>
    <xdr:to>
      <xdr:col>10</xdr:col>
      <xdr:colOff>165100</xdr:colOff>
      <xdr:row>60</xdr:row>
      <xdr:rowOff>2794</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1968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49784</xdr:rowOff>
    </xdr:from>
    <xdr:to>
      <xdr:col>24</xdr:col>
      <xdr:colOff>114300</xdr:colOff>
      <xdr:row>57</xdr:row>
      <xdr:rowOff>151384</xdr:rowOff>
    </xdr:to>
    <xdr:sp macro="" textlink="">
      <xdr:nvSpPr>
        <xdr:cNvPr id="175" name="楕円 174">
          <a:extLst>
            <a:ext uri="{FF2B5EF4-FFF2-40B4-BE49-F238E27FC236}">
              <a16:creationId xmlns:a16="http://schemas.microsoft.com/office/drawing/2014/main" id="{00000000-0008-0000-0F00-0000AF000000}"/>
            </a:ext>
          </a:extLst>
        </xdr:cNvPr>
        <xdr:cNvSpPr/>
      </xdr:nvSpPr>
      <xdr:spPr>
        <a:xfrm>
          <a:off x="4584700" y="98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72661</xdr:rowOff>
    </xdr:from>
    <xdr:ext cx="405111" cy="259045"/>
    <xdr:sp macro="" textlink="">
      <xdr:nvSpPr>
        <xdr:cNvPr id="176" name="【体育館・プール】&#10;有形固定資産減価償却率該当値テキスト">
          <a:extLst>
            <a:ext uri="{FF2B5EF4-FFF2-40B4-BE49-F238E27FC236}">
              <a16:creationId xmlns:a16="http://schemas.microsoft.com/office/drawing/2014/main" id="{00000000-0008-0000-0F00-0000B0000000}"/>
            </a:ext>
          </a:extLst>
        </xdr:cNvPr>
        <xdr:cNvSpPr txBox="1"/>
      </xdr:nvSpPr>
      <xdr:spPr>
        <a:xfrm>
          <a:off x="4673600" y="967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72644</xdr:rowOff>
    </xdr:from>
    <xdr:to>
      <xdr:col>20</xdr:col>
      <xdr:colOff>38100</xdr:colOff>
      <xdr:row>58</xdr:row>
      <xdr:rowOff>2794</xdr:rowOff>
    </xdr:to>
    <xdr:sp macro="" textlink="">
      <xdr:nvSpPr>
        <xdr:cNvPr id="177" name="楕円 176">
          <a:extLst>
            <a:ext uri="{FF2B5EF4-FFF2-40B4-BE49-F238E27FC236}">
              <a16:creationId xmlns:a16="http://schemas.microsoft.com/office/drawing/2014/main" id="{00000000-0008-0000-0F00-0000B1000000}"/>
            </a:ext>
          </a:extLst>
        </xdr:cNvPr>
        <xdr:cNvSpPr/>
      </xdr:nvSpPr>
      <xdr:spPr>
        <a:xfrm>
          <a:off x="3746500" y="98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100584</xdr:rowOff>
    </xdr:from>
    <xdr:to>
      <xdr:col>24</xdr:col>
      <xdr:colOff>63500</xdr:colOff>
      <xdr:row>57</xdr:row>
      <xdr:rowOff>123444</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flipV="1">
          <a:off x="3797300" y="987323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113792</xdr:rowOff>
    </xdr:from>
    <xdr:to>
      <xdr:col>15</xdr:col>
      <xdr:colOff>101600</xdr:colOff>
      <xdr:row>58</xdr:row>
      <xdr:rowOff>43942</xdr:rowOff>
    </xdr:to>
    <xdr:sp macro="" textlink="">
      <xdr:nvSpPr>
        <xdr:cNvPr id="179" name="楕円 178">
          <a:extLst>
            <a:ext uri="{FF2B5EF4-FFF2-40B4-BE49-F238E27FC236}">
              <a16:creationId xmlns:a16="http://schemas.microsoft.com/office/drawing/2014/main" id="{00000000-0008-0000-0F00-0000B3000000}"/>
            </a:ext>
          </a:extLst>
        </xdr:cNvPr>
        <xdr:cNvSpPr/>
      </xdr:nvSpPr>
      <xdr:spPr>
        <a:xfrm>
          <a:off x="2857500" y="988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123444</xdr:rowOff>
    </xdr:from>
    <xdr:to>
      <xdr:col>19</xdr:col>
      <xdr:colOff>177800</xdr:colOff>
      <xdr:row>57</xdr:row>
      <xdr:rowOff>164592</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flipV="1">
          <a:off x="2908300" y="989609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145796</xdr:rowOff>
    </xdr:from>
    <xdr:to>
      <xdr:col>10</xdr:col>
      <xdr:colOff>165100</xdr:colOff>
      <xdr:row>58</xdr:row>
      <xdr:rowOff>75946</xdr:rowOff>
    </xdr:to>
    <xdr:sp macro="" textlink="">
      <xdr:nvSpPr>
        <xdr:cNvPr id="181" name="楕円 180">
          <a:extLst>
            <a:ext uri="{FF2B5EF4-FFF2-40B4-BE49-F238E27FC236}">
              <a16:creationId xmlns:a16="http://schemas.microsoft.com/office/drawing/2014/main" id="{00000000-0008-0000-0F00-0000B5000000}"/>
            </a:ext>
          </a:extLst>
        </xdr:cNvPr>
        <xdr:cNvSpPr/>
      </xdr:nvSpPr>
      <xdr:spPr>
        <a:xfrm>
          <a:off x="1968500" y="991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164592</xdr:rowOff>
    </xdr:from>
    <xdr:to>
      <xdr:col>15</xdr:col>
      <xdr:colOff>50800</xdr:colOff>
      <xdr:row>58</xdr:row>
      <xdr:rowOff>25146</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flipV="1">
          <a:off x="2019300" y="993724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83" name="n_1aveValue【体育館・プール】&#10;有形固定資産減価償却率">
          <a:extLst>
            <a:ext uri="{FF2B5EF4-FFF2-40B4-BE49-F238E27FC236}">
              <a16:creationId xmlns:a16="http://schemas.microsoft.com/office/drawing/2014/main" id="{00000000-0008-0000-0F00-0000B7000000}"/>
            </a:ext>
          </a:extLst>
        </xdr:cNvPr>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39641</xdr:rowOff>
    </xdr:from>
    <xdr:ext cx="405111" cy="259045"/>
    <xdr:sp macro="" textlink="">
      <xdr:nvSpPr>
        <xdr:cNvPr id="184" name="n_2aveValue【体育館・プール】&#10;有形固定資産減価償却率">
          <a:extLst>
            <a:ext uri="{FF2B5EF4-FFF2-40B4-BE49-F238E27FC236}">
              <a16:creationId xmlns:a16="http://schemas.microsoft.com/office/drawing/2014/main" id="{00000000-0008-0000-0F00-0000B8000000}"/>
            </a:ext>
          </a:extLst>
        </xdr:cNvPr>
        <xdr:cNvSpPr txBox="1"/>
      </xdr:nvSpPr>
      <xdr:spPr>
        <a:xfrm>
          <a:off x="27057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165371</xdr:rowOff>
    </xdr:from>
    <xdr:ext cx="405111" cy="259045"/>
    <xdr:sp macro="" textlink="">
      <xdr:nvSpPr>
        <xdr:cNvPr id="185" name="n_3aveValue【体育館・プール】&#10;有形固定資産減価償却率">
          <a:extLst>
            <a:ext uri="{FF2B5EF4-FFF2-40B4-BE49-F238E27FC236}">
              <a16:creationId xmlns:a16="http://schemas.microsoft.com/office/drawing/2014/main" id="{00000000-0008-0000-0F00-0000B9000000}"/>
            </a:ext>
          </a:extLst>
        </xdr:cNvPr>
        <xdr:cNvSpPr txBox="1"/>
      </xdr:nvSpPr>
      <xdr:spPr>
        <a:xfrm>
          <a:off x="1816744"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19321</xdr:rowOff>
    </xdr:from>
    <xdr:ext cx="405111" cy="259045"/>
    <xdr:sp macro="" textlink="">
      <xdr:nvSpPr>
        <xdr:cNvPr id="186" name="n_1main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3582044" y="962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60469</xdr:rowOff>
    </xdr:from>
    <xdr:ext cx="405111" cy="259045"/>
    <xdr:sp macro="" textlink="">
      <xdr:nvSpPr>
        <xdr:cNvPr id="187" name="n_2main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2705744" y="966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92473</xdr:rowOff>
    </xdr:from>
    <xdr:ext cx="405111" cy="259045"/>
    <xdr:sp macro="" textlink="">
      <xdr:nvSpPr>
        <xdr:cNvPr id="188" name="n_3main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1816744" y="969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a:extLst>
            <a:ext uri="{FF2B5EF4-FFF2-40B4-BE49-F238E27FC236}">
              <a16:creationId xmlns:a16="http://schemas.microsoft.com/office/drawing/2014/main" id="{00000000-0008-0000-0F00-0000D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13" name="【体育館・プール】&#10;一人当たり面積最小値テキスト">
          <a:extLst>
            <a:ext uri="{FF2B5EF4-FFF2-40B4-BE49-F238E27FC236}">
              <a16:creationId xmlns:a16="http://schemas.microsoft.com/office/drawing/2014/main" id="{00000000-0008-0000-0F00-0000D5000000}"/>
            </a:ext>
          </a:extLst>
        </xdr:cNvPr>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15" name="【体育館・プール】&#10;一人当たり面積最大値テキスト">
          <a:extLst>
            <a:ext uri="{FF2B5EF4-FFF2-40B4-BE49-F238E27FC236}">
              <a16:creationId xmlns:a16="http://schemas.microsoft.com/office/drawing/2014/main" id="{00000000-0008-0000-0F00-0000D7000000}"/>
            </a:ext>
          </a:extLst>
        </xdr:cNvPr>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58437</xdr:rowOff>
    </xdr:from>
    <xdr:ext cx="469744" cy="259045"/>
    <xdr:sp macro="" textlink="">
      <xdr:nvSpPr>
        <xdr:cNvPr id="217" name="【体育館・プール】&#10;一人当たり面積平均値テキスト">
          <a:extLst>
            <a:ext uri="{FF2B5EF4-FFF2-40B4-BE49-F238E27FC236}">
              <a16:creationId xmlns:a16="http://schemas.microsoft.com/office/drawing/2014/main" id="{00000000-0008-0000-0F00-0000D9000000}"/>
            </a:ext>
          </a:extLst>
        </xdr:cNvPr>
        <xdr:cNvSpPr txBox="1"/>
      </xdr:nvSpPr>
      <xdr:spPr>
        <a:xfrm>
          <a:off x="10515600" y="10688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18" name="フローチャート: 判断 217">
          <a:extLst>
            <a:ext uri="{FF2B5EF4-FFF2-40B4-BE49-F238E27FC236}">
              <a16:creationId xmlns:a16="http://schemas.microsoft.com/office/drawing/2014/main" id="{00000000-0008-0000-0F00-0000DA000000}"/>
            </a:ext>
          </a:extLst>
        </xdr:cNvPr>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9" name="フローチャート: 判断 218">
          <a:extLst>
            <a:ext uri="{FF2B5EF4-FFF2-40B4-BE49-F238E27FC236}">
              <a16:creationId xmlns:a16="http://schemas.microsoft.com/office/drawing/2014/main" id="{00000000-0008-0000-0F00-0000DB000000}"/>
            </a:ext>
          </a:extLst>
        </xdr:cNvPr>
        <xdr:cNvSpPr/>
      </xdr:nvSpPr>
      <xdr:spPr>
        <a:xfrm>
          <a:off x="9588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20" name="フローチャート: 判断 219">
          <a:extLst>
            <a:ext uri="{FF2B5EF4-FFF2-40B4-BE49-F238E27FC236}">
              <a16:creationId xmlns:a16="http://schemas.microsoft.com/office/drawing/2014/main" id="{00000000-0008-0000-0F00-0000DC000000}"/>
            </a:ext>
          </a:extLst>
        </xdr:cNvPr>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21" name="フローチャート: 判断 220">
          <a:extLst>
            <a:ext uri="{FF2B5EF4-FFF2-40B4-BE49-F238E27FC236}">
              <a16:creationId xmlns:a16="http://schemas.microsoft.com/office/drawing/2014/main" id="{00000000-0008-0000-0F00-0000DD000000}"/>
            </a:ext>
          </a:extLst>
        </xdr:cNvPr>
        <xdr:cNvSpPr/>
      </xdr:nvSpPr>
      <xdr:spPr>
        <a:xfrm>
          <a:off x="78105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110490</xdr:rowOff>
    </xdr:from>
    <xdr:to>
      <xdr:col>55</xdr:col>
      <xdr:colOff>50800</xdr:colOff>
      <xdr:row>64</xdr:row>
      <xdr:rowOff>40640</xdr:rowOff>
    </xdr:to>
    <xdr:sp macro="" textlink="">
      <xdr:nvSpPr>
        <xdr:cNvPr id="227" name="楕円 226">
          <a:extLst>
            <a:ext uri="{FF2B5EF4-FFF2-40B4-BE49-F238E27FC236}">
              <a16:creationId xmlns:a16="http://schemas.microsoft.com/office/drawing/2014/main" id="{00000000-0008-0000-0F00-0000E3000000}"/>
            </a:ext>
          </a:extLst>
        </xdr:cNvPr>
        <xdr:cNvSpPr/>
      </xdr:nvSpPr>
      <xdr:spPr>
        <a:xfrm>
          <a:off x="10426700" y="109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25417</xdr:rowOff>
    </xdr:from>
    <xdr:ext cx="469744" cy="259045"/>
    <xdr:sp macro="" textlink="">
      <xdr:nvSpPr>
        <xdr:cNvPr id="228" name="【体育館・プール】&#10;一人当たり面積該当値テキスト">
          <a:extLst>
            <a:ext uri="{FF2B5EF4-FFF2-40B4-BE49-F238E27FC236}">
              <a16:creationId xmlns:a16="http://schemas.microsoft.com/office/drawing/2014/main" id="{00000000-0008-0000-0F00-0000E4000000}"/>
            </a:ext>
          </a:extLst>
        </xdr:cNvPr>
        <xdr:cNvSpPr txBox="1"/>
      </xdr:nvSpPr>
      <xdr:spPr>
        <a:xfrm>
          <a:off x="10515600" y="1082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109220</xdr:rowOff>
    </xdr:from>
    <xdr:to>
      <xdr:col>50</xdr:col>
      <xdr:colOff>165100</xdr:colOff>
      <xdr:row>64</xdr:row>
      <xdr:rowOff>39370</xdr:rowOff>
    </xdr:to>
    <xdr:sp macro="" textlink="">
      <xdr:nvSpPr>
        <xdr:cNvPr id="229" name="楕円 228">
          <a:extLst>
            <a:ext uri="{FF2B5EF4-FFF2-40B4-BE49-F238E27FC236}">
              <a16:creationId xmlns:a16="http://schemas.microsoft.com/office/drawing/2014/main" id="{00000000-0008-0000-0F00-0000E5000000}"/>
            </a:ext>
          </a:extLst>
        </xdr:cNvPr>
        <xdr:cNvSpPr/>
      </xdr:nvSpPr>
      <xdr:spPr>
        <a:xfrm>
          <a:off x="9588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160020</xdr:rowOff>
    </xdr:from>
    <xdr:to>
      <xdr:col>55</xdr:col>
      <xdr:colOff>0</xdr:colOff>
      <xdr:row>63</xdr:row>
      <xdr:rowOff>161290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9639300" y="1096137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109220</xdr:rowOff>
    </xdr:from>
    <xdr:to>
      <xdr:col>46</xdr:col>
      <xdr:colOff>38100</xdr:colOff>
      <xdr:row>64</xdr:row>
      <xdr:rowOff>39370</xdr:rowOff>
    </xdr:to>
    <xdr:sp macro="" textlink="">
      <xdr:nvSpPr>
        <xdr:cNvPr id="231" name="楕円 230">
          <a:extLst>
            <a:ext uri="{FF2B5EF4-FFF2-40B4-BE49-F238E27FC236}">
              <a16:creationId xmlns:a16="http://schemas.microsoft.com/office/drawing/2014/main" id="{00000000-0008-0000-0F00-0000E7000000}"/>
            </a:ext>
          </a:extLst>
        </xdr:cNvPr>
        <xdr:cNvSpPr/>
      </xdr:nvSpPr>
      <xdr:spPr>
        <a:xfrm>
          <a:off x="8699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160020</xdr:rowOff>
    </xdr:from>
    <xdr:to>
      <xdr:col>50</xdr:col>
      <xdr:colOff>114300</xdr:colOff>
      <xdr:row>63</xdr:row>
      <xdr:rowOff>160020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8750300" y="1096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109220</xdr:rowOff>
    </xdr:from>
    <xdr:to>
      <xdr:col>41</xdr:col>
      <xdr:colOff>101600</xdr:colOff>
      <xdr:row>64</xdr:row>
      <xdr:rowOff>39370</xdr:rowOff>
    </xdr:to>
    <xdr:sp macro="" textlink="">
      <xdr:nvSpPr>
        <xdr:cNvPr id="233" name="楕円 232">
          <a:extLst>
            <a:ext uri="{FF2B5EF4-FFF2-40B4-BE49-F238E27FC236}">
              <a16:creationId xmlns:a16="http://schemas.microsoft.com/office/drawing/2014/main" id="{00000000-0008-0000-0F00-0000E9000000}"/>
            </a:ext>
          </a:extLst>
        </xdr:cNvPr>
        <xdr:cNvSpPr/>
      </xdr:nvSpPr>
      <xdr:spPr>
        <a:xfrm>
          <a:off x="7810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160020</xdr:rowOff>
    </xdr:from>
    <xdr:to>
      <xdr:col>45</xdr:col>
      <xdr:colOff>177800</xdr:colOff>
      <xdr:row>63</xdr:row>
      <xdr:rowOff>160020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7861300" y="1096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152417</xdr:rowOff>
    </xdr:from>
    <xdr:ext cx="469744" cy="259045"/>
    <xdr:sp macro="" textlink="">
      <xdr:nvSpPr>
        <xdr:cNvPr id="235" name="n_1aveValue【体育館・プール】&#10;一人当たり面積">
          <a:extLst>
            <a:ext uri="{FF2B5EF4-FFF2-40B4-BE49-F238E27FC236}">
              <a16:creationId xmlns:a16="http://schemas.microsoft.com/office/drawing/2014/main" id="{00000000-0008-0000-0F00-0000EB000000}"/>
            </a:ext>
          </a:extLst>
        </xdr:cNvPr>
        <xdr:cNvSpPr txBox="1"/>
      </xdr:nvSpPr>
      <xdr:spPr>
        <a:xfrm>
          <a:off x="93917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36" name="n_2aveValue【体育館・プール】&#10;一人当たり面積">
          <a:extLst>
            <a:ext uri="{FF2B5EF4-FFF2-40B4-BE49-F238E27FC236}">
              <a16:creationId xmlns:a16="http://schemas.microsoft.com/office/drawing/2014/main" id="{00000000-0008-0000-0F00-0000EC000000}"/>
            </a:ext>
          </a:extLst>
        </xdr:cNvPr>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34307</xdr:rowOff>
    </xdr:from>
    <xdr:ext cx="469744" cy="259045"/>
    <xdr:sp macro="" textlink="">
      <xdr:nvSpPr>
        <xdr:cNvPr id="237" name="n_3aveValue【体育館・プール】&#10;一人当たり面積">
          <a:extLst>
            <a:ext uri="{FF2B5EF4-FFF2-40B4-BE49-F238E27FC236}">
              <a16:creationId xmlns:a16="http://schemas.microsoft.com/office/drawing/2014/main" id="{00000000-0008-0000-0F00-0000ED000000}"/>
            </a:ext>
          </a:extLst>
        </xdr:cNvPr>
        <xdr:cNvSpPr txBox="1"/>
      </xdr:nvSpPr>
      <xdr:spPr>
        <a:xfrm>
          <a:off x="7626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30497</xdr:rowOff>
    </xdr:from>
    <xdr:ext cx="469744" cy="259045"/>
    <xdr:sp macro="" textlink="">
      <xdr:nvSpPr>
        <xdr:cNvPr id="238" name="n_1mainValue【体育館・プール】&#10;一人当たり面積">
          <a:extLst>
            <a:ext uri="{FF2B5EF4-FFF2-40B4-BE49-F238E27FC236}">
              <a16:creationId xmlns:a16="http://schemas.microsoft.com/office/drawing/2014/main" id="{00000000-0008-0000-0F00-0000EE000000}"/>
            </a:ext>
          </a:extLst>
        </xdr:cNvPr>
        <xdr:cNvSpPr txBox="1"/>
      </xdr:nvSpPr>
      <xdr:spPr>
        <a:xfrm>
          <a:off x="93917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30497</xdr:rowOff>
    </xdr:from>
    <xdr:ext cx="469744" cy="259045"/>
    <xdr:sp macro="" textlink="">
      <xdr:nvSpPr>
        <xdr:cNvPr id="239" name="n_2mainValue【体育館・プール】&#10;一人当たり面積">
          <a:extLst>
            <a:ext uri="{FF2B5EF4-FFF2-40B4-BE49-F238E27FC236}">
              <a16:creationId xmlns:a16="http://schemas.microsoft.com/office/drawing/2014/main" id="{00000000-0008-0000-0F00-0000EF000000}"/>
            </a:ext>
          </a:extLst>
        </xdr:cNvPr>
        <xdr:cNvSpPr txBox="1"/>
      </xdr:nvSpPr>
      <xdr:spPr>
        <a:xfrm>
          <a:off x="8515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30497</xdr:rowOff>
    </xdr:from>
    <xdr:ext cx="469744" cy="259045"/>
    <xdr:sp macro="" textlink="">
      <xdr:nvSpPr>
        <xdr:cNvPr id="240" name="n_3mainValue【体育館・プール】&#10;一人当たり面積">
          <a:extLst>
            <a:ext uri="{FF2B5EF4-FFF2-40B4-BE49-F238E27FC236}">
              <a16:creationId xmlns:a16="http://schemas.microsoft.com/office/drawing/2014/main" id="{00000000-0008-0000-0F00-0000F0000000}"/>
            </a:ext>
          </a:extLst>
        </xdr:cNvPr>
        <xdr:cNvSpPr txBox="1"/>
      </xdr:nvSpPr>
      <xdr:spPr>
        <a:xfrm>
          <a:off x="7626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a:extLst>
            <a:ext uri="{FF2B5EF4-FFF2-40B4-BE49-F238E27FC236}">
              <a16:creationId xmlns:a16="http://schemas.microsoft.com/office/drawing/2014/main" id="{00000000-0008-0000-0F00-00000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66" name="【福祉施設】&#10;有形固定資産減価償却率最小値テキスト">
          <a:extLst>
            <a:ext uri="{FF2B5EF4-FFF2-40B4-BE49-F238E27FC236}">
              <a16:creationId xmlns:a16="http://schemas.microsoft.com/office/drawing/2014/main" id="{00000000-0008-0000-0F00-00000A010000}"/>
            </a:ext>
          </a:extLst>
        </xdr:cNvPr>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68" name="【福祉施設】&#10;有形固定資産減価償却率最大値テキスト">
          <a:extLst>
            <a:ext uri="{FF2B5EF4-FFF2-40B4-BE49-F238E27FC236}">
              <a16:creationId xmlns:a16="http://schemas.microsoft.com/office/drawing/2014/main" id="{00000000-0008-0000-0F00-00000C010000}"/>
            </a:ext>
          </a:extLst>
        </xdr:cNvPr>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70" name="【福祉施設】&#10;有形固定資産減価償却率平均値テキスト">
          <a:extLst>
            <a:ext uri="{FF2B5EF4-FFF2-40B4-BE49-F238E27FC236}">
              <a16:creationId xmlns:a16="http://schemas.microsoft.com/office/drawing/2014/main" id="{00000000-0008-0000-0F00-00000E010000}"/>
            </a:ext>
          </a:extLst>
        </xdr:cNvPr>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71" name="フローチャート: 判断 270">
          <a:extLst>
            <a:ext uri="{FF2B5EF4-FFF2-40B4-BE49-F238E27FC236}">
              <a16:creationId xmlns:a16="http://schemas.microsoft.com/office/drawing/2014/main" id="{00000000-0008-0000-0F00-00000F010000}"/>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72" name="フローチャート: 判断 271">
          <a:extLst>
            <a:ext uri="{FF2B5EF4-FFF2-40B4-BE49-F238E27FC236}">
              <a16:creationId xmlns:a16="http://schemas.microsoft.com/office/drawing/2014/main" id="{00000000-0008-0000-0F00-000010010000}"/>
            </a:ext>
          </a:extLst>
        </xdr:cNvPr>
        <xdr:cNvSpPr/>
      </xdr:nvSpPr>
      <xdr:spPr>
        <a:xfrm>
          <a:off x="37465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73" name="フローチャート: 判断 272">
          <a:extLst>
            <a:ext uri="{FF2B5EF4-FFF2-40B4-BE49-F238E27FC236}">
              <a16:creationId xmlns:a16="http://schemas.microsoft.com/office/drawing/2014/main" id="{00000000-0008-0000-0F00-000011010000}"/>
            </a:ext>
          </a:extLst>
        </xdr:cNvPr>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74" name="フローチャート: 判断 273">
          <a:extLst>
            <a:ext uri="{FF2B5EF4-FFF2-40B4-BE49-F238E27FC236}">
              <a16:creationId xmlns:a16="http://schemas.microsoft.com/office/drawing/2014/main" id="{00000000-0008-0000-0F00-000012010000}"/>
            </a:ext>
          </a:extLst>
        </xdr:cNvPr>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109220</xdr:rowOff>
    </xdr:from>
    <xdr:to>
      <xdr:col>24</xdr:col>
      <xdr:colOff>114300</xdr:colOff>
      <xdr:row>85</xdr:row>
      <xdr:rowOff>39370</xdr:rowOff>
    </xdr:to>
    <xdr:sp macro="" textlink="">
      <xdr:nvSpPr>
        <xdr:cNvPr id="280" name="楕円 279">
          <a:extLst>
            <a:ext uri="{FF2B5EF4-FFF2-40B4-BE49-F238E27FC236}">
              <a16:creationId xmlns:a16="http://schemas.microsoft.com/office/drawing/2014/main" id="{00000000-0008-0000-0F00-000018010000}"/>
            </a:ext>
          </a:extLst>
        </xdr:cNvPr>
        <xdr:cNvSpPr/>
      </xdr:nvSpPr>
      <xdr:spPr>
        <a:xfrm>
          <a:off x="45847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24147</xdr:rowOff>
    </xdr:from>
    <xdr:ext cx="405111" cy="259045"/>
    <xdr:sp macro="" textlink="">
      <xdr:nvSpPr>
        <xdr:cNvPr id="281" name="【福祉施設】&#10;有形固定資産減価償却率該当値テキスト">
          <a:extLst>
            <a:ext uri="{FF2B5EF4-FFF2-40B4-BE49-F238E27FC236}">
              <a16:creationId xmlns:a16="http://schemas.microsoft.com/office/drawing/2014/main" id="{00000000-0008-0000-0F00-000019010000}"/>
            </a:ext>
          </a:extLst>
        </xdr:cNvPr>
        <xdr:cNvSpPr txBox="1"/>
      </xdr:nvSpPr>
      <xdr:spPr>
        <a:xfrm>
          <a:off x="4673600" y="1442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135889</xdr:rowOff>
    </xdr:from>
    <xdr:to>
      <xdr:col>20</xdr:col>
      <xdr:colOff>38100</xdr:colOff>
      <xdr:row>85</xdr:row>
      <xdr:rowOff>66039</xdr:rowOff>
    </xdr:to>
    <xdr:sp macro="" textlink="">
      <xdr:nvSpPr>
        <xdr:cNvPr id="282" name="楕円 281">
          <a:extLst>
            <a:ext uri="{FF2B5EF4-FFF2-40B4-BE49-F238E27FC236}">
              <a16:creationId xmlns:a16="http://schemas.microsoft.com/office/drawing/2014/main" id="{00000000-0008-0000-0F00-00001A010000}"/>
            </a:ext>
          </a:extLst>
        </xdr:cNvPr>
        <xdr:cNvSpPr/>
      </xdr:nvSpPr>
      <xdr:spPr>
        <a:xfrm>
          <a:off x="3746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160020</xdr:rowOff>
    </xdr:from>
    <xdr:to>
      <xdr:col>24</xdr:col>
      <xdr:colOff>63500</xdr:colOff>
      <xdr:row>85</xdr:row>
      <xdr:rowOff>15239</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flipV="1">
          <a:off x="3797300" y="145618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2539</xdr:rowOff>
    </xdr:from>
    <xdr:to>
      <xdr:col>15</xdr:col>
      <xdr:colOff>101600</xdr:colOff>
      <xdr:row>85</xdr:row>
      <xdr:rowOff>104139</xdr:rowOff>
    </xdr:to>
    <xdr:sp macro="" textlink="">
      <xdr:nvSpPr>
        <xdr:cNvPr id="284" name="楕円 283">
          <a:extLst>
            <a:ext uri="{FF2B5EF4-FFF2-40B4-BE49-F238E27FC236}">
              <a16:creationId xmlns:a16="http://schemas.microsoft.com/office/drawing/2014/main" id="{00000000-0008-0000-0F00-00001C010000}"/>
            </a:ext>
          </a:extLst>
        </xdr:cNvPr>
        <xdr:cNvSpPr/>
      </xdr:nvSpPr>
      <xdr:spPr>
        <a:xfrm>
          <a:off x="2857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15239</xdr:rowOff>
    </xdr:from>
    <xdr:to>
      <xdr:col>19</xdr:col>
      <xdr:colOff>177800</xdr:colOff>
      <xdr:row>85</xdr:row>
      <xdr:rowOff>53339</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flipV="1">
          <a:off x="2908300" y="145884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31114</xdr:rowOff>
    </xdr:from>
    <xdr:to>
      <xdr:col>10</xdr:col>
      <xdr:colOff>165100</xdr:colOff>
      <xdr:row>85</xdr:row>
      <xdr:rowOff>132714</xdr:rowOff>
    </xdr:to>
    <xdr:sp macro="" textlink="">
      <xdr:nvSpPr>
        <xdr:cNvPr id="286" name="楕円 285">
          <a:extLst>
            <a:ext uri="{FF2B5EF4-FFF2-40B4-BE49-F238E27FC236}">
              <a16:creationId xmlns:a16="http://schemas.microsoft.com/office/drawing/2014/main" id="{00000000-0008-0000-0F00-00001E010000}"/>
            </a:ext>
          </a:extLst>
        </xdr:cNvPr>
        <xdr:cNvSpPr/>
      </xdr:nvSpPr>
      <xdr:spPr>
        <a:xfrm>
          <a:off x="19685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53339</xdr:rowOff>
    </xdr:from>
    <xdr:to>
      <xdr:col>15</xdr:col>
      <xdr:colOff>50800</xdr:colOff>
      <xdr:row>85</xdr:row>
      <xdr:rowOff>81914</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flipV="1">
          <a:off x="2019300" y="146265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118763</xdr:rowOff>
    </xdr:from>
    <xdr:ext cx="405111" cy="259045"/>
    <xdr:sp macro="" textlink="">
      <xdr:nvSpPr>
        <xdr:cNvPr id="288" name="n_1aveValue【福祉施設】&#10;有形固定資産減価償却率">
          <a:extLst>
            <a:ext uri="{FF2B5EF4-FFF2-40B4-BE49-F238E27FC236}">
              <a16:creationId xmlns:a16="http://schemas.microsoft.com/office/drawing/2014/main" id="{00000000-0008-0000-0F00-000020010000}"/>
            </a:ext>
          </a:extLst>
        </xdr:cNvPr>
        <xdr:cNvSpPr txBox="1"/>
      </xdr:nvSpPr>
      <xdr:spPr>
        <a:xfrm>
          <a:off x="3582044" y="1400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120666</xdr:rowOff>
    </xdr:from>
    <xdr:ext cx="405111" cy="259045"/>
    <xdr:sp macro="" textlink="">
      <xdr:nvSpPr>
        <xdr:cNvPr id="289" name="n_2aveValue【福祉施設】&#10;有形固定資産減価償却率">
          <a:extLst>
            <a:ext uri="{FF2B5EF4-FFF2-40B4-BE49-F238E27FC236}">
              <a16:creationId xmlns:a16="http://schemas.microsoft.com/office/drawing/2014/main" id="{00000000-0008-0000-0F00-000021010000}"/>
            </a:ext>
          </a:extLst>
        </xdr:cNvPr>
        <xdr:cNvSpPr txBox="1"/>
      </xdr:nvSpPr>
      <xdr:spPr>
        <a:xfrm>
          <a:off x="2705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137813</xdr:rowOff>
    </xdr:from>
    <xdr:ext cx="405111" cy="259045"/>
    <xdr:sp macro="" textlink="">
      <xdr:nvSpPr>
        <xdr:cNvPr id="290" name="n_3aveValue【福祉施設】&#10;有形固定資産減価償却率">
          <a:extLst>
            <a:ext uri="{FF2B5EF4-FFF2-40B4-BE49-F238E27FC236}">
              <a16:creationId xmlns:a16="http://schemas.microsoft.com/office/drawing/2014/main" id="{00000000-0008-0000-0F00-000022010000}"/>
            </a:ext>
          </a:extLst>
        </xdr:cNvPr>
        <xdr:cNvSpPr txBox="1"/>
      </xdr:nvSpPr>
      <xdr:spPr>
        <a:xfrm>
          <a:off x="1816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57166</xdr:rowOff>
    </xdr:from>
    <xdr:ext cx="405111" cy="259045"/>
    <xdr:sp macro="" textlink="">
      <xdr:nvSpPr>
        <xdr:cNvPr id="291" name="n_1mainValue【福祉施設】&#10;有形固定資産減価償却率">
          <a:extLst>
            <a:ext uri="{FF2B5EF4-FFF2-40B4-BE49-F238E27FC236}">
              <a16:creationId xmlns:a16="http://schemas.microsoft.com/office/drawing/2014/main" id="{00000000-0008-0000-0F00-000023010000}"/>
            </a:ext>
          </a:extLst>
        </xdr:cNvPr>
        <xdr:cNvSpPr txBox="1"/>
      </xdr:nvSpPr>
      <xdr:spPr>
        <a:xfrm>
          <a:off x="35820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95266</xdr:rowOff>
    </xdr:from>
    <xdr:ext cx="405111" cy="259045"/>
    <xdr:sp macro="" textlink="">
      <xdr:nvSpPr>
        <xdr:cNvPr id="292" name="n_2mainValue【福祉施設】&#10;有形固定資産減価償却率">
          <a:extLst>
            <a:ext uri="{FF2B5EF4-FFF2-40B4-BE49-F238E27FC236}">
              <a16:creationId xmlns:a16="http://schemas.microsoft.com/office/drawing/2014/main" id="{00000000-0008-0000-0F00-000024010000}"/>
            </a:ext>
          </a:extLst>
        </xdr:cNvPr>
        <xdr:cNvSpPr txBox="1"/>
      </xdr:nvSpPr>
      <xdr:spPr>
        <a:xfrm>
          <a:off x="2705744"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123841</xdr:rowOff>
    </xdr:from>
    <xdr:ext cx="405111" cy="259045"/>
    <xdr:sp macro="" textlink="">
      <xdr:nvSpPr>
        <xdr:cNvPr id="293" name="n_3mainValue【福祉施設】&#10;有形固定資産減価償却率">
          <a:extLst>
            <a:ext uri="{FF2B5EF4-FFF2-40B4-BE49-F238E27FC236}">
              <a16:creationId xmlns:a16="http://schemas.microsoft.com/office/drawing/2014/main" id="{00000000-0008-0000-0F00-000025010000}"/>
            </a:ext>
          </a:extLst>
        </xdr:cNvPr>
        <xdr:cNvSpPr txBox="1"/>
      </xdr:nvSpPr>
      <xdr:spPr>
        <a:xfrm>
          <a:off x="1816744" y="1469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a:extLst>
            <a:ext uri="{FF2B5EF4-FFF2-40B4-BE49-F238E27FC236}">
              <a16:creationId xmlns:a16="http://schemas.microsoft.com/office/drawing/2014/main" id="{00000000-0008-0000-0F00-00003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18" name="【福祉施設】&#10;一人当たり面積最小値テキスト">
          <a:extLst>
            <a:ext uri="{FF2B5EF4-FFF2-40B4-BE49-F238E27FC236}">
              <a16:creationId xmlns:a16="http://schemas.microsoft.com/office/drawing/2014/main" id="{00000000-0008-0000-0F00-00003E010000}"/>
            </a:ext>
          </a:extLst>
        </xdr:cNvPr>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20" name="【福祉施設】&#10;一人当たり面積最大値テキスト">
          <a:extLst>
            <a:ext uri="{FF2B5EF4-FFF2-40B4-BE49-F238E27FC236}">
              <a16:creationId xmlns:a16="http://schemas.microsoft.com/office/drawing/2014/main" id="{00000000-0008-0000-0F00-000040010000}"/>
            </a:ext>
          </a:extLst>
        </xdr:cNvPr>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22" name="【福祉施設】&#10;一人当たり面積平均値テキスト">
          <a:extLst>
            <a:ext uri="{FF2B5EF4-FFF2-40B4-BE49-F238E27FC236}">
              <a16:creationId xmlns:a16="http://schemas.microsoft.com/office/drawing/2014/main" id="{00000000-0008-0000-0F00-000042010000}"/>
            </a:ext>
          </a:extLst>
        </xdr:cNvPr>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23" name="フローチャート: 判断 322">
          <a:extLst>
            <a:ext uri="{FF2B5EF4-FFF2-40B4-BE49-F238E27FC236}">
              <a16:creationId xmlns:a16="http://schemas.microsoft.com/office/drawing/2014/main" id="{00000000-0008-0000-0F00-000043010000}"/>
            </a:ext>
          </a:extLst>
        </xdr:cNvPr>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24" name="フローチャート: 判断 323">
          <a:extLst>
            <a:ext uri="{FF2B5EF4-FFF2-40B4-BE49-F238E27FC236}">
              <a16:creationId xmlns:a16="http://schemas.microsoft.com/office/drawing/2014/main" id="{00000000-0008-0000-0F00-000044010000}"/>
            </a:ext>
          </a:extLst>
        </xdr:cNvPr>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25" name="フローチャート: 判断 324">
          <a:extLst>
            <a:ext uri="{FF2B5EF4-FFF2-40B4-BE49-F238E27FC236}">
              <a16:creationId xmlns:a16="http://schemas.microsoft.com/office/drawing/2014/main" id="{00000000-0008-0000-0F00-000045010000}"/>
            </a:ext>
          </a:extLst>
        </xdr:cNvPr>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32" name="楕円 331">
          <a:extLst>
            <a:ext uri="{FF2B5EF4-FFF2-40B4-BE49-F238E27FC236}">
              <a16:creationId xmlns:a16="http://schemas.microsoft.com/office/drawing/2014/main" id="{00000000-0008-0000-0F00-00004C010000}"/>
            </a:ext>
          </a:extLst>
        </xdr:cNvPr>
        <xdr:cNvSpPr/>
      </xdr:nvSpPr>
      <xdr:spPr>
        <a:xfrm>
          <a:off x="10426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102888</xdr:rowOff>
    </xdr:from>
    <xdr:ext cx="469744" cy="259045"/>
    <xdr:sp macro="" textlink="">
      <xdr:nvSpPr>
        <xdr:cNvPr id="333" name="【福祉施設】&#10;一人当たり面積該当値テキスト">
          <a:extLst>
            <a:ext uri="{FF2B5EF4-FFF2-40B4-BE49-F238E27FC236}">
              <a16:creationId xmlns:a16="http://schemas.microsoft.com/office/drawing/2014/main" id="{00000000-0008-0000-0F00-00004D010000}"/>
            </a:ext>
          </a:extLst>
        </xdr:cNvPr>
        <xdr:cNvSpPr txBox="1"/>
      </xdr:nvSpPr>
      <xdr:spPr>
        <a:xfrm>
          <a:off x="105156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86361</xdr:rowOff>
    </xdr:from>
    <xdr:to>
      <xdr:col>50</xdr:col>
      <xdr:colOff>165100</xdr:colOff>
      <xdr:row>85</xdr:row>
      <xdr:rowOff>16511</xdr:rowOff>
    </xdr:to>
    <xdr:sp macro="" textlink="">
      <xdr:nvSpPr>
        <xdr:cNvPr id="334" name="楕円 333">
          <a:extLst>
            <a:ext uri="{FF2B5EF4-FFF2-40B4-BE49-F238E27FC236}">
              <a16:creationId xmlns:a16="http://schemas.microsoft.com/office/drawing/2014/main" id="{00000000-0008-0000-0F00-00004E010000}"/>
            </a:ext>
          </a:extLst>
        </xdr:cNvPr>
        <xdr:cNvSpPr/>
      </xdr:nvSpPr>
      <xdr:spPr>
        <a:xfrm>
          <a:off x="9588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137161</xdr:rowOff>
    </xdr:from>
    <xdr:to>
      <xdr:col>55</xdr:col>
      <xdr:colOff>0</xdr:colOff>
      <xdr:row>85</xdr:row>
      <xdr:rowOff>3811</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9639300" y="145389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86361</xdr:rowOff>
    </xdr:from>
    <xdr:to>
      <xdr:col>46</xdr:col>
      <xdr:colOff>38100</xdr:colOff>
      <xdr:row>85</xdr:row>
      <xdr:rowOff>16511</xdr:rowOff>
    </xdr:to>
    <xdr:sp macro="" textlink="">
      <xdr:nvSpPr>
        <xdr:cNvPr id="336" name="楕円 335">
          <a:extLst>
            <a:ext uri="{FF2B5EF4-FFF2-40B4-BE49-F238E27FC236}">
              <a16:creationId xmlns:a16="http://schemas.microsoft.com/office/drawing/2014/main" id="{00000000-0008-0000-0F00-000050010000}"/>
            </a:ext>
          </a:extLst>
        </xdr:cNvPr>
        <xdr:cNvSpPr/>
      </xdr:nvSpPr>
      <xdr:spPr>
        <a:xfrm>
          <a:off x="8699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137161</xdr:rowOff>
    </xdr:from>
    <xdr:to>
      <xdr:col>50</xdr:col>
      <xdr:colOff>114300</xdr:colOff>
      <xdr:row>84</xdr:row>
      <xdr:rowOff>137161</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8750300" y="14538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71120</xdr:rowOff>
    </xdr:from>
    <xdr:to>
      <xdr:col>41</xdr:col>
      <xdr:colOff>101600</xdr:colOff>
      <xdr:row>85</xdr:row>
      <xdr:rowOff>1270</xdr:rowOff>
    </xdr:to>
    <xdr:sp macro="" textlink="">
      <xdr:nvSpPr>
        <xdr:cNvPr id="338" name="楕円 337">
          <a:extLst>
            <a:ext uri="{FF2B5EF4-FFF2-40B4-BE49-F238E27FC236}">
              <a16:creationId xmlns:a16="http://schemas.microsoft.com/office/drawing/2014/main" id="{00000000-0008-0000-0F00-000052010000}"/>
            </a:ext>
          </a:extLst>
        </xdr:cNvPr>
        <xdr:cNvSpPr/>
      </xdr:nvSpPr>
      <xdr:spPr>
        <a:xfrm>
          <a:off x="7810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121920</xdr:rowOff>
    </xdr:from>
    <xdr:to>
      <xdr:col>45</xdr:col>
      <xdr:colOff>177800</xdr:colOff>
      <xdr:row>84</xdr:row>
      <xdr:rowOff>137161</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7861300" y="145237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113047</xdr:rowOff>
    </xdr:from>
    <xdr:ext cx="469744" cy="259045"/>
    <xdr:sp macro="" textlink="">
      <xdr:nvSpPr>
        <xdr:cNvPr id="340" name="n_1aveValue【福祉施設】&#10;一人当たり面積">
          <a:extLst>
            <a:ext uri="{FF2B5EF4-FFF2-40B4-BE49-F238E27FC236}">
              <a16:creationId xmlns:a16="http://schemas.microsoft.com/office/drawing/2014/main" id="{00000000-0008-0000-0F00-000054010000}"/>
            </a:ext>
          </a:extLst>
        </xdr:cNvPr>
        <xdr:cNvSpPr txBox="1"/>
      </xdr:nvSpPr>
      <xdr:spPr>
        <a:xfrm>
          <a:off x="93917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341" name="n_2aveValue【福祉施設】&#10;一人当たり面積">
          <a:extLst>
            <a:ext uri="{FF2B5EF4-FFF2-40B4-BE49-F238E27FC236}">
              <a16:creationId xmlns:a16="http://schemas.microsoft.com/office/drawing/2014/main" id="{00000000-0008-0000-0F00-000055010000}"/>
            </a:ext>
          </a:extLst>
        </xdr:cNvPr>
        <xdr:cNvSpPr txBox="1"/>
      </xdr:nvSpPr>
      <xdr:spPr>
        <a:xfrm>
          <a:off x="8515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2557</xdr:rowOff>
    </xdr:from>
    <xdr:ext cx="469744" cy="259045"/>
    <xdr:sp macro="" textlink="">
      <xdr:nvSpPr>
        <xdr:cNvPr id="342" name="n_3aveValue【福祉施設】&#10;一人当たり面積">
          <a:extLst>
            <a:ext uri="{FF2B5EF4-FFF2-40B4-BE49-F238E27FC236}">
              <a16:creationId xmlns:a16="http://schemas.microsoft.com/office/drawing/2014/main" id="{00000000-0008-0000-0F00-000056010000}"/>
            </a:ext>
          </a:extLst>
        </xdr:cNvPr>
        <xdr:cNvSpPr txBox="1"/>
      </xdr:nvSpPr>
      <xdr:spPr>
        <a:xfrm>
          <a:off x="7626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7638</xdr:rowOff>
    </xdr:from>
    <xdr:ext cx="469744" cy="259045"/>
    <xdr:sp macro="" textlink="">
      <xdr:nvSpPr>
        <xdr:cNvPr id="343" name="n_1mainValue【福祉施設】&#10;一人当たり面積">
          <a:extLst>
            <a:ext uri="{FF2B5EF4-FFF2-40B4-BE49-F238E27FC236}">
              <a16:creationId xmlns:a16="http://schemas.microsoft.com/office/drawing/2014/main" id="{00000000-0008-0000-0F00-000057010000}"/>
            </a:ext>
          </a:extLst>
        </xdr:cNvPr>
        <xdr:cNvSpPr txBox="1"/>
      </xdr:nvSpPr>
      <xdr:spPr>
        <a:xfrm>
          <a:off x="9391727"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7638</xdr:rowOff>
    </xdr:from>
    <xdr:ext cx="469744" cy="259045"/>
    <xdr:sp macro="" textlink="">
      <xdr:nvSpPr>
        <xdr:cNvPr id="344" name="n_2mainValue【福祉施設】&#10;一人当たり面積">
          <a:extLst>
            <a:ext uri="{FF2B5EF4-FFF2-40B4-BE49-F238E27FC236}">
              <a16:creationId xmlns:a16="http://schemas.microsoft.com/office/drawing/2014/main" id="{00000000-0008-0000-0F00-000058010000}"/>
            </a:ext>
          </a:extLst>
        </xdr:cNvPr>
        <xdr:cNvSpPr txBox="1"/>
      </xdr:nvSpPr>
      <xdr:spPr>
        <a:xfrm>
          <a:off x="8515427"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163847</xdr:rowOff>
    </xdr:from>
    <xdr:ext cx="469744" cy="259045"/>
    <xdr:sp macro="" textlink="">
      <xdr:nvSpPr>
        <xdr:cNvPr id="345" name="n_3mainValue【福祉施設】&#10;一人当たり面積">
          <a:extLst>
            <a:ext uri="{FF2B5EF4-FFF2-40B4-BE49-F238E27FC236}">
              <a16:creationId xmlns:a16="http://schemas.microsoft.com/office/drawing/2014/main" id="{00000000-0008-0000-0F00-000059010000}"/>
            </a:ext>
          </a:extLst>
        </xdr:cNvPr>
        <xdr:cNvSpPr txBox="1"/>
      </xdr:nvSpPr>
      <xdr:spPr>
        <a:xfrm>
          <a:off x="76264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a:extLst>
            <a:ext uri="{FF2B5EF4-FFF2-40B4-BE49-F238E27FC236}">
              <a16:creationId xmlns:a16="http://schemas.microsoft.com/office/drawing/2014/main" id="{00000000-0008-0000-0F00-00007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72" name="【市民会館】&#10;有形固定資産減価償却率最小値テキスト">
          <a:extLst>
            <a:ext uri="{FF2B5EF4-FFF2-40B4-BE49-F238E27FC236}">
              <a16:creationId xmlns:a16="http://schemas.microsoft.com/office/drawing/2014/main" id="{00000000-0008-0000-0F00-000074010000}"/>
            </a:ext>
          </a:extLst>
        </xdr:cNvPr>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74" name="【市民会館】&#10;有形固定資産減価償却率最大値テキスト">
          <a:extLst>
            <a:ext uri="{FF2B5EF4-FFF2-40B4-BE49-F238E27FC236}">
              <a16:creationId xmlns:a16="http://schemas.microsoft.com/office/drawing/2014/main" id="{00000000-0008-0000-0F00-000076010000}"/>
            </a:ext>
          </a:extLst>
        </xdr:cNvPr>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76" name="【市民会館】&#10;有形固定資産減価償却率平均値テキスト">
          <a:extLst>
            <a:ext uri="{FF2B5EF4-FFF2-40B4-BE49-F238E27FC236}">
              <a16:creationId xmlns:a16="http://schemas.microsoft.com/office/drawing/2014/main" id="{00000000-0008-0000-0F00-000078010000}"/>
            </a:ext>
          </a:extLst>
        </xdr:cNvPr>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77" name="フローチャート: 判断 376">
          <a:extLst>
            <a:ext uri="{FF2B5EF4-FFF2-40B4-BE49-F238E27FC236}">
              <a16:creationId xmlns:a16="http://schemas.microsoft.com/office/drawing/2014/main" id="{00000000-0008-0000-0F00-000079010000}"/>
            </a:ext>
          </a:extLst>
        </xdr:cNvPr>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78" name="フローチャート: 判断 377">
          <a:extLst>
            <a:ext uri="{FF2B5EF4-FFF2-40B4-BE49-F238E27FC236}">
              <a16:creationId xmlns:a16="http://schemas.microsoft.com/office/drawing/2014/main" id="{00000000-0008-0000-0F00-00007A010000}"/>
            </a:ext>
          </a:extLst>
        </xdr:cNvPr>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79" name="フローチャート: 判断 378">
          <a:extLst>
            <a:ext uri="{FF2B5EF4-FFF2-40B4-BE49-F238E27FC236}">
              <a16:creationId xmlns:a16="http://schemas.microsoft.com/office/drawing/2014/main" id="{00000000-0008-0000-0F00-00007B010000}"/>
            </a:ext>
          </a:extLst>
        </xdr:cNvPr>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80" name="フローチャート: 判断 379">
          <a:extLst>
            <a:ext uri="{FF2B5EF4-FFF2-40B4-BE49-F238E27FC236}">
              <a16:creationId xmlns:a16="http://schemas.microsoft.com/office/drawing/2014/main" id="{00000000-0008-0000-0F00-00007C010000}"/>
            </a:ext>
          </a:extLst>
        </xdr:cNvPr>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28666</xdr:rowOff>
    </xdr:from>
    <xdr:to>
      <xdr:col>24</xdr:col>
      <xdr:colOff>114300</xdr:colOff>
      <xdr:row>103</xdr:row>
      <xdr:rowOff>130266</xdr:rowOff>
    </xdr:to>
    <xdr:sp macro="" textlink="">
      <xdr:nvSpPr>
        <xdr:cNvPr id="386" name="楕円 385">
          <a:extLst>
            <a:ext uri="{FF2B5EF4-FFF2-40B4-BE49-F238E27FC236}">
              <a16:creationId xmlns:a16="http://schemas.microsoft.com/office/drawing/2014/main" id="{00000000-0008-0000-0F00-000082010000}"/>
            </a:ext>
          </a:extLst>
        </xdr:cNvPr>
        <xdr:cNvSpPr/>
      </xdr:nvSpPr>
      <xdr:spPr>
        <a:xfrm>
          <a:off x="4584700" y="176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51543</xdr:rowOff>
    </xdr:from>
    <xdr:ext cx="405111" cy="259045"/>
    <xdr:sp macro="" textlink="">
      <xdr:nvSpPr>
        <xdr:cNvPr id="387" name="【市民会館】&#10;有形固定資産減価償却率該当値テキスト">
          <a:extLst>
            <a:ext uri="{FF2B5EF4-FFF2-40B4-BE49-F238E27FC236}">
              <a16:creationId xmlns:a16="http://schemas.microsoft.com/office/drawing/2014/main" id="{00000000-0008-0000-0F00-000083010000}"/>
            </a:ext>
          </a:extLst>
        </xdr:cNvPr>
        <xdr:cNvSpPr txBox="1"/>
      </xdr:nvSpPr>
      <xdr:spPr>
        <a:xfrm>
          <a:off x="4673600" y="175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59689</xdr:rowOff>
    </xdr:from>
    <xdr:to>
      <xdr:col>20</xdr:col>
      <xdr:colOff>38100</xdr:colOff>
      <xdr:row>103</xdr:row>
      <xdr:rowOff>161289</xdr:rowOff>
    </xdr:to>
    <xdr:sp macro="" textlink="">
      <xdr:nvSpPr>
        <xdr:cNvPr id="388" name="楕円 387">
          <a:extLst>
            <a:ext uri="{FF2B5EF4-FFF2-40B4-BE49-F238E27FC236}">
              <a16:creationId xmlns:a16="http://schemas.microsoft.com/office/drawing/2014/main" id="{00000000-0008-0000-0F00-000084010000}"/>
            </a:ext>
          </a:extLst>
        </xdr:cNvPr>
        <xdr:cNvSpPr/>
      </xdr:nvSpPr>
      <xdr:spPr>
        <a:xfrm>
          <a:off x="3746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79466</xdr:rowOff>
    </xdr:from>
    <xdr:to>
      <xdr:col>24</xdr:col>
      <xdr:colOff>63500</xdr:colOff>
      <xdr:row>103</xdr:row>
      <xdr:rowOff>110489</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flipV="1">
          <a:off x="3797300" y="17738816"/>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95613</xdr:rowOff>
    </xdr:from>
    <xdr:to>
      <xdr:col>15</xdr:col>
      <xdr:colOff>101600</xdr:colOff>
      <xdr:row>104</xdr:row>
      <xdr:rowOff>25763</xdr:rowOff>
    </xdr:to>
    <xdr:sp macro="" textlink="">
      <xdr:nvSpPr>
        <xdr:cNvPr id="390" name="楕円 389">
          <a:extLst>
            <a:ext uri="{FF2B5EF4-FFF2-40B4-BE49-F238E27FC236}">
              <a16:creationId xmlns:a16="http://schemas.microsoft.com/office/drawing/2014/main" id="{00000000-0008-0000-0F00-000086010000}"/>
            </a:ext>
          </a:extLst>
        </xdr:cNvPr>
        <xdr:cNvSpPr/>
      </xdr:nvSpPr>
      <xdr:spPr>
        <a:xfrm>
          <a:off x="2857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110489</xdr:rowOff>
    </xdr:from>
    <xdr:to>
      <xdr:col>19</xdr:col>
      <xdr:colOff>177800</xdr:colOff>
      <xdr:row>103</xdr:row>
      <xdr:rowOff>146413</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flipV="1">
          <a:off x="2908300" y="177698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92" name="楕円 391">
          <a:extLst>
            <a:ext uri="{FF2B5EF4-FFF2-40B4-BE49-F238E27FC236}">
              <a16:creationId xmlns:a16="http://schemas.microsoft.com/office/drawing/2014/main" id="{00000000-0008-0000-0F00-000088010000}"/>
            </a:ext>
          </a:extLst>
        </xdr:cNvPr>
        <xdr:cNvSpPr/>
      </xdr:nvSpPr>
      <xdr:spPr>
        <a:xfrm>
          <a:off x="1968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146413</xdr:rowOff>
    </xdr:from>
    <xdr:to>
      <xdr:col>15</xdr:col>
      <xdr:colOff>50800</xdr:colOff>
      <xdr:row>104</xdr:row>
      <xdr:rowOff>76200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flipV="1">
          <a:off x="2019300" y="17805763"/>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116495</xdr:rowOff>
    </xdr:from>
    <xdr:ext cx="405111" cy="259045"/>
    <xdr:sp macro="" textlink="">
      <xdr:nvSpPr>
        <xdr:cNvPr id="394" name="n_1aveValue【市民会館】&#10;有形固定資産減価償却率">
          <a:extLst>
            <a:ext uri="{FF2B5EF4-FFF2-40B4-BE49-F238E27FC236}">
              <a16:creationId xmlns:a16="http://schemas.microsoft.com/office/drawing/2014/main" id="{00000000-0008-0000-0F00-00008A010000}"/>
            </a:ext>
          </a:extLst>
        </xdr:cNvPr>
        <xdr:cNvSpPr txBox="1"/>
      </xdr:nvSpPr>
      <xdr:spPr>
        <a:xfrm>
          <a:off x="35820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395" name="n_2aveValue【市民会館】&#10;有形固定資産減価償却率">
          <a:extLst>
            <a:ext uri="{FF2B5EF4-FFF2-40B4-BE49-F238E27FC236}">
              <a16:creationId xmlns:a16="http://schemas.microsoft.com/office/drawing/2014/main" id="{00000000-0008-0000-0F00-00008B010000}"/>
            </a:ext>
          </a:extLst>
        </xdr:cNvPr>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107604</xdr:rowOff>
    </xdr:from>
    <xdr:ext cx="405111" cy="259045"/>
    <xdr:sp macro="" textlink="">
      <xdr:nvSpPr>
        <xdr:cNvPr id="396" name="n_3aveValue【市民会館】&#10;有形固定資産減価償却率">
          <a:extLst>
            <a:ext uri="{FF2B5EF4-FFF2-40B4-BE49-F238E27FC236}">
              <a16:creationId xmlns:a16="http://schemas.microsoft.com/office/drawing/2014/main" id="{00000000-0008-0000-0F00-00008C010000}"/>
            </a:ext>
          </a:extLst>
        </xdr:cNvPr>
        <xdr:cNvSpPr txBox="1"/>
      </xdr:nvSpPr>
      <xdr:spPr>
        <a:xfrm>
          <a:off x="1816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6366</xdr:rowOff>
    </xdr:from>
    <xdr:ext cx="405111" cy="259045"/>
    <xdr:sp macro="" textlink="">
      <xdr:nvSpPr>
        <xdr:cNvPr id="397" name="n_1mainValue【市民会館】&#10;有形固定資産減価償却率">
          <a:extLst>
            <a:ext uri="{FF2B5EF4-FFF2-40B4-BE49-F238E27FC236}">
              <a16:creationId xmlns:a16="http://schemas.microsoft.com/office/drawing/2014/main" id="{00000000-0008-0000-0F00-00008D010000}"/>
            </a:ext>
          </a:extLst>
        </xdr:cNvPr>
        <xdr:cNvSpPr txBox="1"/>
      </xdr:nvSpPr>
      <xdr:spPr>
        <a:xfrm>
          <a:off x="35820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42290</xdr:rowOff>
    </xdr:from>
    <xdr:ext cx="405111" cy="259045"/>
    <xdr:sp macro="" textlink="">
      <xdr:nvSpPr>
        <xdr:cNvPr id="398" name="n_2mainValue【市民会館】&#10;有形固定資産減価償却率">
          <a:extLst>
            <a:ext uri="{FF2B5EF4-FFF2-40B4-BE49-F238E27FC236}">
              <a16:creationId xmlns:a16="http://schemas.microsoft.com/office/drawing/2014/main" id="{00000000-0008-0000-0F00-00008E010000}"/>
            </a:ext>
          </a:extLst>
        </xdr:cNvPr>
        <xdr:cNvSpPr txBox="1"/>
      </xdr:nvSpPr>
      <xdr:spPr>
        <a:xfrm>
          <a:off x="2705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118127</xdr:rowOff>
    </xdr:from>
    <xdr:ext cx="405111" cy="259045"/>
    <xdr:sp macro="" textlink="">
      <xdr:nvSpPr>
        <xdr:cNvPr id="399" name="n_3mainValue【市民会館】&#10;有形固定資産減価償却率">
          <a:extLst>
            <a:ext uri="{FF2B5EF4-FFF2-40B4-BE49-F238E27FC236}">
              <a16:creationId xmlns:a16="http://schemas.microsoft.com/office/drawing/2014/main" id="{00000000-0008-0000-0F00-00008F010000}"/>
            </a:ext>
          </a:extLst>
        </xdr:cNvPr>
        <xdr:cNvSpPr txBox="1"/>
      </xdr:nvSpPr>
      <xdr:spPr>
        <a:xfrm>
          <a:off x="1816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a:extLst>
            <a:ext uri="{FF2B5EF4-FFF2-40B4-BE49-F238E27FC236}">
              <a16:creationId xmlns:a16="http://schemas.microsoft.com/office/drawing/2014/main" id="{00000000-0008-0000-0F00-0000A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20" name="【市民会館】&#10;一人当たり面積最小値テキスト">
          <a:extLst>
            <a:ext uri="{FF2B5EF4-FFF2-40B4-BE49-F238E27FC236}">
              <a16:creationId xmlns:a16="http://schemas.microsoft.com/office/drawing/2014/main" id="{00000000-0008-0000-0F00-0000A4010000}"/>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22" name="【市民会館】&#10;一人当たり面積最大値テキスト">
          <a:extLst>
            <a:ext uri="{FF2B5EF4-FFF2-40B4-BE49-F238E27FC236}">
              <a16:creationId xmlns:a16="http://schemas.microsoft.com/office/drawing/2014/main" id="{00000000-0008-0000-0F00-0000A6010000}"/>
            </a:ext>
          </a:extLst>
        </xdr:cNvPr>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24" name="【市民会館】&#10;一人当たり面積平均値テキスト">
          <a:extLst>
            <a:ext uri="{FF2B5EF4-FFF2-40B4-BE49-F238E27FC236}">
              <a16:creationId xmlns:a16="http://schemas.microsoft.com/office/drawing/2014/main" id="{00000000-0008-0000-0F00-0000A8010000}"/>
            </a:ext>
          </a:extLst>
        </xdr:cNvPr>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65405</xdr:rowOff>
    </xdr:from>
    <xdr:to>
      <xdr:col>55</xdr:col>
      <xdr:colOff>50800</xdr:colOff>
      <xdr:row>104</xdr:row>
      <xdr:rowOff>167005</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104267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88282</xdr:rowOff>
    </xdr:from>
    <xdr:ext cx="469744" cy="259045"/>
    <xdr:sp macro="" textlink="">
      <xdr:nvSpPr>
        <xdr:cNvPr id="435" name="【市民会館】&#10;一人当たり面積該当値テキスト">
          <a:extLst>
            <a:ext uri="{FF2B5EF4-FFF2-40B4-BE49-F238E27FC236}">
              <a16:creationId xmlns:a16="http://schemas.microsoft.com/office/drawing/2014/main" id="{00000000-0008-0000-0F00-0000B3010000}"/>
            </a:ext>
          </a:extLst>
        </xdr:cNvPr>
        <xdr:cNvSpPr txBox="1"/>
      </xdr:nvSpPr>
      <xdr:spPr>
        <a:xfrm>
          <a:off x="10515600" y="1774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65405</xdr:rowOff>
    </xdr:from>
    <xdr:to>
      <xdr:col>50</xdr:col>
      <xdr:colOff>165100</xdr:colOff>
      <xdr:row>104</xdr:row>
      <xdr:rowOff>167005</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9588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116205</xdr:rowOff>
    </xdr:from>
    <xdr:to>
      <xdr:col>55</xdr:col>
      <xdr:colOff>0</xdr:colOff>
      <xdr:row>104</xdr:row>
      <xdr:rowOff>116205</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9639300" y="179470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53975</xdr:rowOff>
    </xdr:from>
    <xdr:to>
      <xdr:col>46</xdr:col>
      <xdr:colOff>38100</xdr:colOff>
      <xdr:row>104</xdr:row>
      <xdr:rowOff>155575</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8699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104775</xdr:rowOff>
    </xdr:from>
    <xdr:to>
      <xdr:col>50</xdr:col>
      <xdr:colOff>114300</xdr:colOff>
      <xdr:row>104</xdr:row>
      <xdr:rowOff>116205</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8750300" y="179355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42545</xdr:rowOff>
    </xdr:from>
    <xdr:to>
      <xdr:col>41</xdr:col>
      <xdr:colOff>101600</xdr:colOff>
      <xdr:row>104</xdr:row>
      <xdr:rowOff>144145</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78105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93345</xdr:rowOff>
    </xdr:from>
    <xdr:to>
      <xdr:col>45</xdr:col>
      <xdr:colOff>177800</xdr:colOff>
      <xdr:row>104</xdr:row>
      <xdr:rowOff>104775</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7861300" y="179241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100982</xdr:rowOff>
    </xdr:from>
    <xdr:ext cx="469744" cy="259045"/>
    <xdr:sp macro="" textlink="">
      <xdr:nvSpPr>
        <xdr:cNvPr id="442" name="n_1aveValue【市民会館】&#10;一人当たり面積">
          <a:extLst>
            <a:ext uri="{FF2B5EF4-FFF2-40B4-BE49-F238E27FC236}">
              <a16:creationId xmlns:a16="http://schemas.microsoft.com/office/drawing/2014/main" id="{00000000-0008-0000-0F00-0000BA010000}"/>
            </a:ext>
          </a:extLst>
        </xdr:cNvPr>
        <xdr:cNvSpPr txBox="1"/>
      </xdr:nvSpPr>
      <xdr:spPr>
        <a:xfrm>
          <a:off x="93917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43" name="n_2aveValue【市民会館】&#10;一人当たり面積">
          <a:extLst>
            <a:ext uri="{FF2B5EF4-FFF2-40B4-BE49-F238E27FC236}">
              <a16:creationId xmlns:a16="http://schemas.microsoft.com/office/drawing/2014/main" id="{00000000-0008-0000-0F00-0000BB010000}"/>
            </a:ext>
          </a:extLst>
        </xdr:cNvPr>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112413</xdr:rowOff>
    </xdr:from>
    <xdr:ext cx="469744" cy="259045"/>
    <xdr:sp macro="" textlink="">
      <xdr:nvSpPr>
        <xdr:cNvPr id="444" name="n_3aveValue【市民会館】&#10;一人当たり面積">
          <a:extLst>
            <a:ext uri="{FF2B5EF4-FFF2-40B4-BE49-F238E27FC236}">
              <a16:creationId xmlns:a16="http://schemas.microsoft.com/office/drawing/2014/main" id="{00000000-0008-0000-0F00-0000BC010000}"/>
            </a:ext>
          </a:extLst>
        </xdr:cNvPr>
        <xdr:cNvSpPr txBox="1"/>
      </xdr:nvSpPr>
      <xdr:spPr>
        <a:xfrm>
          <a:off x="7626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12082</xdr:rowOff>
    </xdr:from>
    <xdr:ext cx="469744" cy="259045"/>
    <xdr:sp macro="" textlink="">
      <xdr:nvSpPr>
        <xdr:cNvPr id="445" name="n_1mainValue【市民会館】&#10;一人当たり面積">
          <a:extLst>
            <a:ext uri="{FF2B5EF4-FFF2-40B4-BE49-F238E27FC236}">
              <a16:creationId xmlns:a16="http://schemas.microsoft.com/office/drawing/2014/main" id="{00000000-0008-0000-0F00-0000BD010000}"/>
            </a:ext>
          </a:extLst>
        </xdr:cNvPr>
        <xdr:cNvSpPr txBox="1"/>
      </xdr:nvSpPr>
      <xdr:spPr>
        <a:xfrm>
          <a:off x="9391727" y="1767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652</xdr:rowOff>
    </xdr:from>
    <xdr:ext cx="469744" cy="259045"/>
    <xdr:sp macro="" textlink="">
      <xdr:nvSpPr>
        <xdr:cNvPr id="446" name="n_2mainValue【市民会館】&#10;一人当たり面積">
          <a:extLst>
            <a:ext uri="{FF2B5EF4-FFF2-40B4-BE49-F238E27FC236}">
              <a16:creationId xmlns:a16="http://schemas.microsoft.com/office/drawing/2014/main" id="{00000000-0008-0000-0F00-0000BE010000}"/>
            </a:ext>
          </a:extLst>
        </xdr:cNvPr>
        <xdr:cNvSpPr txBox="1"/>
      </xdr:nvSpPr>
      <xdr:spPr>
        <a:xfrm>
          <a:off x="8515427" y="1766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160672</xdr:rowOff>
    </xdr:from>
    <xdr:ext cx="469744" cy="259045"/>
    <xdr:sp macro="" textlink="">
      <xdr:nvSpPr>
        <xdr:cNvPr id="447" name="n_3mainValue【市民会館】&#10;一人当たり面積">
          <a:extLst>
            <a:ext uri="{FF2B5EF4-FFF2-40B4-BE49-F238E27FC236}">
              <a16:creationId xmlns:a16="http://schemas.microsoft.com/office/drawing/2014/main" id="{00000000-0008-0000-0F00-0000BF010000}"/>
            </a:ext>
          </a:extLst>
        </xdr:cNvPr>
        <xdr:cNvSpPr txBox="1"/>
      </xdr:nvSpPr>
      <xdr:spPr>
        <a:xfrm>
          <a:off x="7626427" y="176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1" name="【一般廃棄物処理施設】&#10;有形固定資産減価償却率グラフ枠">
          <a:extLst>
            <a:ext uri="{FF2B5EF4-FFF2-40B4-BE49-F238E27FC236}">
              <a16:creationId xmlns:a16="http://schemas.microsoft.com/office/drawing/2014/main" id="{00000000-0008-0000-0F00-0000D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73" name="【一般廃棄物処理施設】&#10;有形固定資産減価償却率最小値テキスト">
          <a:extLst>
            <a:ext uri="{FF2B5EF4-FFF2-40B4-BE49-F238E27FC236}">
              <a16:creationId xmlns:a16="http://schemas.microsoft.com/office/drawing/2014/main" id="{00000000-0008-0000-0F00-0000D9010000}"/>
            </a:ext>
          </a:extLst>
        </xdr:cNvPr>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75" name="【一般廃棄物処理施設】&#10;有形固定資産減価償却率最大値テキスト">
          <a:extLst>
            <a:ext uri="{FF2B5EF4-FFF2-40B4-BE49-F238E27FC236}">
              <a16:creationId xmlns:a16="http://schemas.microsoft.com/office/drawing/2014/main" id="{00000000-0008-0000-0F00-0000DB010000}"/>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477" name="【一般廃棄物処理施設】&#10;有形固定資産減価償却率平均値テキスト">
          <a:extLst>
            <a:ext uri="{FF2B5EF4-FFF2-40B4-BE49-F238E27FC236}">
              <a16:creationId xmlns:a16="http://schemas.microsoft.com/office/drawing/2014/main" id="{00000000-0008-0000-0F00-0000DD010000}"/>
            </a:ext>
          </a:extLst>
        </xdr:cNvPr>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1365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105410</xdr:rowOff>
    </xdr:from>
    <xdr:to>
      <xdr:col>85</xdr:col>
      <xdr:colOff>177800</xdr:colOff>
      <xdr:row>41</xdr:row>
      <xdr:rowOff>35560</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162687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20337</xdr:rowOff>
    </xdr:from>
    <xdr:ext cx="405111" cy="259045"/>
    <xdr:sp macro="" textlink="">
      <xdr:nvSpPr>
        <xdr:cNvPr id="488" name="【一般廃棄物処理施設】&#10;有形固定資産減価償却率該当値テキスト">
          <a:extLst>
            <a:ext uri="{FF2B5EF4-FFF2-40B4-BE49-F238E27FC236}">
              <a16:creationId xmlns:a16="http://schemas.microsoft.com/office/drawing/2014/main" id="{00000000-0008-0000-0F00-0000E8010000}"/>
            </a:ext>
          </a:extLst>
        </xdr:cNvPr>
        <xdr:cNvSpPr txBox="1"/>
      </xdr:nvSpPr>
      <xdr:spPr>
        <a:xfrm>
          <a:off x="16357600" y="687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130175</xdr:rowOff>
    </xdr:from>
    <xdr:to>
      <xdr:col>81</xdr:col>
      <xdr:colOff>101600</xdr:colOff>
      <xdr:row>41</xdr:row>
      <xdr:rowOff>60325</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15430500" y="69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156210</xdr:rowOff>
    </xdr:from>
    <xdr:to>
      <xdr:col>85</xdr:col>
      <xdr:colOff>127000</xdr:colOff>
      <xdr:row>41</xdr:row>
      <xdr:rowOff>9525</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flipV="1">
          <a:off x="15481300" y="701421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82550</xdr:rowOff>
    </xdr:from>
    <xdr:to>
      <xdr:col>76</xdr:col>
      <xdr:colOff>165100</xdr:colOff>
      <xdr:row>40</xdr:row>
      <xdr:rowOff>12700</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14541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133350</xdr:rowOff>
    </xdr:from>
    <xdr:to>
      <xdr:col>81</xdr:col>
      <xdr:colOff>50800</xdr:colOff>
      <xdr:row>41</xdr:row>
      <xdr:rowOff>9525</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4592300" y="6819900"/>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93" name="n_1aveValue【一般廃棄物処理施設】&#10;有形固定資産減価償却率">
          <a:extLst>
            <a:ext uri="{FF2B5EF4-FFF2-40B4-BE49-F238E27FC236}">
              <a16:creationId xmlns:a16="http://schemas.microsoft.com/office/drawing/2014/main" id="{00000000-0008-0000-0F00-0000ED010000}"/>
            </a:ext>
          </a:extLst>
        </xdr:cNvPr>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494" name="n_2aveValue【一般廃棄物処理施設】&#10;有形固定資産減価償却率">
          <a:extLst>
            <a:ext uri="{FF2B5EF4-FFF2-40B4-BE49-F238E27FC236}">
              <a16:creationId xmlns:a16="http://schemas.microsoft.com/office/drawing/2014/main" id="{00000000-0008-0000-0F00-0000EE010000}"/>
            </a:ext>
          </a:extLst>
        </xdr:cNvPr>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44467</xdr:rowOff>
    </xdr:from>
    <xdr:ext cx="405111" cy="259045"/>
    <xdr:sp macro="" textlink="">
      <xdr:nvSpPr>
        <xdr:cNvPr id="495" name="n_3aveValue【一般廃棄物処理施設】&#10;有形固定資産減価償却率">
          <a:extLst>
            <a:ext uri="{FF2B5EF4-FFF2-40B4-BE49-F238E27FC236}">
              <a16:creationId xmlns:a16="http://schemas.microsoft.com/office/drawing/2014/main" id="{00000000-0008-0000-0F00-0000EF010000}"/>
            </a:ext>
          </a:extLst>
        </xdr:cNvPr>
        <xdr:cNvSpPr txBox="1"/>
      </xdr:nvSpPr>
      <xdr:spPr>
        <a:xfrm>
          <a:off x="13500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51452</xdr:rowOff>
    </xdr:from>
    <xdr:ext cx="405111" cy="259045"/>
    <xdr:sp macro="" textlink="">
      <xdr:nvSpPr>
        <xdr:cNvPr id="496" name="n_1mainValue【一般廃棄物処理施設】&#10;有形固定資産減価償却率">
          <a:extLst>
            <a:ext uri="{FF2B5EF4-FFF2-40B4-BE49-F238E27FC236}">
              <a16:creationId xmlns:a16="http://schemas.microsoft.com/office/drawing/2014/main" id="{00000000-0008-0000-0F00-0000F0010000}"/>
            </a:ext>
          </a:extLst>
        </xdr:cNvPr>
        <xdr:cNvSpPr txBox="1"/>
      </xdr:nvSpPr>
      <xdr:spPr>
        <a:xfrm>
          <a:off x="15266044" y="708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3827</xdr:rowOff>
    </xdr:from>
    <xdr:ext cx="405111" cy="259045"/>
    <xdr:sp macro="" textlink="">
      <xdr:nvSpPr>
        <xdr:cNvPr id="497" name="n_2mainValue【一般廃棄物処理施設】&#10;有形固定資産減価償却率">
          <a:extLst>
            <a:ext uri="{FF2B5EF4-FFF2-40B4-BE49-F238E27FC236}">
              <a16:creationId xmlns:a16="http://schemas.microsoft.com/office/drawing/2014/main" id="{00000000-0008-0000-0F00-0000F1010000}"/>
            </a:ext>
          </a:extLst>
        </xdr:cNvPr>
        <xdr:cNvSpPr txBox="1"/>
      </xdr:nvSpPr>
      <xdr:spPr>
        <a:xfrm>
          <a:off x="14389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a:extLst>
            <a:ext uri="{FF2B5EF4-FFF2-40B4-BE49-F238E27FC236}">
              <a16:creationId xmlns:a16="http://schemas.microsoft.com/office/drawing/2014/main" id="{00000000-0008-0000-0F00-00000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24" name="【一般廃棄物処理施設】&#10;一人当たり有形固定資産（償却資産）額最小値テキスト">
          <a:extLst>
            <a:ext uri="{FF2B5EF4-FFF2-40B4-BE49-F238E27FC236}">
              <a16:creationId xmlns:a16="http://schemas.microsoft.com/office/drawing/2014/main" id="{00000000-0008-0000-0F00-00000C020000}"/>
            </a:ext>
          </a:extLst>
        </xdr:cNvPr>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26" name="【一般廃棄物処理施設】&#10;一人当たり有形固定資産（償却資産）額最大値テキスト">
          <a:extLst>
            <a:ext uri="{FF2B5EF4-FFF2-40B4-BE49-F238E27FC236}">
              <a16:creationId xmlns:a16="http://schemas.microsoft.com/office/drawing/2014/main" id="{00000000-0008-0000-0F00-00000E020000}"/>
            </a:ext>
          </a:extLst>
        </xdr:cNvPr>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47112</xdr:rowOff>
    </xdr:from>
    <xdr:ext cx="534377" cy="259045"/>
    <xdr:sp macro="" textlink="">
      <xdr:nvSpPr>
        <xdr:cNvPr id="528" name="【一般廃棄物処理施設】&#10;一人当たり有形固定資産（償却資産）額平均値テキスト">
          <a:extLst>
            <a:ext uri="{FF2B5EF4-FFF2-40B4-BE49-F238E27FC236}">
              <a16:creationId xmlns:a16="http://schemas.microsoft.com/office/drawing/2014/main" id="{00000000-0008-0000-0F00-000010020000}"/>
            </a:ext>
          </a:extLst>
        </xdr:cNvPr>
        <xdr:cNvSpPr txBox="1"/>
      </xdr:nvSpPr>
      <xdr:spPr>
        <a:xfrm>
          <a:off x="22199600" y="6390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21272500" y="65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20383500" y="658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14068</xdr:rowOff>
    </xdr:from>
    <xdr:to>
      <xdr:col>102</xdr:col>
      <xdr:colOff>165100</xdr:colOff>
      <xdr:row>38</xdr:row>
      <xdr:rowOff>115668</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9494500" y="652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105519</xdr:rowOff>
    </xdr:from>
    <xdr:to>
      <xdr:col>116</xdr:col>
      <xdr:colOff>114300</xdr:colOff>
      <xdr:row>40</xdr:row>
      <xdr:rowOff>35669</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22110700" y="679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83946</xdr:rowOff>
    </xdr:from>
    <xdr:ext cx="534377" cy="259045"/>
    <xdr:sp macro="" textlink="">
      <xdr:nvSpPr>
        <xdr:cNvPr id="539" name="【一般廃棄物処理施設】&#10;一人当たり有形固定資産（償却資産）額該当値テキスト">
          <a:extLst>
            <a:ext uri="{FF2B5EF4-FFF2-40B4-BE49-F238E27FC236}">
              <a16:creationId xmlns:a16="http://schemas.microsoft.com/office/drawing/2014/main" id="{00000000-0008-0000-0F00-00001B020000}"/>
            </a:ext>
          </a:extLst>
        </xdr:cNvPr>
        <xdr:cNvSpPr txBox="1"/>
      </xdr:nvSpPr>
      <xdr:spPr>
        <a:xfrm>
          <a:off x="22199600" y="677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102765</xdr:rowOff>
    </xdr:from>
    <xdr:to>
      <xdr:col>112</xdr:col>
      <xdr:colOff>38100</xdr:colOff>
      <xdr:row>40</xdr:row>
      <xdr:rowOff>32915</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21272500" y="678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153565</xdr:rowOff>
    </xdr:from>
    <xdr:to>
      <xdr:col>116</xdr:col>
      <xdr:colOff>63500</xdr:colOff>
      <xdr:row>39</xdr:row>
      <xdr:rowOff>156319</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21323300" y="6840115"/>
          <a:ext cx="838200" cy="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44254</xdr:rowOff>
    </xdr:from>
    <xdr:to>
      <xdr:col>107</xdr:col>
      <xdr:colOff>101600</xdr:colOff>
      <xdr:row>40</xdr:row>
      <xdr:rowOff>145854</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20383500" y="690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153565</xdr:rowOff>
    </xdr:from>
    <xdr:to>
      <xdr:col>111</xdr:col>
      <xdr:colOff>177800</xdr:colOff>
      <xdr:row>40</xdr:row>
      <xdr:rowOff>95054</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flipV="1">
          <a:off x="20434300" y="6840115"/>
          <a:ext cx="889000" cy="1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134807</xdr:rowOff>
    </xdr:from>
    <xdr:ext cx="534377" cy="259045"/>
    <xdr:sp macro="" textlink="">
      <xdr:nvSpPr>
        <xdr:cNvPr id="544" name="n_1aveValue【一般廃棄物処理施設】&#10;一人当たり有形固定資産（償却資産）額">
          <a:extLst>
            <a:ext uri="{FF2B5EF4-FFF2-40B4-BE49-F238E27FC236}">
              <a16:creationId xmlns:a16="http://schemas.microsoft.com/office/drawing/2014/main" id="{00000000-0008-0000-0F00-000020020000}"/>
            </a:ext>
          </a:extLst>
        </xdr:cNvPr>
        <xdr:cNvSpPr txBox="1"/>
      </xdr:nvSpPr>
      <xdr:spPr>
        <a:xfrm>
          <a:off x="21043411" y="63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19114</xdr:rowOff>
    </xdr:from>
    <xdr:ext cx="534377" cy="259045"/>
    <xdr:sp macro="" textlink="">
      <xdr:nvSpPr>
        <xdr:cNvPr id="545" name="n_2aveValue【一般廃棄物処理施設】&#10;一人当たり有形固定資産（償却資産）額">
          <a:extLst>
            <a:ext uri="{FF2B5EF4-FFF2-40B4-BE49-F238E27FC236}">
              <a16:creationId xmlns:a16="http://schemas.microsoft.com/office/drawing/2014/main" id="{00000000-0008-0000-0F00-000021020000}"/>
            </a:ext>
          </a:extLst>
        </xdr:cNvPr>
        <xdr:cNvSpPr txBox="1"/>
      </xdr:nvSpPr>
      <xdr:spPr>
        <a:xfrm>
          <a:off x="20167111" y="636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132195</xdr:rowOff>
    </xdr:from>
    <xdr:ext cx="534377" cy="259045"/>
    <xdr:sp macro="" textlink="">
      <xdr:nvSpPr>
        <xdr:cNvPr id="546" name="n_3aveValue【一般廃棄物処理施設】&#10;一人当たり有形固定資産（償却資産）額">
          <a:extLst>
            <a:ext uri="{FF2B5EF4-FFF2-40B4-BE49-F238E27FC236}">
              <a16:creationId xmlns:a16="http://schemas.microsoft.com/office/drawing/2014/main" id="{00000000-0008-0000-0F00-000022020000}"/>
            </a:ext>
          </a:extLst>
        </xdr:cNvPr>
        <xdr:cNvSpPr txBox="1"/>
      </xdr:nvSpPr>
      <xdr:spPr>
        <a:xfrm>
          <a:off x="19278111" y="630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24042</xdr:rowOff>
    </xdr:from>
    <xdr:ext cx="534377" cy="259045"/>
    <xdr:sp macro="" textlink="">
      <xdr:nvSpPr>
        <xdr:cNvPr id="547" name="n_1mainValue【一般廃棄物処理施設】&#10;一人当たり有形固定資産（償却資産）額">
          <a:extLst>
            <a:ext uri="{FF2B5EF4-FFF2-40B4-BE49-F238E27FC236}">
              <a16:creationId xmlns:a16="http://schemas.microsoft.com/office/drawing/2014/main" id="{00000000-0008-0000-0F00-000023020000}"/>
            </a:ext>
          </a:extLst>
        </xdr:cNvPr>
        <xdr:cNvSpPr txBox="1"/>
      </xdr:nvSpPr>
      <xdr:spPr>
        <a:xfrm>
          <a:off x="21043411" y="688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136981</xdr:rowOff>
    </xdr:from>
    <xdr:ext cx="534377" cy="259045"/>
    <xdr:sp macro="" textlink="">
      <xdr:nvSpPr>
        <xdr:cNvPr id="548" name="n_2mainValue【一般廃棄物処理施設】&#10;一人当たり有形固定資産（償却資産）額">
          <a:extLst>
            <a:ext uri="{FF2B5EF4-FFF2-40B4-BE49-F238E27FC236}">
              <a16:creationId xmlns:a16="http://schemas.microsoft.com/office/drawing/2014/main" id="{00000000-0008-0000-0F00-000024020000}"/>
            </a:ext>
          </a:extLst>
        </xdr:cNvPr>
        <xdr:cNvSpPr txBox="1"/>
      </xdr:nvSpPr>
      <xdr:spPr>
        <a:xfrm>
          <a:off x="20167111" y="699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1" name="【保健センター・保健所】&#10;有形固定資産減価償却率グラフ枠">
          <a:extLst>
            <a:ext uri="{FF2B5EF4-FFF2-40B4-BE49-F238E27FC236}">
              <a16:creationId xmlns:a16="http://schemas.microsoft.com/office/drawing/2014/main" id="{00000000-0008-0000-0F00-00003B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73" name="【保健センター・保健所】&#10;有形固定資産減価償却率最小値テキスト">
          <a:extLst>
            <a:ext uri="{FF2B5EF4-FFF2-40B4-BE49-F238E27FC236}">
              <a16:creationId xmlns:a16="http://schemas.microsoft.com/office/drawing/2014/main" id="{00000000-0008-0000-0F00-00003D020000}"/>
            </a:ext>
          </a:extLst>
        </xdr:cNvPr>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75" name="【保健センター・保健所】&#10;有形固定資産減価償却率最大値テキスト">
          <a:extLst>
            <a:ext uri="{FF2B5EF4-FFF2-40B4-BE49-F238E27FC236}">
              <a16:creationId xmlns:a16="http://schemas.microsoft.com/office/drawing/2014/main" id="{00000000-0008-0000-0F00-00003F020000}"/>
            </a:ext>
          </a:extLst>
        </xdr:cNvPr>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164482</xdr:rowOff>
    </xdr:from>
    <xdr:ext cx="405111" cy="259045"/>
    <xdr:sp macro="" textlink="">
      <xdr:nvSpPr>
        <xdr:cNvPr id="577" name="【保健センター・保健所】&#10;有形固定資産減価償却率平均値テキスト">
          <a:extLst>
            <a:ext uri="{FF2B5EF4-FFF2-40B4-BE49-F238E27FC236}">
              <a16:creationId xmlns:a16="http://schemas.microsoft.com/office/drawing/2014/main" id="{00000000-0008-0000-0F00-000041020000}"/>
            </a:ext>
          </a:extLst>
        </xdr:cNvPr>
        <xdr:cNvSpPr txBox="1"/>
      </xdr:nvSpPr>
      <xdr:spPr>
        <a:xfrm>
          <a:off x="16357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13652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103505</xdr:rowOff>
    </xdr:from>
    <xdr:to>
      <xdr:col>85</xdr:col>
      <xdr:colOff>177800</xdr:colOff>
      <xdr:row>61</xdr:row>
      <xdr:rowOff>33655</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162687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81932</xdr:rowOff>
    </xdr:from>
    <xdr:ext cx="405111" cy="259045"/>
    <xdr:sp macro="" textlink="">
      <xdr:nvSpPr>
        <xdr:cNvPr id="588" name="【保健センター・保健所】&#10;有形固定資産減価償却率該当値テキスト">
          <a:extLst>
            <a:ext uri="{FF2B5EF4-FFF2-40B4-BE49-F238E27FC236}">
              <a16:creationId xmlns:a16="http://schemas.microsoft.com/office/drawing/2014/main" id="{00000000-0008-0000-0F00-00004C020000}"/>
            </a:ext>
          </a:extLst>
        </xdr:cNvPr>
        <xdr:cNvSpPr txBox="1"/>
      </xdr:nvSpPr>
      <xdr:spPr>
        <a:xfrm>
          <a:off x="16357600"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168275</xdr:rowOff>
    </xdr:from>
    <xdr:to>
      <xdr:col>81</xdr:col>
      <xdr:colOff>101600</xdr:colOff>
      <xdr:row>61</xdr:row>
      <xdr:rowOff>98425</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15430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154305</xdr:rowOff>
    </xdr:from>
    <xdr:to>
      <xdr:col>85</xdr:col>
      <xdr:colOff>127000</xdr:colOff>
      <xdr:row>61</xdr:row>
      <xdr:rowOff>47625</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flipV="1">
          <a:off x="15481300" y="1044130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111125</xdr:rowOff>
    </xdr:from>
    <xdr:to>
      <xdr:col>76</xdr:col>
      <xdr:colOff>165100</xdr:colOff>
      <xdr:row>62</xdr:row>
      <xdr:rowOff>41275</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14541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47625</xdr:rowOff>
    </xdr:from>
    <xdr:to>
      <xdr:col>81</xdr:col>
      <xdr:colOff>50800</xdr:colOff>
      <xdr:row>61</xdr:row>
      <xdr:rowOff>161925</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14592300" y="105060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4445</xdr:rowOff>
    </xdr:from>
    <xdr:to>
      <xdr:col>72</xdr:col>
      <xdr:colOff>38100</xdr:colOff>
      <xdr:row>62</xdr:row>
      <xdr:rowOff>106045</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3652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161925</xdr:rowOff>
    </xdr:from>
    <xdr:to>
      <xdr:col>76</xdr:col>
      <xdr:colOff>114300</xdr:colOff>
      <xdr:row>62</xdr:row>
      <xdr:rowOff>55245</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13703300" y="1062037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595" name="n_1aveValue【保健センター・保健所】&#10;有形固定資産減価償却率">
          <a:extLst>
            <a:ext uri="{FF2B5EF4-FFF2-40B4-BE49-F238E27FC236}">
              <a16:creationId xmlns:a16="http://schemas.microsoft.com/office/drawing/2014/main" id="{00000000-0008-0000-0F00-000053020000}"/>
            </a:ext>
          </a:extLst>
        </xdr:cNvPr>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141622</xdr:rowOff>
    </xdr:from>
    <xdr:ext cx="405111" cy="259045"/>
    <xdr:sp macro="" textlink="">
      <xdr:nvSpPr>
        <xdr:cNvPr id="596" name="n_2aveValue【保健センター・保健所】&#10;有形固定資産減価償却率">
          <a:extLst>
            <a:ext uri="{FF2B5EF4-FFF2-40B4-BE49-F238E27FC236}">
              <a16:creationId xmlns:a16="http://schemas.microsoft.com/office/drawing/2014/main" id="{00000000-0008-0000-0F00-000054020000}"/>
            </a:ext>
          </a:extLst>
        </xdr:cNvPr>
        <xdr:cNvSpPr txBox="1"/>
      </xdr:nvSpPr>
      <xdr:spPr>
        <a:xfrm>
          <a:off x="143897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67327</xdr:rowOff>
    </xdr:from>
    <xdr:ext cx="405111" cy="259045"/>
    <xdr:sp macro="" textlink="">
      <xdr:nvSpPr>
        <xdr:cNvPr id="597" name="n_3aveValue【保健センター・保健所】&#10;有形固定資産減価償却率">
          <a:extLst>
            <a:ext uri="{FF2B5EF4-FFF2-40B4-BE49-F238E27FC236}">
              <a16:creationId xmlns:a16="http://schemas.microsoft.com/office/drawing/2014/main" id="{00000000-0008-0000-0F00-000055020000}"/>
            </a:ext>
          </a:extLst>
        </xdr:cNvPr>
        <xdr:cNvSpPr txBox="1"/>
      </xdr:nvSpPr>
      <xdr:spPr>
        <a:xfrm>
          <a:off x="13500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89552</xdr:rowOff>
    </xdr:from>
    <xdr:ext cx="405111" cy="259045"/>
    <xdr:sp macro="" textlink="">
      <xdr:nvSpPr>
        <xdr:cNvPr id="598" name="n_1mainValue【保健センター・保健所】&#10;有形固定資産減価償却率">
          <a:extLst>
            <a:ext uri="{FF2B5EF4-FFF2-40B4-BE49-F238E27FC236}">
              <a16:creationId xmlns:a16="http://schemas.microsoft.com/office/drawing/2014/main" id="{00000000-0008-0000-0F00-000056020000}"/>
            </a:ext>
          </a:extLst>
        </xdr:cNvPr>
        <xdr:cNvSpPr txBox="1"/>
      </xdr:nvSpPr>
      <xdr:spPr>
        <a:xfrm>
          <a:off x="15266044"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32402</xdr:rowOff>
    </xdr:from>
    <xdr:ext cx="405111" cy="259045"/>
    <xdr:sp macro="" textlink="">
      <xdr:nvSpPr>
        <xdr:cNvPr id="599" name="n_2mainValue【保健センター・保健所】&#10;有形固定資産減価償却率">
          <a:extLst>
            <a:ext uri="{FF2B5EF4-FFF2-40B4-BE49-F238E27FC236}">
              <a16:creationId xmlns:a16="http://schemas.microsoft.com/office/drawing/2014/main" id="{00000000-0008-0000-0F00-000057020000}"/>
            </a:ext>
          </a:extLst>
        </xdr:cNvPr>
        <xdr:cNvSpPr txBox="1"/>
      </xdr:nvSpPr>
      <xdr:spPr>
        <a:xfrm>
          <a:off x="14389744"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97172</xdr:rowOff>
    </xdr:from>
    <xdr:ext cx="405111" cy="259045"/>
    <xdr:sp macro="" textlink="">
      <xdr:nvSpPr>
        <xdr:cNvPr id="600" name="n_3mainValue【保健センター・保健所】&#10;有形固定資産減価償却率">
          <a:extLst>
            <a:ext uri="{FF2B5EF4-FFF2-40B4-BE49-F238E27FC236}">
              <a16:creationId xmlns:a16="http://schemas.microsoft.com/office/drawing/2014/main" id="{00000000-0008-0000-0F00-000058020000}"/>
            </a:ext>
          </a:extLst>
        </xdr:cNvPr>
        <xdr:cNvSpPr txBox="1"/>
      </xdr:nvSpPr>
      <xdr:spPr>
        <a:xfrm>
          <a:off x="135007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3" name="【保健センター・保健所】&#10;一人当たり面積グラフ枠">
          <a:extLst>
            <a:ext uri="{FF2B5EF4-FFF2-40B4-BE49-F238E27FC236}">
              <a16:creationId xmlns:a16="http://schemas.microsoft.com/office/drawing/2014/main" id="{00000000-0008-0000-0F00-00006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25" name="【保健センター・保健所】&#10;一人当たり面積最小値テキスト">
          <a:extLst>
            <a:ext uri="{FF2B5EF4-FFF2-40B4-BE49-F238E27FC236}">
              <a16:creationId xmlns:a16="http://schemas.microsoft.com/office/drawing/2014/main" id="{00000000-0008-0000-0F00-000071020000}"/>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27" name="【保健センター・保健所】&#10;一人当たり面積最大値テキスト">
          <a:extLst>
            <a:ext uri="{FF2B5EF4-FFF2-40B4-BE49-F238E27FC236}">
              <a16:creationId xmlns:a16="http://schemas.microsoft.com/office/drawing/2014/main" id="{00000000-0008-0000-0F00-000073020000}"/>
            </a:ext>
          </a:extLst>
        </xdr:cNvPr>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629" name="【保健センター・保健所】&#10;一人当たり面積平均値テキスト">
          <a:extLst>
            <a:ext uri="{FF2B5EF4-FFF2-40B4-BE49-F238E27FC236}">
              <a16:creationId xmlns:a16="http://schemas.microsoft.com/office/drawing/2014/main" id="{00000000-0008-0000-0F00-000075020000}"/>
            </a:ext>
          </a:extLst>
        </xdr:cNvPr>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20383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9494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639" name="楕円 638">
          <a:extLst>
            <a:ext uri="{FF2B5EF4-FFF2-40B4-BE49-F238E27FC236}">
              <a16:creationId xmlns:a16="http://schemas.microsoft.com/office/drawing/2014/main" id="{00000000-0008-0000-0F00-00007F020000}"/>
            </a:ext>
          </a:extLst>
        </xdr:cNvPr>
        <xdr:cNvSpPr/>
      </xdr:nvSpPr>
      <xdr:spPr>
        <a:xfrm>
          <a:off x="22110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22877</xdr:rowOff>
    </xdr:from>
    <xdr:ext cx="469744" cy="259045"/>
    <xdr:sp macro="" textlink="">
      <xdr:nvSpPr>
        <xdr:cNvPr id="640" name="【保健センター・保健所】&#10;一人当たり面積該当値テキスト">
          <a:extLst>
            <a:ext uri="{FF2B5EF4-FFF2-40B4-BE49-F238E27FC236}">
              <a16:creationId xmlns:a16="http://schemas.microsoft.com/office/drawing/2014/main" id="{00000000-0008-0000-0F00-000080020000}"/>
            </a:ext>
          </a:extLst>
        </xdr:cNvPr>
        <xdr:cNvSpPr txBox="1"/>
      </xdr:nvSpPr>
      <xdr:spPr>
        <a:xfrm>
          <a:off x="221996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44450</xdr:rowOff>
    </xdr:from>
    <xdr:to>
      <xdr:col>112</xdr:col>
      <xdr:colOff>38100</xdr:colOff>
      <xdr:row>62</xdr:row>
      <xdr:rowOff>146050</xdr:rowOff>
    </xdr:to>
    <xdr:sp macro="" textlink="">
      <xdr:nvSpPr>
        <xdr:cNvPr id="641" name="楕円 640">
          <a:extLst>
            <a:ext uri="{FF2B5EF4-FFF2-40B4-BE49-F238E27FC236}">
              <a16:creationId xmlns:a16="http://schemas.microsoft.com/office/drawing/2014/main" id="{00000000-0008-0000-0F00-000081020000}"/>
            </a:ext>
          </a:extLst>
        </xdr:cNvPr>
        <xdr:cNvSpPr/>
      </xdr:nvSpPr>
      <xdr:spPr>
        <a:xfrm>
          <a:off x="21272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95250</xdr:rowOff>
    </xdr:from>
    <xdr:to>
      <xdr:col>116</xdr:col>
      <xdr:colOff>63500</xdr:colOff>
      <xdr:row>62</xdr:row>
      <xdr:rowOff>95250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21323300" y="10725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44450</xdr:rowOff>
    </xdr:from>
    <xdr:to>
      <xdr:col>107</xdr:col>
      <xdr:colOff>101600</xdr:colOff>
      <xdr:row>62</xdr:row>
      <xdr:rowOff>146050</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20383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95250</xdr:rowOff>
    </xdr:from>
    <xdr:to>
      <xdr:col>111</xdr:col>
      <xdr:colOff>177800</xdr:colOff>
      <xdr:row>62</xdr:row>
      <xdr:rowOff>95250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20434300" y="1072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9494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76200</xdr:rowOff>
    </xdr:from>
    <xdr:to>
      <xdr:col>107</xdr:col>
      <xdr:colOff>50800</xdr:colOff>
      <xdr:row>62</xdr:row>
      <xdr:rowOff>95250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9545300" y="10706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47" name="n_1aveValue【保健センター・保健所】&#10;一人当たり面積">
          <a:extLst>
            <a:ext uri="{FF2B5EF4-FFF2-40B4-BE49-F238E27FC236}">
              <a16:creationId xmlns:a16="http://schemas.microsoft.com/office/drawing/2014/main" id="{00000000-0008-0000-0F00-000087020000}"/>
            </a:ext>
          </a:extLst>
        </xdr:cNvPr>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29227</xdr:rowOff>
    </xdr:from>
    <xdr:ext cx="469744" cy="259045"/>
    <xdr:sp macro="" textlink="">
      <xdr:nvSpPr>
        <xdr:cNvPr id="648" name="n_2aveValue【保健センター・保健所】&#10;一人当たり面積">
          <a:extLst>
            <a:ext uri="{FF2B5EF4-FFF2-40B4-BE49-F238E27FC236}">
              <a16:creationId xmlns:a16="http://schemas.microsoft.com/office/drawing/2014/main" id="{00000000-0008-0000-0F00-000088020000}"/>
            </a:ext>
          </a:extLst>
        </xdr:cNvPr>
        <xdr:cNvSpPr txBox="1"/>
      </xdr:nvSpPr>
      <xdr:spPr>
        <a:xfrm>
          <a:off x="20199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105427</xdr:rowOff>
    </xdr:from>
    <xdr:ext cx="469744" cy="259045"/>
    <xdr:sp macro="" textlink="">
      <xdr:nvSpPr>
        <xdr:cNvPr id="649" name="n_3aveValue【保健センター・保健所】&#10;一人当たり面積">
          <a:extLst>
            <a:ext uri="{FF2B5EF4-FFF2-40B4-BE49-F238E27FC236}">
              <a16:creationId xmlns:a16="http://schemas.microsoft.com/office/drawing/2014/main" id="{00000000-0008-0000-0F00-000089020000}"/>
            </a:ext>
          </a:extLst>
        </xdr:cNvPr>
        <xdr:cNvSpPr txBox="1"/>
      </xdr:nvSpPr>
      <xdr:spPr>
        <a:xfrm>
          <a:off x="19310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137177</xdr:rowOff>
    </xdr:from>
    <xdr:ext cx="469744" cy="259045"/>
    <xdr:sp macro="" textlink="">
      <xdr:nvSpPr>
        <xdr:cNvPr id="650" name="n_1mainValue【保健センター・保健所】&#10;一人当たり面積">
          <a:extLst>
            <a:ext uri="{FF2B5EF4-FFF2-40B4-BE49-F238E27FC236}">
              <a16:creationId xmlns:a16="http://schemas.microsoft.com/office/drawing/2014/main" id="{00000000-0008-0000-0F00-00008A020000}"/>
            </a:ext>
          </a:extLst>
        </xdr:cNvPr>
        <xdr:cNvSpPr txBox="1"/>
      </xdr:nvSpPr>
      <xdr:spPr>
        <a:xfrm>
          <a:off x="21075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137177</xdr:rowOff>
    </xdr:from>
    <xdr:ext cx="469744" cy="259045"/>
    <xdr:sp macro="" textlink="">
      <xdr:nvSpPr>
        <xdr:cNvPr id="651" name="n_2mainValue【保健センター・保健所】&#10;一人当たり面積">
          <a:extLst>
            <a:ext uri="{FF2B5EF4-FFF2-40B4-BE49-F238E27FC236}">
              <a16:creationId xmlns:a16="http://schemas.microsoft.com/office/drawing/2014/main" id="{00000000-0008-0000-0F00-00008B020000}"/>
            </a:ext>
          </a:extLst>
        </xdr:cNvPr>
        <xdr:cNvSpPr txBox="1"/>
      </xdr:nvSpPr>
      <xdr:spPr>
        <a:xfrm>
          <a:off x="20199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118127</xdr:rowOff>
    </xdr:from>
    <xdr:ext cx="469744" cy="259045"/>
    <xdr:sp macro="" textlink="">
      <xdr:nvSpPr>
        <xdr:cNvPr id="652" name="n_3mainValue【保健センター・保健所】&#10;一人当たり面積">
          <a:extLst>
            <a:ext uri="{FF2B5EF4-FFF2-40B4-BE49-F238E27FC236}">
              <a16:creationId xmlns:a16="http://schemas.microsoft.com/office/drawing/2014/main" id="{00000000-0008-0000-0F00-00008C020000}"/>
            </a:ext>
          </a:extLst>
        </xdr:cNvPr>
        <xdr:cNvSpPr txBox="1"/>
      </xdr:nvSpPr>
      <xdr:spPr>
        <a:xfrm>
          <a:off x="19310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3" name="正方形/長方形 652">
          <a:extLst>
            <a:ext uri="{FF2B5EF4-FFF2-40B4-BE49-F238E27FC236}">
              <a16:creationId xmlns:a16="http://schemas.microsoft.com/office/drawing/2014/main" id="{00000000-0008-0000-0F00-00008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4" name="正方形/長方形 653">
          <a:extLst>
            <a:ext uri="{FF2B5EF4-FFF2-40B4-BE49-F238E27FC236}">
              <a16:creationId xmlns:a16="http://schemas.microsoft.com/office/drawing/2014/main" id="{00000000-0008-0000-0F00-00008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4" name="【消防施設】&#10;有形固定資産減価償却率グラフ枠">
          <a:extLst>
            <a:ext uri="{FF2B5EF4-FFF2-40B4-BE49-F238E27FC236}">
              <a16:creationId xmlns:a16="http://schemas.microsoft.com/office/drawing/2014/main" id="{00000000-0008-0000-0F00-0000A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76" name="【消防施設】&#10;有形固定資産減価償却率最小値テキスト">
          <a:extLst>
            <a:ext uri="{FF2B5EF4-FFF2-40B4-BE49-F238E27FC236}">
              <a16:creationId xmlns:a16="http://schemas.microsoft.com/office/drawing/2014/main" id="{00000000-0008-0000-0F00-0000A4020000}"/>
            </a:ext>
          </a:extLst>
        </xdr:cNvPr>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78" name="【消防施設】&#10;有形固定資産減価償却率最大値テキスト">
          <a:extLst>
            <a:ext uri="{FF2B5EF4-FFF2-40B4-BE49-F238E27FC236}">
              <a16:creationId xmlns:a16="http://schemas.microsoft.com/office/drawing/2014/main" id="{00000000-0008-0000-0F00-0000A6020000}"/>
            </a:ext>
          </a:extLst>
        </xdr:cNvPr>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32021</xdr:rowOff>
    </xdr:from>
    <xdr:ext cx="405111" cy="259045"/>
    <xdr:sp macro="" textlink="">
      <xdr:nvSpPr>
        <xdr:cNvPr id="680" name="【消防施設】&#10;有形固定資産減価償却率平均値テキスト">
          <a:extLst>
            <a:ext uri="{FF2B5EF4-FFF2-40B4-BE49-F238E27FC236}">
              <a16:creationId xmlns:a16="http://schemas.microsoft.com/office/drawing/2014/main" id="{00000000-0008-0000-0F00-0000A8020000}"/>
            </a:ext>
          </a:extLst>
        </xdr:cNvPr>
        <xdr:cNvSpPr txBox="1"/>
      </xdr:nvSpPr>
      <xdr:spPr>
        <a:xfrm>
          <a:off x="16357600" y="13919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81" name="フローチャート: 判断 680">
          <a:extLst>
            <a:ext uri="{FF2B5EF4-FFF2-40B4-BE49-F238E27FC236}">
              <a16:creationId xmlns:a16="http://schemas.microsoft.com/office/drawing/2014/main" id="{00000000-0008-0000-0F00-0000A9020000}"/>
            </a:ext>
          </a:extLst>
        </xdr:cNvPr>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82" name="フローチャート: 判断 681">
          <a:extLst>
            <a:ext uri="{FF2B5EF4-FFF2-40B4-BE49-F238E27FC236}">
              <a16:creationId xmlns:a16="http://schemas.microsoft.com/office/drawing/2014/main" id="{00000000-0008-0000-0F00-0000AA020000}"/>
            </a:ext>
          </a:extLst>
        </xdr:cNvPr>
        <xdr:cNvSpPr/>
      </xdr:nvSpPr>
      <xdr:spPr>
        <a:xfrm>
          <a:off x="154305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83" name="フローチャート: 判断 682">
          <a:extLst>
            <a:ext uri="{FF2B5EF4-FFF2-40B4-BE49-F238E27FC236}">
              <a16:creationId xmlns:a16="http://schemas.microsoft.com/office/drawing/2014/main" id="{00000000-0008-0000-0F00-0000AB020000}"/>
            </a:ext>
          </a:extLst>
        </xdr:cNvPr>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84" name="フローチャート: 判断 683">
          <a:extLst>
            <a:ext uri="{FF2B5EF4-FFF2-40B4-BE49-F238E27FC236}">
              <a16:creationId xmlns:a16="http://schemas.microsoft.com/office/drawing/2014/main" id="{00000000-0008-0000-0F00-0000AC020000}"/>
            </a:ext>
          </a:extLst>
        </xdr:cNvPr>
        <xdr:cNvSpPr/>
      </xdr:nvSpPr>
      <xdr:spPr>
        <a:xfrm>
          <a:off x="13652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142748</xdr:rowOff>
    </xdr:from>
    <xdr:to>
      <xdr:col>85</xdr:col>
      <xdr:colOff>177800</xdr:colOff>
      <xdr:row>81</xdr:row>
      <xdr:rowOff>72898</xdr:rowOff>
    </xdr:to>
    <xdr:sp macro="" textlink="">
      <xdr:nvSpPr>
        <xdr:cNvPr id="690" name="楕円 689">
          <a:extLst>
            <a:ext uri="{FF2B5EF4-FFF2-40B4-BE49-F238E27FC236}">
              <a16:creationId xmlns:a16="http://schemas.microsoft.com/office/drawing/2014/main" id="{00000000-0008-0000-0F00-0000B2020000}"/>
            </a:ext>
          </a:extLst>
        </xdr:cNvPr>
        <xdr:cNvSpPr/>
      </xdr:nvSpPr>
      <xdr:spPr>
        <a:xfrm>
          <a:off x="16268700" y="1385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165625</xdr:rowOff>
    </xdr:from>
    <xdr:ext cx="405111" cy="259045"/>
    <xdr:sp macro="" textlink="">
      <xdr:nvSpPr>
        <xdr:cNvPr id="691" name="【消防施設】&#10;有形固定資産減価償却率該当値テキスト">
          <a:extLst>
            <a:ext uri="{FF2B5EF4-FFF2-40B4-BE49-F238E27FC236}">
              <a16:creationId xmlns:a16="http://schemas.microsoft.com/office/drawing/2014/main" id="{00000000-0008-0000-0F00-0000B3020000}"/>
            </a:ext>
          </a:extLst>
        </xdr:cNvPr>
        <xdr:cNvSpPr txBox="1"/>
      </xdr:nvSpPr>
      <xdr:spPr>
        <a:xfrm>
          <a:off x="16357600" y="1371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94742</xdr:rowOff>
    </xdr:from>
    <xdr:to>
      <xdr:col>81</xdr:col>
      <xdr:colOff>101600</xdr:colOff>
      <xdr:row>82</xdr:row>
      <xdr:rowOff>24892</xdr:rowOff>
    </xdr:to>
    <xdr:sp macro="" textlink="">
      <xdr:nvSpPr>
        <xdr:cNvPr id="692" name="楕円 691">
          <a:extLst>
            <a:ext uri="{FF2B5EF4-FFF2-40B4-BE49-F238E27FC236}">
              <a16:creationId xmlns:a16="http://schemas.microsoft.com/office/drawing/2014/main" id="{00000000-0008-0000-0F00-0000B4020000}"/>
            </a:ext>
          </a:extLst>
        </xdr:cNvPr>
        <xdr:cNvSpPr/>
      </xdr:nvSpPr>
      <xdr:spPr>
        <a:xfrm>
          <a:off x="15430500" y="1398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22098</xdr:rowOff>
    </xdr:from>
    <xdr:to>
      <xdr:col>85</xdr:col>
      <xdr:colOff>127000</xdr:colOff>
      <xdr:row>81</xdr:row>
      <xdr:rowOff>145542</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flipV="1">
          <a:off x="15481300" y="1390954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60452</xdr:rowOff>
    </xdr:from>
    <xdr:to>
      <xdr:col>76</xdr:col>
      <xdr:colOff>165100</xdr:colOff>
      <xdr:row>81</xdr:row>
      <xdr:rowOff>162052</xdr:rowOff>
    </xdr:to>
    <xdr:sp macro="" textlink="">
      <xdr:nvSpPr>
        <xdr:cNvPr id="694" name="楕円 693">
          <a:extLst>
            <a:ext uri="{FF2B5EF4-FFF2-40B4-BE49-F238E27FC236}">
              <a16:creationId xmlns:a16="http://schemas.microsoft.com/office/drawing/2014/main" id="{00000000-0008-0000-0F00-0000B6020000}"/>
            </a:ext>
          </a:extLst>
        </xdr:cNvPr>
        <xdr:cNvSpPr/>
      </xdr:nvSpPr>
      <xdr:spPr>
        <a:xfrm>
          <a:off x="14541500" y="1394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111252</xdr:rowOff>
    </xdr:from>
    <xdr:to>
      <xdr:col>81</xdr:col>
      <xdr:colOff>50800</xdr:colOff>
      <xdr:row>81</xdr:row>
      <xdr:rowOff>145542</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4592300" y="1399870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129032</xdr:rowOff>
    </xdr:from>
    <xdr:to>
      <xdr:col>72</xdr:col>
      <xdr:colOff>38100</xdr:colOff>
      <xdr:row>81</xdr:row>
      <xdr:rowOff>59182</xdr:rowOff>
    </xdr:to>
    <xdr:sp macro="" textlink="">
      <xdr:nvSpPr>
        <xdr:cNvPr id="696" name="楕円 695">
          <a:extLst>
            <a:ext uri="{FF2B5EF4-FFF2-40B4-BE49-F238E27FC236}">
              <a16:creationId xmlns:a16="http://schemas.microsoft.com/office/drawing/2014/main" id="{00000000-0008-0000-0F00-0000B8020000}"/>
            </a:ext>
          </a:extLst>
        </xdr:cNvPr>
        <xdr:cNvSpPr/>
      </xdr:nvSpPr>
      <xdr:spPr>
        <a:xfrm>
          <a:off x="13652500" y="1384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8382</xdr:rowOff>
    </xdr:from>
    <xdr:to>
      <xdr:col>76</xdr:col>
      <xdr:colOff>114300</xdr:colOff>
      <xdr:row>81</xdr:row>
      <xdr:rowOff>111252</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3703300" y="13895832"/>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39133</xdr:rowOff>
    </xdr:from>
    <xdr:ext cx="405111" cy="259045"/>
    <xdr:sp macro="" textlink="">
      <xdr:nvSpPr>
        <xdr:cNvPr id="698" name="n_1aveValue【消防施設】&#10;有形固定資産減価償却率">
          <a:extLst>
            <a:ext uri="{FF2B5EF4-FFF2-40B4-BE49-F238E27FC236}">
              <a16:creationId xmlns:a16="http://schemas.microsoft.com/office/drawing/2014/main" id="{00000000-0008-0000-0F00-0000BA020000}"/>
            </a:ext>
          </a:extLst>
        </xdr:cNvPr>
        <xdr:cNvSpPr txBox="1"/>
      </xdr:nvSpPr>
      <xdr:spPr>
        <a:xfrm>
          <a:off x="15266044" y="1375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34307</xdr:rowOff>
    </xdr:from>
    <xdr:ext cx="405111" cy="259045"/>
    <xdr:sp macro="" textlink="">
      <xdr:nvSpPr>
        <xdr:cNvPr id="699" name="n_2aveValue【消防施設】&#10;有形固定資産減価償却率">
          <a:extLst>
            <a:ext uri="{FF2B5EF4-FFF2-40B4-BE49-F238E27FC236}">
              <a16:creationId xmlns:a16="http://schemas.microsoft.com/office/drawing/2014/main" id="{00000000-0008-0000-0F00-0000BB020000}"/>
            </a:ext>
          </a:extLst>
        </xdr:cNvPr>
        <xdr:cNvSpPr txBox="1"/>
      </xdr:nvSpPr>
      <xdr:spPr>
        <a:xfrm>
          <a:off x="14389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102888</xdr:rowOff>
    </xdr:from>
    <xdr:ext cx="405111" cy="259045"/>
    <xdr:sp macro="" textlink="">
      <xdr:nvSpPr>
        <xdr:cNvPr id="700" name="n_3aveValue【消防施設】&#10;有形固定資産減価償却率">
          <a:extLst>
            <a:ext uri="{FF2B5EF4-FFF2-40B4-BE49-F238E27FC236}">
              <a16:creationId xmlns:a16="http://schemas.microsoft.com/office/drawing/2014/main" id="{00000000-0008-0000-0F00-0000BC020000}"/>
            </a:ext>
          </a:extLst>
        </xdr:cNvPr>
        <xdr:cNvSpPr txBox="1"/>
      </xdr:nvSpPr>
      <xdr:spPr>
        <a:xfrm>
          <a:off x="13500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16019</xdr:rowOff>
    </xdr:from>
    <xdr:ext cx="405111" cy="259045"/>
    <xdr:sp macro="" textlink="">
      <xdr:nvSpPr>
        <xdr:cNvPr id="701" name="n_1mainValue【消防施設】&#10;有形固定資産減価償却率">
          <a:extLst>
            <a:ext uri="{FF2B5EF4-FFF2-40B4-BE49-F238E27FC236}">
              <a16:creationId xmlns:a16="http://schemas.microsoft.com/office/drawing/2014/main" id="{00000000-0008-0000-0F00-0000BD020000}"/>
            </a:ext>
          </a:extLst>
        </xdr:cNvPr>
        <xdr:cNvSpPr txBox="1"/>
      </xdr:nvSpPr>
      <xdr:spPr>
        <a:xfrm>
          <a:off x="15266044" y="140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7129</xdr:rowOff>
    </xdr:from>
    <xdr:ext cx="405111" cy="259045"/>
    <xdr:sp macro="" textlink="">
      <xdr:nvSpPr>
        <xdr:cNvPr id="702" name="n_2mainValue【消防施設】&#10;有形固定資産減価償却率">
          <a:extLst>
            <a:ext uri="{FF2B5EF4-FFF2-40B4-BE49-F238E27FC236}">
              <a16:creationId xmlns:a16="http://schemas.microsoft.com/office/drawing/2014/main" id="{00000000-0008-0000-0F00-0000BE020000}"/>
            </a:ext>
          </a:extLst>
        </xdr:cNvPr>
        <xdr:cNvSpPr txBox="1"/>
      </xdr:nvSpPr>
      <xdr:spPr>
        <a:xfrm>
          <a:off x="14389744" y="1372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75709</xdr:rowOff>
    </xdr:from>
    <xdr:ext cx="405111" cy="259045"/>
    <xdr:sp macro="" textlink="">
      <xdr:nvSpPr>
        <xdr:cNvPr id="703" name="n_3mainValue【消防施設】&#10;有形固定資産減価償却率">
          <a:extLst>
            <a:ext uri="{FF2B5EF4-FFF2-40B4-BE49-F238E27FC236}">
              <a16:creationId xmlns:a16="http://schemas.microsoft.com/office/drawing/2014/main" id="{00000000-0008-0000-0F00-0000BF020000}"/>
            </a:ext>
          </a:extLst>
        </xdr:cNvPr>
        <xdr:cNvSpPr txBox="1"/>
      </xdr:nvSpPr>
      <xdr:spPr>
        <a:xfrm>
          <a:off x="13500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9" name="正方形/長方形 708">
          <a:extLst>
            <a:ext uri="{FF2B5EF4-FFF2-40B4-BE49-F238E27FC236}">
              <a16:creationId xmlns:a16="http://schemas.microsoft.com/office/drawing/2014/main" id="{00000000-0008-0000-0F00-0000C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0" name="正方形/長方形 709">
          <a:extLst>
            <a:ext uri="{FF2B5EF4-FFF2-40B4-BE49-F238E27FC236}">
              <a16:creationId xmlns:a16="http://schemas.microsoft.com/office/drawing/2014/main" id="{00000000-0008-0000-0F00-0000C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1" name="正方形/長方形 710">
          <a:extLst>
            <a:ext uri="{FF2B5EF4-FFF2-40B4-BE49-F238E27FC236}">
              <a16:creationId xmlns:a16="http://schemas.microsoft.com/office/drawing/2014/main" id="{00000000-0008-0000-0F00-0000C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4" name="【消防施設】&#10;一人当たり面積グラフ枠">
          <a:extLst>
            <a:ext uri="{FF2B5EF4-FFF2-40B4-BE49-F238E27FC236}">
              <a16:creationId xmlns:a16="http://schemas.microsoft.com/office/drawing/2014/main" id="{00000000-0008-0000-0F00-0000D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726" name="【消防施設】&#10;一人当たり面積最小値テキスト">
          <a:extLst>
            <a:ext uri="{FF2B5EF4-FFF2-40B4-BE49-F238E27FC236}">
              <a16:creationId xmlns:a16="http://schemas.microsoft.com/office/drawing/2014/main" id="{00000000-0008-0000-0F00-0000D6020000}"/>
            </a:ext>
          </a:extLst>
        </xdr:cNvPr>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28" name="【消防施設】&#10;一人当たり面積最大値テキスト">
          <a:extLst>
            <a:ext uri="{FF2B5EF4-FFF2-40B4-BE49-F238E27FC236}">
              <a16:creationId xmlns:a16="http://schemas.microsoft.com/office/drawing/2014/main" id="{00000000-0008-0000-0F00-0000D8020000}"/>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58183</xdr:rowOff>
    </xdr:from>
    <xdr:ext cx="469744" cy="259045"/>
    <xdr:sp macro="" textlink="">
      <xdr:nvSpPr>
        <xdr:cNvPr id="730" name="【消防施設】&#10;一人当たり面積平均値テキスト">
          <a:extLst>
            <a:ext uri="{FF2B5EF4-FFF2-40B4-BE49-F238E27FC236}">
              <a16:creationId xmlns:a16="http://schemas.microsoft.com/office/drawing/2014/main" id="{00000000-0008-0000-0F00-0000DA020000}"/>
            </a:ext>
          </a:extLst>
        </xdr:cNvPr>
        <xdr:cNvSpPr txBox="1"/>
      </xdr:nvSpPr>
      <xdr:spPr>
        <a:xfrm>
          <a:off x="22199600" y="1411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731" name="フローチャート: 判断 730">
          <a:extLst>
            <a:ext uri="{FF2B5EF4-FFF2-40B4-BE49-F238E27FC236}">
              <a16:creationId xmlns:a16="http://schemas.microsoft.com/office/drawing/2014/main" id="{00000000-0008-0000-0F00-0000DB020000}"/>
            </a:ext>
          </a:extLst>
        </xdr:cNvPr>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732" name="フローチャート: 判断 731">
          <a:extLst>
            <a:ext uri="{FF2B5EF4-FFF2-40B4-BE49-F238E27FC236}">
              <a16:creationId xmlns:a16="http://schemas.microsoft.com/office/drawing/2014/main" id="{00000000-0008-0000-0F00-0000DC020000}"/>
            </a:ext>
          </a:extLst>
        </xdr:cNvPr>
        <xdr:cNvSpPr/>
      </xdr:nvSpPr>
      <xdr:spPr>
        <a:xfrm>
          <a:off x="21272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733" name="フローチャート: 判断 732">
          <a:extLst>
            <a:ext uri="{FF2B5EF4-FFF2-40B4-BE49-F238E27FC236}">
              <a16:creationId xmlns:a16="http://schemas.microsoft.com/office/drawing/2014/main" id="{00000000-0008-0000-0F00-0000DD020000}"/>
            </a:ext>
          </a:extLst>
        </xdr:cNvPr>
        <xdr:cNvSpPr/>
      </xdr:nvSpPr>
      <xdr:spPr>
        <a:xfrm>
          <a:off x="20383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34" name="フローチャート: 判断 733">
          <a:extLst>
            <a:ext uri="{FF2B5EF4-FFF2-40B4-BE49-F238E27FC236}">
              <a16:creationId xmlns:a16="http://schemas.microsoft.com/office/drawing/2014/main" id="{00000000-0008-0000-0F00-0000DE020000}"/>
            </a:ext>
          </a:extLst>
        </xdr:cNvPr>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740" name="楕円 739">
          <a:extLst>
            <a:ext uri="{FF2B5EF4-FFF2-40B4-BE49-F238E27FC236}">
              <a16:creationId xmlns:a16="http://schemas.microsoft.com/office/drawing/2014/main" id="{00000000-0008-0000-0F00-0000E4020000}"/>
            </a:ext>
          </a:extLst>
        </xdr:cNvPr>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160038</xdr:rowOff>
    </xdr:from>
    <xdr:ext cx="469744" cy="259045"/>
    <xdr:sp macro="" textlink="">
      <xdr:nvSpPr>
        <xdr:cNvPr id="741" name="【消防施設】&#10;一人当たり面積該当値テキスト">
          <a:extLst>
            <a:ext uri="{FF2B5EF4-FFF2-40B4-BE49-F238E27FC236}">
              <a16:creationId xmlns:a16="http://schemas.microsoft.com/office/drawing/2014/main" id="{00000000-0008-0000-0F00-0000E5020000}"/>
            </a:ext>
          </a:extLst>
        </xdr:cNvPr>
        <xdr:cNvSpPr txBox="1"/>
      </xdr:nvSpPr>
      <xdr:spPr>
        <a:xfrm>
          <a:off x="221996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742" name="楕円 741">
          <a:extLst>
            <a:ext uri="{FF2B5EF4-FFF2-40B4-BE49-F238E27FC236}">
              <a16:creationId xmlns:a16="http://schemas.microsoft.com/office/drawing/2014/main" id="{00000000-0008-0000-0F00-0000E6020000}"/>
            </a:ext>
          </a:extLst>
        </xdr:cNvPr>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60961</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21323300" y="1446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74168</xdr:rowOff>
    </xdr:from>
    <xdr:to>
      <xdr:col>107</xdr:col>
      <xdr:colOff>101600</xdr:colOff>
      <xdr:row>85</xdr:row>
      <xdr:rowOff>4318</xdr:rowOff>
    </xdr:to>
    <xdr:sp macro="" textlink="">
      <xdr:nvSpPr>
        <xdr:cNvPr id="744" name="楕円 743">
          <a:extLst>
            <a:ext uri="{FF2B5EF4-FFF2-40B4-BE49-F238E27FC236}">
              <a16:creationId xmlns:a16="http://schemas.microsoft.com/office/drawing/2014/main" id="{00000000-0008-0000-0F00-0000E8020000}"/>
            </a:ext>
          </a:extLst>
        </xdr:cNvPr>
        <xdr:cNvSpPr/>
      </xdr:nvSpPr>
      <xdr:spPr>
        <a:xfrm>
          <a:off x="20383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124968</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flipV="1">
          <a:off x="20434300" y="144627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74168</xdr:rowOff>
    </xdr:from>
    <xdr:to>
      <xdr:col>102</xdr:col>
      <xdr:colOff>165100</xdr:colOff>
      <xdr:row>85</xdr:row>
      <xdr:rowOff>4318</xdr:rowOff>
    </xdr:to>
    <xdr:sp macro="" textlink="">
      <xdr:nvSpPr>
        <xdr:cNvPr id="746" name="楕円 745">
          <a:extLst>
            <a:ext uri="{FF2B5EF4-FFF2-40B4-BE49-F238E27FC236}">
              <a16:creationId xmlns:a16="http://schemas.microsoft.com/office/drawing/2014/main" id="{00000000-0008-0000-0F00-0000EA020000}"/>
            </a:ext>
          </a:extLst>
        </xdr:cNvPr>
        <xdr:cNvSpPr/>
      </xdr:nvSpPr>
      <xdr:spPr>
        <a:xfrm>
          <a:off x="19494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124968</xdr:rowOff>
    </xdr:from>
    <xdr:to>
      <xdr:col>107</xdr:col>
      <xdr:colOff>50800</xdr:colOff>
      <xdr:row>84</xdr:row>
      <xdr:rowOff>124968</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9545300" y="1452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153433</xdr:rowOff>
    </xdr:from>
    <xdr:ext cx="469744" cy="259045"/>
    <xdr:sp macro="" textlink="">
      <xdr:nvSpPr>
        <xdr:cNvPr id="748" name="n_1aveValue【消防施設】&#10;一人当たり面積">
          <a:extLst>
            <a:ext uri="{FF2B5EF4-FFF2-40B4-BE49-F238E27FC236}">
              <a16:creationId xmlns:a16="http://schemas.microsoft.com/office/drawing/2014/main" id="{00000000-0008-0000-0F00-0000EC020000}"/>
            </a:ext>
          </a:extLst>
        </xdr:cNvPr>
        <xdr:cNvSpPr txBox="1"/>
      </xdr:nvSpPr>
      <xdr:spPr>
        <a:xfrm>
          <a:off x="210757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27703</xdr:rowOff>
    </xdr:from>
    <xdr:ext cx="469744" cy="259045"/>
    <xdr:sp macro="" textlink="">
      <xdr:nvSpPr>
        <xdr:cNvPr id="749" name="n_2aveValue【消防施設】&#10;一人当たり面積">
          <a:extLst>
            <a:ext uri="{FF2B5EF4-FFF2-40B4-BE49-F238E27FC236}">
              <a16:creationId xmlns:a16="http://schemas.microsoft.com/office/drawing/2014/main" id="{00000000-0008-0000-0F00-0000ED020000}"/>
            </a:ext>
          </a:extLst>
        </xdr:cNvPr>
        <xdr:cNvSpPr txBox="1"/>
      </xdr:nvSpPr>
      <xdr:spPr>
        <a:xfrm>
          <a:off x="201994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750" name="n_3aveValue【消防施設】&#10;一人当たり面積">
          <a:extLst>
            <a:ext uri="{FF2B5EF4-FFF2-40B4-BE49-F238E27FC236}">
              <a16:creationId xmlns:a16="http://schemas.microsoft.com/office/drawing/2014/main" id="{00000000-0008-0000-0F00-0000EE020000}"/>
            </a:ext>
          </a:extLst>
        </xdr:cNvPr>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102888</xdr:rowOff>
    </xdr:from>
    <xdr:ext cx="469744" cy="259045"/>
    <xdr:sp macro="" textlink="">
      <xdr:nvSpPr>
        <xdr:cNvPr id="751" name="n_1mainValue【消防施設】&#10;一人当たり面積">
          <a:extLst>
            <a:ext uri="{FF2B5EF4-FFF2-40B4-BE49-F238E27FC236}">
              <a16:creationId xmlns:a16="http://schemas.microsoft.com/office/drawing/2014/main" id="{00000000-0008-0000-0F00-0000EF020000}"/>
            </a:ext>
          </a:extLst>
        </xdr:cNvPr>
        <xdr:cNvSpPr txBox="1"/>
      </xdr:nvSpPr>
      <xdr:spPr>
        <a:xfrm>
          <a:off x="21075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166895</xdr:rowOff>
    </xdr:from>
    <xdr:ext cx="469744" cy="259045"/>
    <xdr:sp macro="" textlink="">
      <xdr:nvSpPr>
        <xdr:cNvPr id="752" name="n_2mainValue【消防施設】&#10;一人当たり面積">
          <a:extLst>
            <a:ext uri="{FF2B5EF4-FFF2-40B4-BE49-F238E27FC236}">
              <a16:creationId xmlns:a16="http://schemas.microsoft.com/office/drawing/2014/main" id="{00000000-0008-0000-0F00-0000F0020000}"/>
            </a:ext>
          </a:extLst>
        </xdr:cNvPr>
        <xdr:cNvSpPr txBox="1"/>
      </xdr:nvSpPr>
      <xdr:spPr>
        <a:xfrm>
          <a:off x="20199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166895</xdr:rowOff>
    </xdr:from>
    <xdr:ext cx="469744" cy="259045"/>
    <xdr:sp macro="" textlink="">
      <xdr:nvSpPr>
        <xdr:cNvPr id="753" name="n_3mainValue【消防施設】&#10;一人当たり面積">
          <a:extLst>
            <a:ext uri="{FF2B5EF4-FFF2-40B4-BE49-F238E27FC236}">
              <a16:creationId xmlns:a16="http://schemas.microsoft.com/office/drawing/2014/main" id="{00000000-0008-0000-0F00-0000F1020000}"/>
            </a:ext>
          </a:extLst>
        </xdr:cNvPr>
        <xdr:cNvSpPr txBox="1"/>
      </xdr:nvSpPr>
      <xdr:spPr>
        <a:xfrm>
          <a:off x="19310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4" name="正方形/長方形 753">
          <a:extLst>
            <a:ext uri="{FF2B5EF4-FFF2-40B4-BE49-F238E27FC236}">
              <a16:creationId xmlns:a16="http://schemas.microsoft.com/office/drawing/2014/main" id="{00000000-0008-0000-0F00-0000F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5" name="正方形/長方形 754">
          <a:extLst>
            <a:ext uri="{FF2B5EF4-FFF2-40B4-BE49-F238E27FC236}">
              <a16:creationId xmlns:a16="http://schemas.microsoft.com/office/drawing/2014/main" id="{00000000-0008-0000-0F00-0000F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6" name="正方形/長方形 755">
          <a:extLst>
            <a:ext uri="{FF2B5EF4-FFF2-40B4-BE49-F238E27FC236}">
              <a16:creationId xmlns:a16="http://schemas.microsoft.com/office/drawing/2014/main" id="{00000000-0008-0000-0F00-0000F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7" name="正方形/長方形 756">
          <a:extLst>
            <a:ext uri="{FF2B5EF4-FFF2-40B4-BE49-F238E27FC236}">
              <a16:creationId xmlns:a16="http://schemas.microsoft.com/office/drawing/2014/main" id="{00000000-0008-0000-0F00-0000F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8" name="正方形/長方形 757">
          <a:extLst>
            <a:ext uri="{FF2B5EF4-FFF2-40B4-BE49-F238E27FC236}">
              <a16:creationId xmlns:a16="http://schemas.microsoft.com/office/drawing/2014/main" id="{00000000-0008-0000-0F00-0000F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9" name="正方形/長方形 758">
          <a:extLst>
            <a:ext uri="{FF2B5EF4-FFF2-40B4-BE49-F238E27FC236}">
              <a16:creationId xmlns:a16="http://schemas.microsoft.com/office/drawing/2014/main" id="{00000000-0008-0000-0F00-0000F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0" name="正方形/長方形 759">
          <a:extLst>
            <a:ext uri="{FF2B5EF4-FFF2-40B4-BE49-F238E27FC236}">
              <a16:creationId xmlns:a16="http://schemas.microsoft.com/office/drawing/2014/main" id="{00000000-0008-0000-0F00-0000F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正方形/長方形 760">
          <a:extLst>
            <a:ext uri="{FF2B5EF4-FFF2-40B4-BE49-F238E27FC236}">
              <a16:creationId xmlns:a16="http://schemas.microsoft.com/office/drawing/2014/main" id="{00000000-0008-0000-0F00-0000F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7" name="【庁舎】&#10;有形固定資産減価償却率グラフ枠">
          <a:extLst>
            <a:ext uri="{FF2B5EF4-FFF2-40B4-BE49-F238E27FC236}">
              <a16:creationId xmlns:a16="http://schemas.microsoft.com/office/drawing/2014/main" id="{00000000-0008-0000-0F00-000009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79" name="【庁舎】&#10;有形固定資産減価償却率最小値テキスト">
          <a:extLst>
            <a:ext uri="{FF2B5EF4-FFF2-40B4-BE49-F238E27FC236}">
              <a16:creationId xmlns:a16="http://schemas.microsoft.com/office/drawing/2014/main" id="{00000000-0008-0000-0F00-00000B030000}"/>
            </a:ext>
          </a:extLst>
        </xdr:cNvPr>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81" name="【庁舎】&#10;有形固定資産減価償却率最大値テキスト">
          <a:extLst>
            <a:ext uri="{FF2B5EF4-FFF2-40B4-BE49-F238E27FC236}">
              <a16:creationId xmlns:a16="http://schemas.microsoft.com/office/drawing/2014/main" id="{00000000-0008-0000-0F00-00000D030000}"/>
            </a:ext>
          </a:extLst>
        </xdr:cNvPr>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108602</xdr:rowOff>
    </xdr:from>
    <xdr:ext cx="405111" cy="259045"/>
    <xdr:sp macro="" textlink="">
      <xdr:nvSpPr>
        <xdr:cNvPr id="783" name="【庁舎】&#10;有形固定資産減価償却率平均値テキスト">
          <a:extLst>
            <a:ext uri="{FF2B5EF4-FFF2-40B4-BE49-F238E27FC236}">
              <a16:creationId xmlns:a16="http://schemas.microsoft.com/office/drawing/2014/main" id="{00000000-0008-0000-0F00-00000F030000}"/>
            </a:ext>
          </a:extLst>
        </xdr:cNvPr>
        <xdr:cNvSpPr txBox="1"/>
      </xdr:nvSpPr>
      <xdr:spPr>
        <a:xfrm>
          <a:off x="16357600" y="1793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84" name="フローチャート: 判断 783">
          <a:extLst>
            <a:ext uri="{FF2B5EF4-FFF2-40B4-BE49-F238E27FC236}">
              <a16:creationId xmlns:a16="http://schemas.microsoft.com/office/drawing/2014/main" id="{00000000-0008-0000-0F00-000010030000}"/>
            </a:ext>
          </a:extLst>
        </xdr:cNvPr>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85" name="フローチャート: 判断 784">
          <a:extLst>
            <a:ext uri="{FF2B5EF4-FFF2-40B4-BE49-F238E27FC236}">
              <a16:creationId xmlns:a16="http://schemas.microsoft.com/office/drawing/2014/main" id="{00000000-0008-0000-0F00-000011030000}"/>
            </a:ext>
          </a:extLst>
        </xdr:cNvPr>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86" name="フローチャート: 判断 785">
          <a:extLst>
            <a:ext uri="{FF2B5EF4-FFF2-40B4-BE49-F238E27FC236}">
              <a16:creationId xmlns:a16="http://schemas.microsoft.com/office/drawing/2014/main" id="{00000000-0008-0000-0F00-000012030000}"/>
            </a:ext>
          </a:extLst>
        </xdr:cNvPr>
        <xdr:cNvSpPr/>
      </xdr:nvSpPr>
      <xdr:spPr>
        <a:xfrm>
          <a:off x="14541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87" name="フローチャート: 判断 786">
          <a:extLst>
            <a:ext uri="{FF2B5EF4-FFF2-40B4-BE49-F238E27FC236}">
              <a16:creationId xmlns:a16="http://schemas.microsoft.com/office/drawing/2014/main" id="{00000000-0008-0000-0F00-000013030000}"/>
            </a:ext>
          </a:extLst>
        </xdr:cNvPr>
        <xdr:cNvSpPr/>
      </xdr:nvSpPr>
      <xdr:spPr>
        <a:xfrm>
          <a:off x="13652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130175</xdr:rowOff>
    </xdr:from>
    <xdr:to>
      <xdr:col>85</xdr:col>
      <xdr:colOff>177800</xdr:colOff>
      <xdr:row>104</xdr:row>
      <xdr:rowOff>60325</xdr:rowOff>
    </xdr:to>
    <xdr:sp macro="" textlink="">
      <xdr:nvSpPr>
        <xdr:cNvPr id="793" name="楕円 792">
          <a:extLst>
            <a:ext uri="{FF2B5EF4-FFF2-40B4-BE49-F238E27FC236}">
              <a16:creationId xmlns:a16="http://schemas.microsoft.com/office/drawing/2014/main" id="{00000000-0008-0000-0F00-000019030000}"/>
            </a:ext>
          </a:extLst>
        </xdr:cNvPr>
        <xdr:cNvSpPr/>
      </xdr:nvSpPr>
      <xdr:spPr>
        <a:xfrm>
          <a:off x="16268700" y="177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153052</xdr:rowOff>
    </xdr:from>
    <xdr:ext cx="405111" cy="259045"/>
    <xdr:sp macro="" textlink="">
      <xdr:nvSpPr>
        <xdr:cNvPr id="794" name="【庁舎】&#10;有形固定資産減価償却率該当値テキスト">
          <a:extLst>
            <a:ext uri="{FF2B5EF4-FFF2-40B4-BE49-F238E27FC236}">
              <a16:creationId xmlns:a16="http://schemas.microsoft.com/office/drawing/2014/main" id="{00000000-0008-0000-0F00-00001A030000}"/>
            </a:ext>
          </a:extLst>
        </xdr:cNvPr>
        <xdr:cNvSpPr txBox="1"/>
      </xdr:nvSpPr>
      <xdr:spPr>
        <a:xfrm>
          <a:off x="16357600"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15875</xdr:rowOff>
    </xdr:from>
    <xdr:to>
      <xdr:col>81</xdr:col>
      <xdr:colOff>101600</xdr:colOff>
      <xdr:row>104</xdr:row>
      <xdr:rowOff>117475</xdr:rowOff>
    </xdr:to>
    <xdr:sp macro="" textlink="">
      <xdr:nvSpPr>
        <xdr:cNvPr id="795" name="楕円 794">
          <a:extLst>
            <a:ext uri="{FF2B5EF4-FFF2-40B4-BE49-F238E27FC236}">
              <a16:creationId xmlns:a16="http://schemas.microsoft.com/office/drawing/2014/main" id="{00000000-0008-0000-0F00-00001B030000}"/>
            </a:ext>
          </a:extLst>
        </xdr:cNvPr>
        <xdr:cNvSpPr/>
      </xdr:nvSpPr>
      <xdr:spPr>
        <a:xfrm>
          <a:off x="15430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9525</xdr:rowOff>
    </xdr:from>
    <xdr:to>
      <xdr:col>85</xdr:col>
      <xdr:colOff>127000</xdr:colOff>
      <xdr:row>104</xdr:row>
      <xdr:rowOff>66675</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flipV="1">
          <a:off x="15481300" y="178403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797" name="楕円 796">
          <a:extLst>
            <a:ext uri="{FF2B5EF4-FFF2-40B4-BE49-F238E27FC236}">
              <a16:creationId xmlns:a16="http://schemas.microsoft.com/office/drawing/2014/main" id="{00000000-0008-0000-0F00-00001D030000}"/>
            </a:ext>
          </a:extLst>
        </xdr:cNvPr>
        <xdr:cNvSpPr/>
      </xdr:nvSpPr>
      <xdr:spPr>
        <a:xfrm>
          <a:off x="145415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66675</xdr:rowOff>
    </xdr:from>
    <xdr:to>
      <xdr:col>81</xdr:col>
      <xdr:colOff>50800</xdr:colOff>
      <xdr:row>104</xdr:row>
      <xdr:rowOff>112395</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flipV="1">
          <a:off x="14592300" y="178974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92075</xdr:rowOff>
    </xdr:from>
    <xdr:to>
      <xdr:col>72</xdr:col>
      <xdr:colOff>38100</xdr:colOff>
      <xdr:row>105</xdr:row>
      <xdr:rowOff>22225</xdr:rowOff>
    </xdr:to>
    <xdr:sp macro="" textlink="">
      <xdr:nvSpPr>
        <xdr:cNvPr id="799" name="楕円 798">
          <a:extLst>
            <a:ext uri="{FF2B5EF4-FFF2-40B4-BE49-F238E27FC236}">
              <a16:creationId xmlns:a16="http://schemas.microsoft.com/office/drawing/2014/main" id="{00000000-0008-0000-0F00-00001F030000}"/>
            </a:ext>
          </a:extLst>
        </xdr:cNvPr>
        <xdr:cNvSpPr/>
      </xdr:nvSpPr>
      <xdr:spPr>
        <a:xfrm>
          <a:off x="136525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112395</xdr:rowOff>
    </xdr:from>
    <xdr:to>
      <xdr:col>76</xdr:col>
      <xdr:colOff>114300</xdr:colOff>
      <xdr:row>104</xdr:row>
      <xdr:rowOff>142875</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flipV="1">
          <a:off x="13703300" y="179431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83838</xdr:rowOff>
    </xdr:from>
    <xdr:ext cx="405111" cy="259045"/>
    <xdr:sp macro="" textlink="">
      <xdr:nvSpPr>
        <xdr:cNvPr id="801" name="n_1aveValue【庁舎】&#10;有形固定資産減価償却率">
          <a:extLst>
            <a:ext uri="{FF2B5EF4-FFF2-40B4-BE49-F238E27FC236}">
              <a16:creationId xmlns:a16="http://schemas.microsoft.com/office/drawing/2014/main" id="{00000000-0008-0000-0F00-000021030000}"/>
            </a:ext>
          </a:extLst>
        </xdr:cNvPr>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80027</xdr:rowOff>
    </xdr:from>
    <xdr:ext cx="405111" cy="259045"/>
    <xdr:sp macro="" textlink="">
      <xdr:nvSpPr>
        <xdr:cNvPr id="802" name="n_2aveValue【庁舎】&#10;有形固定資産減価償却率">
          <a:extLst>
            <a:ext uri="{FF2B5EF4-FFF2-40B4-BE49-F238E27FC236}">
              <a16:creationId xmlns:a16="http://schemas.microsoft.com/office/drawing/2014/main" id="{00000000-0008-0000-0F00-000022030000}"/>
            </a:ext>
          </a:extLst>
        </xdr:cNvPr>
        <xdr:cNvSpPr txBox="1"/>
      </xdr:nvSpPr>
      <xdr:spPr>
        <a:xfrm>
          <a:off x="14389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57166</xdr:rowOff>
    </xdr:from>
    <xdr:ext cx="405111" cy="259045"/>
    <xdr:sp macro="" textlink="">
      <xdr:nvSpPr>
        <xdr:cNvPr id="803" name="n_3aveValue【庁舎】&#10;有形固定資産減価償却率">
          <a:extLst>
            <a:ext uri="{FF2B5EF4-FFF2-40B4-BE49-F238E27FC236}">
              <a16:creationId xmlns:a16="http://schemas.microsoft.com/office/drawing/2014/main" id="{00000000-0008-0000-0F00-000023030000}"/>
            </a:ext>
          </a:extLst>
        </xdr:cNvPr>
        <xdr:cNvSpPr txBox="1"/>
      </xdr:nvSpPr>
      <xdr:spPr>
        <a:xfrm>
          <a:off x="13500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134002</xdr:rowOff>
    </xdr:from>
    <xdr:ext cx="405111" cy="259045"/>
    <xdr:sp macro="" textlink="">
      <xdr:nvSpPr>
        <xdr:cNvPr id="804" name="n_1mainValue【庁舎】&#10;有形固定資産減価償却率">
          <a:extLst>
            <a:ext uri="{FF2B5EF4-FFF2-40B4-BE49-F238E27FC236}">
              <a16:creationId xmlns:a16="http://schemas.microsoft.com/office/drawing/2014/main" id="{00000000-0008-0000-0F00-000024030000}"/>
            </a:ext>
          </a:extLst>
        </xdr:cNvPr>
        <xdr:cNvSpPr txBox="1"/>
      </xdr:nvSpPr>
      <xdr:spPr>
        <a:xfrm>
          <a:off x="15266044" y="1762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8272</xdr:rowOff>
    </xdr:from>
    <xdr:ext cx="405111" cy="259045"/>
    <xdr:sp macro="" textlink="">
      <xdr:nvSpPr>
        <xdr:cNvPr id="805" name="n_2mainValue【庁舎】&#10;有形固定資産減価償却率">
          <a:extLst>
            <a:ext uri="{FF2B5EF4-FFF2-40B4-BE49-F238E27FC236}">
              <a16:creationId xmlns:a16="http://schemas.microsoft.com/office/drawing/2014/main" id="{00000000-0008-0000-0F00-000025030000}"/>
            </a:ext>
          </a:extLst>
        </xdr:cNvPr>
        <xdr:cNvSpPr txBox="1"/>
      </xdr:nvSpPr>
      <xdr:spPr>
        <a:xfrm>
          <a:off x="14389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38752</xdr:rowOff>
    </xdr:from>
    <xdr:ext cx="405111" cy="259045"/>
    <xdr:sp macro="" textlink="">
      <xdr:nvSpPr>
        <xdr:cNvPr id="806" name="n_3mainValue【庁舎】&#10;有形固定資産減価償却率">
          <a:extLst>
            <a:ext uri="{FF2B5EF4-FFF2-40B4-BE49-F238E27FC236}">
              <a16:creationId xmlns:a16="http://schemas.microsoft.com/office/drawing/2014/main" id="{00000000-0008-0000-0F00-000026030000}"/>
            </a:ext>
          </a:extLst>
        </xdr:cNvPr>
        <xdr:cNvSpPr txBox="1"/>
      </xdr:nvSpPr>
      <xdr:spPr>
        <a:xfrm>
          <a:off x="13500744" y="176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7" name="正方形/長方形 806">
          <a:extLst>
            <a:ext uri="{FF2B5EF4-FFF2-40B4-BE49-F238E27FC236}">
              <a16:creationId xmlns:a16="http://schemas.microsoft.com/office/drawing/2014/main" id="{00000000-0008-0000-0F00-00002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8" name="正方形/長方形 807">
          <a:extLst>
            <a:ext uri="{FF2B5EF4-FFF2-40B4-BE49-F238E27FC236}">
              <a16:creationId xmlns:a16="http://schemas.microsoft.com/office/drawing/2014/main" id="{00000000-0008-0000-0F00-00002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9" name="正方形/長方形 808">
          <a:extLst>
            <a:ext uri="{FF2B5EF4-FFF2-40B4-BE49-F238E27FC236}">
              <a16:creationId xmlns:a16="http://schemas.microsoft.com/office/drawing/2014/main" id="{00000000-0008-0000-0F00-00002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0" name="正方形/長方形 809">
          <a:extLst>
            <a:ext uri="{FF2B5EF4-FFF2-40B4-BE49-F238E27FC236}">
              <a16:creationId xmlns:a16="http://schemas.microsoft.com/office/drawing/2014/main" id="{00000000-0008-0000-0F00-00002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1" name="正方形/長方形 810">
          <a:extLst>
            <a:ext uri="{FF2B5EF4-FFF2-40B4-BE49-F238E27FC236}">
              <a16:creationId xmlns:a16="http://schemas.microsoft.com/office/drawing/2014/main" id="{00000000-0008-0000-0F00-00002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2" name="正方形/長方形 811">
          <a:extLst>
            <a:ext uri="{FF2B5EF4-FFF2-40B4-BE49-F238E27FC236}">
              <a16:creationId xmlns:a16="http://schemas.microsoft.com/office/drawing/2014/main" id="{00000000-0008-0000-0F00-00002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3" name="正方形/長方形 812">
          <a:extLst>
            <a:ext uri="{FF2B5EF4-FFF2-40B4-BE49-F238E27FC236}">
              <a16:creationId xmlns:a16="http://schemas.microsoft.com/office/drawing/2014/main" id="{00000000-0008-0000-0F00-00002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4" name="正方形/長方形 813">
          <a:extLst>
            <a:ext uri="{FF2B5EF4-FFF2-40B4-BE49-F238E27FC236}">
              <a16:creationId xmlns:a16="http://schemas.microsoft.com/office/drawing/2014/main" id="{00000000-0008-0000-0F00-00002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9" name="【庁舎】&#10;一人当たり面積グラフ枠">
          <a:extLst>
            <a:ext uri="{FF2B5EF4-FFF2-40B4-BE49-F238E27FC236}">
              <a16:creationId xmlns:a16="http://schemas.microsoft.com/office/drawing/2014/main" id="{00000000-0008-0000-0F00-00003D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831" name="【庁舎】&#10;一人当たり面積最小値テキスト">
          <a:extLst>
            <a:ext uri="{FF2B5EF4-FFF2-40B4-BE49-F238E27FC236}">
              <a16:creationId xmlns:a16="http://schemas.microsoft.com/office/drawing/2014/main" id="{00000000-0008-0000-0F00-00003F030000}"/>
            </a:ext>
          </a:extLst>
        </xdr:cNvPr>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833" name="【庁舎】&#10;一人当たり面積最大値テキスト">
          <a:extLst>
            <a:ext uri="{FF2B5EF4-FFF2-40B4-BE49-F238E27FC236}">
              <a16:creationId xmlns:a16="http://schemas.microsoft.com/office/drawing/2014/main" id="{00000000-0008-0000-0F00-000041030000}"/>
            </a:ext>
          </a:extLst>
        </xdr:cNvPr>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834" name="直線コネクタ 833">
          <a:extLst>
            <a:ext uri="{FF2B5EF4-FFF2-40B4-BE49-F238E27FC236}">
              <a16:creationId xmlns:a16="http://schemas.microsoft.com/office/drawing/2014/main" id="{00000000-0008-0000-0F00-000042030000}"/>
            </a:ext>
          </a:extLst>
        </xdr:cNvPr>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835" name="【庁舎】&#10;一人当たり面積平均値テキスト">
          <a:extLst>
            <a:ext uri="{FF2B5EF4-FFF2-40B4-BE49-F238E27FC236}">
              <a16:creationId xmlns:a16="http://schemas.microsoft.com/office/drawing/2014/main" id="{00000000-0008-0000-0F00-000043030000}"/>
            </a:ext>
          </a:extLst>
        </xdr:cNvPr>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36" name="フローチャート: 判断 835">
          <a:extLst>
            <a:ext uri="{FF2B5EF4-FFF2-40B4-BE49-F238E27FC236}">
              <a16:creationId xmlns:a16="http://schemas.microsoft.com/office/drawing/2014/main" id="{00000000-0008-0000-0F00-000044030000}"/>
            </a:ext>
          </a:extLst>
        </xdr:cNvPr>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837" name="フローチャート: 判断 836">
          <a:extLst>
            <a:ext uri="{FF2B5EF4-FFF2-40B4-BE49-F238E27FC236}">
              <a16:creationId xmlns:a16="http://schemas.microsoft.com/office/drawing/2014/main" id="{00000000-0008-0000-0F00-000045030000}"/>
            </a:ext>
          </a:extLst>
        </xdr:cNvPr>
        <xdr:cNvSpPr/>
      </xdr:nvSpPr>
      <xdr:spPr>
        <a:xfrm>
          <a:off x="2127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838" name="フローチャート: 判断 837">
          <a:extLst>
            <a:ext uri="{FF2B5EF4-FFF2-40B4-BE49-F238E27FC236}">
              <a16:creationId xmlns:a16="http://schemas.microsoft.com/office/drawing/2014/main" id="{00000000-0008-0000-0F00-000046030000}"/>
            </a:ext>
          </a:extLst>
        </xdr:cNvPr>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39" name="フローチャート: 判断 838">
          <a:extLst>
            <a:ext uri="{FF2B5EF4-FFF2-40B4-BE49-F238E27FC236}">
              <a16:creationId xmlns:a16="http://schemas.microsoft.com/office/drawing/2014/main" id="{00000000-0008-0000-0F00-000047030000}"/>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33020</xdr:rowOff>
    </xdr:from>
    <xdr:to>
      <xdr:col>116</xdr:col>
      <xdr:colOff>114300</xdr:colOff>
      <xdr:row>107</xdr:row>
      <xdr:rowOff>134620</xdr:rowOff>
    </xdr:to>
    <xdr:sp macro="" textlink="">
      <xdr:nvSpPr>
        <xdr:cNvPr id="845" name="楕円 844">
          <a:extLst>
            <a:ext uri="{FF2B5EF4-FFF2-40B4-BE49-F238E27FC236}">
              <a16:creationId xmlns:a16="http://schemas.microsoft.com/office/drawing/2014/main" id="{00000000-0008-0000-0F00-00004D030000}"/>
            </a:ext>
          </a:extLst>
        </xdr:cNvPr>
        <xdr:cNvSpPr/>
      </xdr:nvSpPr>
      <xdr:spPr>
        <a:xfrm>
          <a:off x="221107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119397</xdr:rowOff>
    </xdr:from>
    <xdr:ext cx="469744" cy="259045"/>
    <xdr:sp macro="" textlink="">
      <xdr:nvSpPr>
        <xdr:cNvPr id="846" name="【庁舎】&#10;一人当たり面積該当値テキスト">
          <a:extLst>
            <a:ext uri="{FF2B5EF4-FFF2-40B4-BE49-F238E27FC236}">
              <a16:creationId xmlns:a16="http://schemas.microsoft.com/office/drawing/2014/main" id="{00000000-0008-0000-0F00-00004E030000}"/>
            </a:ext>
          </a:extLst>
        </xdr:cNvPr>
        <xdr:cNvSpPr txBox="1"/>
      </xdr:nvSpPr>
      <xdr:spPr>
        <a:xfrm>
          <a:off x="22199600" y="1829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25400</xdr:rowOff>
    </xdr:from>
    <xdr:to>
      <xdr:col>112</xdr:col>
      <xdr:colOff>38100</xdr:colOff>
      <xdr:row>107</xdr:row>
      <xdr:rowOff>127000</xdr:rowOff>
    </xdr:to>
    <xdr:sp macro="" textlink="">
      <xdr:nvSpPr>
        <xdr:cNvPr id="847" name="楕円 846">
          <a:extLst>
            <a:ext uri="{FF2B5EF4-FFF2-40B4-BE49-F238E27FC236}">
              <a16:creationId xmlns:a16="http://schemas.microsoft.com/office/drawing/2014/main" id="{00000000-0008-0000-0F00-00004F030000}"/>
            </a:ext>
          </a:extLst>
        </xdr:cNvPr>
        <xdr:cNvSpPr/>
      </xdr:nvSpPr>
      <xdr:spPr>
        <a:xfrm>
          <a:off x="21272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76200</xdr:rowOff>
    </xdr:from>
    <xdr:to>
      <xdr:col>116</xdr:col>
      <xdr:colOff>63500</xdr:colOff>
      <xdr:row>107</xdr:row>
      <xdr:rowOff>83820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21323300" y="184213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25400</xdr:rowOff>
    </xdr:from>
    <xdr:to>
      <xdr:col>107</xdr:col>
      <xdr:colOff>101600</xdr:colOff>
      <xdr:row>107</xdr:row>
      <xdr:rowOff>127000</xdr:rowOff>
    </xdr:to>
    <xdr:sp macro="" textlink="">
      <xdr:nvSpPr>
        <xdr:cNvPr id="849" name="楕円 848">
          <a:extLst>
            <a:ext uri="{FF2B5EF4-FFF2-40B4-BE49-F238E27FC236}">
              <a16:creationId xmlns:a16="http://schemas.microsoft.com/office/drawing/2014/main" id="{00000000-0008-0000-0F00-000051030000}"/>
            </a:ext>
          </a:extLst>
        </xdr:cNvPr>
        <xdr:cNvSpPr/>
      </xdr:nvSpPr>
      <xdr:spPr>
        <a:xfrm>
          <a:off x="20383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76200</xdr:rowOff>
    </xdr:from>
    <xdr:to>
      <xdr:col>111</xdr:col>
      <xdr:colOff>177800</xdr:colOff>
      <xdr:row>107</xdr:row>
      <xdr:rowOff>76200</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20434300" y="1842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33020</xdr:rowOff>
    </xdr:from>
    <xdr:to>
      <xdr:col>102</xdr:col>
      <xdr:colOff>165100</xdr:colOff>
      <xdr:row>107</xdr:row>
      <xdr:rowOff>134620</xdr:rowOff>
    </xdr:to>
    <xdr:sp macro="" textlink="">
      <xdr:nvSpPr>
        <xdr:cNvPr id="851" name="楕円 850">
          <a:extLst>
            <a:ext uri="{FF2B5EF4-FFF2-40B4-BE49-F238E27FC236}">
              <a16:creationId xmlns:a16="http://schemas.microsoft.com/office/drawing/2014/main" id="{00000000-0008-0000-0F00-000053030000}"/>
            </a:ext>
          </a:extLst>
        </xdr:cNvPr>
        <xdr:cNvSpPr/>
      </xdr:nvSpPr>
      <xdr:spPr>
        <a:xfrm>
          <a:off x="19494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76200</xdr:rowOff>
    </xdr:from>
    <xdr:to>
      <xdr:col>107</xdr:col>
      <xdr:colOff>50800</xdr:colOff>
      <xdr:row>107</xdr:row>
      <xdr:rowOff>83820</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flipV="1">
          <a:off x="19545300" y="18421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17797</xdr:rowOff>
    </xdr:from>
    <xdr:ext cx="469744" cy="259045"/>
    <xdr:sp macro="" textlink="">
      <xdr:nvSpPr>
        <xdr:cNvPr id="853" name="n_1aveValue【庁舎】&#10;一人当たり面積">
          <a:extLst>
            <a:ext uri="{FF2B5EF4-FFF2-40B4-BE49-F238E27FC236}">
              <a16:creationId xmlns:a16="http://schemas.microsoft.com/office/drawing/2014/main" id="{00000000-0008-0000-0F00-000055030000}"/>
            </a:ext>
          </a:extLst>
        </xdr:cNvPr>
        <xdr:cNvSpPr txBox="1"/>
      </xdr:nvSpPr>
      <xdr:spPr>
        <a:xfrm>
          <a:off x="210757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40657</xdr:rowOff>
    </xdr:from>
    <xdr:ext cx="469744" cy="259045"/>
    <xdr:sp macro="" textlink="">
      <xdr:nvSpPr>
        <xdr:cNvPr id="854" name="n_2aveValue【庁舎】&#10;一人当たり面積">
          <a:extLst>
            <a:ext uri="{FF2B5EF4-FFF2-40B4-BE49-F238E27FC236}">
              <a16:creationId xmlns:a16="http://schemas.microsoft.com/office/drawing/2014/main" id="{00000000-0008-0000-0F00-000056030000}"/>
            </a:ext>
          </a:extLst>
        </xdr:cNvPr>
        <xdr:cNvSpPr txBox="1"/>
      </xdr:nvSpPr>
      <xdr:spPr>
        <a:xfrm>
          <a:off x="20199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55" name="n_3aveValue【庁舎】&#10;一人当たり面積">
          <a:extLst>
            <a:ext uri="{FF2B5EF4-FFF2-40B4-BE49-F238E27FC236}">
              <a16:creationId xmlns:a16="http://schemas.microsoft.com/office/drawing/2014/main" id="{00000000-0008-0000-0F00-000057030000}"/>
            </a:ext>
          </a:extLst>
        </xdr:cNvPr>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118127</xdr:rowOff>
    </xdr:from>
    <xdr:ext cx="469744" cy="259045"/>
    <xdr:sp macro="" textlink="">
      <xdr:nvSpPr>
        <xdr:cNvPr id="856" name="n_1mainValue【庁舎】&#10;一人当たり面積">
          <a:extLst>
            <a:ext uri="{FF2B5EF4-FFF2-40B4-BE49-F238E27FC236}">
              <a16:creationId xmlns:a16="http://schemas.microsoft.com/office/drawing/2014/main" id="{00000000-0008-0000-0F00-000058030000}"/>
            </a:ext>
          </a:extLst>
        </xdr:cNvPr>
        <xdr:cNvSpPr txBox="1"/>
      </xdr:nvSpPr>
      <xdr:spPr>
        <a:xfrm>
          <a:off x="210757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118127</xdr:rowOff>
    </xdr:from>
    <xdr:ext cx="469744" cy="259045"/>
    <xdr:sp macro="" textlink="">
      <xdr:nvSpPr>
        <xdr:cNvPr id="857" name="n_2mainValue【庁舎】&#10;一人当たり面積">
          <a:extLst>
            <a:ext uri="{FF2B5EF4-FFF2-40B4-BE49-F238E27FC236}">
              <a16:creationId xmlns:a16="http://schemas.microsoft.com/office/drawing/2014/main" id="{00000000-0008-0000-0F00-000059030000}"/>
            </a:ext>
          </a:extLst>
        </xdr:cNvPr>
        <xdr:cNvSpPr txBox="1"/>
      </xdr:nvSpPr>
      <xdr:spPr>
        <a:xfrm>
          <a:off x="20199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125747</xdr:rowOff>
    </xdr:from>
    <xdr:ext cx="469744" cy="259045"/>
    <xdr:sp macro="" textlink="">
      <xdr:nvSpPr>
        <xdr:cNvPr id="858" name="n_3mainValue【庁舎】&#10;一人当たり面積">
          <a:extLst>
            <a:ext uri="{FF2B5EF4-FFF2-40B4-BE49-F238E27FC236}">
              <a16:creationId xmlns:a16="http://schemas.microsoft.com/office/drawing/2014/main" id="{00000000-0008-0000-0F00-00005A030000}"/>
            </a:ext>
          </a:extLst>
        </xdr:cNvPr>
        <xdr:cNvSpPr txBox="1"/>
      </xdr:nvSpPr>
      <xdr:spPr>
        <a:xfrm>
          <a:off x="19310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00000000-0008-0000-0F00-00005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00000000-0008-0000-0F00-00005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有形固定資産減価償却率が類似団体内平均値より高い施設は、図書館、体育館・プール、市民会館、消防施設、庁舎であり、低い施設は、福祉施設、一般廃棄物処理施設、保健センター・保健所である。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より高い施設については、竣工から時間が経過し、減価償却が進んでいることが要因である。このうち、庁舎、消防施設の一部についてはすでに建替えが予定されていることから、今後有形固定資産減価償却率の改善が見込まれ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類似団体内平均値より低い施設のうち、保健センター・保健所、福祉施設については、この数年で施設を新設または増設したため、有形固定資産減価償却率が低くなっている。なお、市民会館については一人当たり面積が類似団体内平均値より高くなっており、今後、本市の人口推移等を踏まえ、適正規模について検討を進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342,945
336,461
60.24
104,073,308
98,785,183
5,096,447
59,967,744
78,284,175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00" b="0" i="0" baseline="0">
              <a:solidFill>
                <a:schemeClr val="dk1"/>
              </a:solidFill>
              <a:effectLst/>
              <a:latin typeface="+mn-lt"/>
              <a:ea typeface="+mn-ea"/>
              <a:cs typeface="+mn-cs"/>
            </a:rPr>
            <a:t>　平成</a:t>
          </a:r>
          <a:r>
            <a:rPr lang="en-US" altLang="ja-JP" sz="1000" b="0" i="0" baseline="0">
              <a:solidFill>
                <a:schemeClr val="dk1"/>
              </a:solidFill>
              <a:effectLst/>
              <a:latin typeface="+mn-lt"/>
              <a:ea typeface="+mn-ea"/>
              <a:cs typeface="+mn-cs"/>
            </a:rPr>
            <a:t>30</a:t>
          </a:r>
          <a:r>
            <a:rPr lang="ja-JP" altLang="ja-JP" sz="1000" b="0" i="0" baseline="0">
              <a:solidFill>
                <a:schemeClr val="dk1"/>
              </a:solidFill>
              <a:effectLst/>
              <a:latin typeface="+mn-lt"/>
              <a:ea typeface="+mn-ea"/>
              <a:cs typeface="+mn-cs"/>
            </a:rPr>
            <a:t>年度は、分母である基準財政需要額については、</a:t>
          </a:r>
          <a:r>
            <a:rPr lang="ja-JP" altLang="en-US" sz="1000" b="0" i="0" baseline="0">
              <a:solidFill>
                <a:schemeClr val="dk1"/>
              </a:solidFill>
              <a:effectLst/>
              <a:latin typeface="+mn-lt"/>
              <a:ea typeface="+mn-ea"/>
              <a:cs typeface="+mn-cs"/>
            </a:rPr>
            <a:t>地域振興費</a:t>
          </a:r>
          <a:r>
            <a:rPr lang="ja-JP" altLang="ja-JP" sz="1000" b="0" i="0" baseline="0">
              <a:solidFill>
                <a:schemeClr val="dk1"/>
              </a:solidFill>
              <a:effectLst/>
              <a:latin typeface="+mn-lt"/>
              <a:ea typeface="+mn-ea"/>
              <a:cs typeface="+mn-cs"/>
            </a:rPr>
            <a:t>や</a:t>
          </a:r>
          <a:r>
            <a:rPr lang="ja-JP" altLang="en-US" sz="1000" b="0" i="0" baseline="0">
              <a:solidFill>
                <a:schemeClr val="dk1"/>
              </a:solidFill>
              <a:effectLst/>
              <a:latin typeface="+mn-lt"/>
              <a:ea typeface="+mn-ea"/>
              <a:cs typeface="+mn-cs"/>
            </a:rPr>
            <a:t>清掃費</a:t>
          </a:r>
          <a:r>
            <a:rPr lang="ja-JP" altLang="ja-JP" sz="1000" b="0" i="0" baseline="0">
              <a:solidFill>
                <a:schemeClr val="dk1"/>
              </a:solidFill>
              <a:effectLst/>
              <a:latin typeface="+mn-lt"/>
              <a:ea typeface="+mn-ea"/>
              <a:cs typeface="+mn-cs"/>
            </a:rPr>
            <a:t>で減となったものの、社会福祉費や</a:t>
          </a:r>
          <a:r>
            <a:rPr lang="ja-JP" altLang="ja-JP" sz="1000">
              <a:solidFill>
                <a:schemeClr val="dk1"/>
              </a:solidFill>
              <a:effectLst/>
              <a:latin typeface="+mn-lt"/>
              <a:ea typeface="+mn-ea"/>
              <a:cs typeface="+mn-cs"/>
            </a:rPr>
            <a:t>高齢者保健福祉費</a:t>
          </a:r>
          <a:r>
            <a:rPr lang="ja-JP" altLang="ja-JP" sz="1000" b="0" i="0" baseline="0">
              <a:solidFill>
                <a:schemeClr val="dk1"/>
              </a:solidFill>
              <a:effectLst/>
              <a:latin typeface="+mn-lt"/>
              <a:ea typeface="+mn-ea"/>
              <a:cs typeface="+mn-cs"/>
            </a:rPr>
            <a:t>の増などにより増加となった。分子となる基準財政収入額については、</a:t>
          </a:r>
          <a:r>
            <a:rPr lang="ja-JP" altLang="en-US" sz="1000" b="0" i="0" baseline="0">
              <a:solidFill>
                <a:schemeClr val="dk1"/>
              </a:solidFill>
              <a:effectLst/>
              <a:latin typeface="+mn-lt"/>
              <a:ea typeface="+mn-ea"/>
              <a:cs typeface="+mn-cs"/>
            </a:rPr>
            <a:t>市町村たばこ税</a:t>
          </a:r>
          <a:r>
            <a:rPr lang="ja-JP" altLang="ja-JP" sz="1000" b="0" i="0" baseline="0">
              <a:solidFill>
                <a:schemeClr val="dk1"/>
              </a:solidFill>
              <a:effectLst/>
              <a:latin typeface="+mn-lt"/>
              <a:ea typeface="+mn-ea"/>
              <a:cs typeface="+mn-cs"/>
            </a:rPr>
            <a:t>や</a:t>
          </a:r>
          <a:r>
            <a:rPr lang="ja-JP" altLang="en-US" sz="1000">
              <a:solidFill>
                <a:schemeClr val="dk1"/>
              </a:solidFill>
              <a:effectLst/>
              <a:latin typeface="+mn-lt"/>
              <a:ea typeface="+mn-ea"/>
              <a:cs typeface="+mn-cs"/>
            </a:rPr>
            <a:t>市町村民税の法人税割</a:t>
          </a:r>
          <a:r>
            <a:rPr lang="ja-JP" altLang="ja-JP" sz="1000" b="0" i="0" baseline="0">
              <a:solidFill>
                <a:schemeClr val="dk1"/>
              </a:solidFill>
              <a:effectLst/>
              <a:latin typeface="+mn-lt"/>
              <a:ea typeface="+mn-ea"/>
              <a:cs typeface="+mn-cs"/>
            </a:rPr>
            <a:t>で減となったものの、</a:t>
          </a:r>
          <a:r>
            <a:rPr lang="ja-JP" altLang="en-US" sz="1000" b="0" i="0" baseline="0">
              <a:solidFill>
                <a:schemeClr val="dk1"/>
              </a:solidFill>
              <a:effectLst/>
              <a:latin typeface="+mn-lt"/>
              <a:ea typeface="+mn-ea"/>
              <a:cs typeface="+mn-cs"/>
            </a:rPr>
            <a:t>地方消費税交付金</a:t>
          </a:r>
          <a:r>
            <a:rPr lang="ja-JP" altLang="ja-JP" sz="1000" b="0" i="0" baseline="0">
              <a:solidFill>
                <a:schemeClr val="dk1"/>
              </a:solidFill>
              <a:effectLst/>
              <a:latin typeface="+mn-lt"/>
              <a:ea typeface="+mn-ea"/>
              <a:cs typeface="+mn-cs"/>
            </a:rPr>
            <a:t>や</a:t>
          </a:r>
          <a:r>
            <a:rPr lang="ja-JP" altLang="en-US" sz="1000" b="0" i="0" baseline="0">
              <a:solidFill>
                <a:schemeClr val="dk1"/>
              </a:solidFill>
              <a:effectLst/>
              <a:latin typeface="+mn-lt"/>
              <a:ea typeface="+mn-ea"/>
              <a:cs typeface="+mn-cs"/>
            </a:rPr>
            <a:t>市町村民税の所得割</a:t>
          </a:r>
          <a:r>
            <a:rPr lang="ja-JP" altLang="ja-JP" sz="1000" b="0" i="0" baseline="0">
              <a:solidFill>
                <a:schemeClr val="dk1"/>
              </a:solidFill>
              <a:effectLst/>
              <a:latin typeface="+mn-lt"/>
              <a:ea typeface="+mn-ea"/>
              <a:cs typeface="+mn-cs"/>
            </a:rPr>
            <a:t>の増などにより増加となった。</a:t>
          </a:r>
          <a:endParaRPr lang="ja-JP" altLang="ja-JP" sz="1100">
            <a:effectLst/>
          </a:endParaRPr>
        </a:p>
        <a:p>
          <a:pPr eaLnBrk="1" fontAlgn="auto" latinLnBrk="0" hangingPunct="1"/>
          <a:r>
            <a:rPr lang="ja-JP" altLang="ja-JP" sz="1000" b="0" i="0" baseline="0">
              <a:solidFill>
                <a:schemeClr val="dk1"/>
              </a:solidFill>
              <a:effectLst/>
              <a:latin typeface="+mn-lt"/>
              <a:ea typeface="+mn-ea"/>
              <a:cs typeface="+mn-cs"/>
            </a:rPr>
            <a:t>　基準財政需要額、基準財政収入額がともに増となったが、収入額の増が需要額の増を上回ったため財源不足額が縮小し、単年度の財政力指数は前年度より上昇したため、</a:t>
          </a:r>
          <a:r>
            <a:rPr lang="en-US" altLang="ja-JP" sz="1000" b="0" i="0" baseline="0">
              <a:solidFill>
                <a:schemeClr val="dk1"/>
              </a:solidFill>
              <a:effectLst/>
              <a:latin typeface="+mn-lt"/>
              <a:ea typeface="+mn-ea"/>
              <a:cs typeface="+mn-cs"/>
            </a:rPr>
            <a:t>3</a:t>
          </a:r>
          <a:r>
            <a:rPr lang="ja-JP" altLang="ja-JP" sz="1000" b="0" i="0" baseline="0">
              <a:solidFill>
                <a:schemeClr val="dk1"/>
              </a:solidFill>
              <a:effectLst/>
              <a:latin typeface="+mn-lt"/>
              <a:ea typeface="+mn-ea"/>
              <a:cs typeface="+mn-cs"/>
            </a:rPr>
            <a:t>か年平均で前年度から</a:t>
          </a:r>
          <a:r>
            <a:rPr lang="en-US" altLang="ja-JP" sz="1000" b="0" i="0" baseline="0">
              <a:solidFill>
                <a:schemeClr val="dk1"/>
              </a:solidFill>
              <a:effectLst/>
              <a:latin typeface="+mn-lt"/>
              <a:ea typeface="+mn-ea"/>
              <a:cs typeface="+mn-cs"/>
            </a:rPr>
            <a:t>0.004</a:t>
          </a:r>
          <a:r>
            <a:rPr lang="ja-JP" altLang="ja-JP" sz="1000" b="0" i="0" baseline="0">
              <a:solidFill>
                <a:schemeClr val="dk1"/>
              </a:solidFill>
              <a:effectLst/>
              <a:latin typeface="+mn-lt"/>
              <a:ea typeface="+mn-ea"/>
              <a:cs typeface="+mn-cs"/>
            </a:rPr>
            <a:t>ポイントの増となった。今後も普通交付税制度の動向を注視するとともに、市税をはじめとした自主財源の確保に引き続き努めていく。</a:t>
          </a:r>
          <a:endParaRPr lang="ja-JP" altLang="ja-JP" sz="11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86783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447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100189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100189</xdr:rowOff>
    </xdr:from>
    <xdr:to>
      <xdr:col>15</xdr:col>
      <xdr:colOff>82550</xdr:colOff>
      <xdr:row>40</xdr:row>
      <xdr:rowOff>100189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5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138588</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100189</xdr:rowOff>
    </xdr:from>
    <xdr:to>
      <xdr:col>11</xdr:col>
      <xdr:colOff>31750</xdr:colOff>
      <xdr:row>40</xdr:row>
      <xdr:rowOff>113595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49389</xdr:rowOff>
    </xdr:from>
    <xdr:to>
      <xdr:col>15</xdr:col>
      <xdr:colOff>133350</xdr:colOff>
      <xdr:row>40</xdr:row>
      <xdr:rowOff>150989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161166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49389</xdr:rowOff>
    </xdr:from>
    <xdr:to>
      <xdr:col>11</xdr:col>
      <xdr:colOff>82550</xdr:colOff>
      <xdr:row>40</xdr:row>
      <xdr:rowOff>150989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161166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62795</xdr:rowOff>
    </xdr:from>
    <xdr:to>
      <xdr:col>7</xdr:col>
      <xdr:colOff>31750</xdr:colOff>
      <xdr:row>40</xdr:row>
      <xdr:rowOff>164395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3122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分母となる経常一般財源は、地方交付税などが減となったものの、市民税などの地方税や地方消費税交付金などが増となったため、</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％の増となっている。</a:t>
          </a:r>
          <a:endParaRPr lang="ja-JP" altLang="ja-JP" sz="1400">
            <a:effectLst/>
          </a:endParaRPr>
        </a:p>
        <a:p>
          <a:pPr rtl="0"/>
          <a:r>
            <a:rPr lang="ja-JP" altLang="ja-JP" sz="1100" b="0" i="0" baseline="0">
              <a:solidFill>
                <a:schemeClr val="dk1"/>
              </a:solidFill>
              <a:effectLst/>
              <a:latin typeface="+mn-lt"/>
              <a:ea typeface="+mn-ea"/>
              <a:cs typeface="+mn-cs"/>
            </a:rPr>
            <a:t>　また、分子となる経常経費充当一般財源においては、施設型給付費や医療扶助費など扶助費の増などから、経常収支比率が</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ポイント上昇した。</a:t>
          </a:r>
          <a:endParaRPr lang="ja-JP" altLang="ja-JP" sz="1400">
            <a:effectLst/>
          </a:endParaRPr>
        </a:p>
        <a:p>
          <a:pPr rtl="0"/>
          <a:r>
            <a:rPr lang="ja-JP" altLang="ja-JP" sz="1100" b="0" i="0" baseline="0">
              <a:solidFill>
                <a:schemeClr val="dk1"/>
              </a:solidFill>
              <a:effectLst/>
              <a:latin typeface="+mn-lt"/>
              <a:ea typeface="+mn-ea"/>
              <a:cs typeface="+mn-cs"/>
            </a:rPr>
            <a:t>　引き続き、物件費等の経常経費の抑制に努めるとともに、税をはじめ使用料等の自主財源の確保に努めていく。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64</xdr:row>
      <xdr:rowOff>73152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01217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24892</xdr:rowOff>
    </xdr:from>
    <xdr:to>
      <xdr:col>19</xdr:col>
      <xdr:colOff>133350</xdr:colOff>
      <xdr:row>64</xdr:row>
      <xdr:rowOff>39370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99769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133604</xdr:rowOff>
    </xdr:from>
    <xdr:to>
      <xdr:col>15</xdr:col>
      <xdr:colOff>82550</xdr:colOff>
      <xdr:row>64</xdr:row>
      <xdr:rowOff>24892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3495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19321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133604</xdr:rowOff>
    </xdr:from>
    <xdr:to>
      <xdr:col>11</xdr:col>
      <xdr:colOff>31750</xdr:colOff>
      <xdr:row>64</xdr:row>
      <xdr:rowOff>10414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93495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161815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38879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145542</xdr:rowOff>
    </xdr:from>
    <xdr:to>
      <xdr:col>15</xdr:col>
      <xdr:colOff>133350</xdr:colOff>
      <xdr:row>64</xdr:row>
      <xdr:rowOff>75692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85869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71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82804</xdr:rowOff>
    </xdr:from>
    <xdr:to>
      <xdr:col>11</xdr:col>
      <xdr:colOff>82550</xdr:colOff>
      <xdr:row>64</xdr:row>
      <xdr:rowOff>12954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131064</xdr:rowOff>
    </xdr:from>
    <xdr:to>
      <xdr:col>7</xdr:col>
      <xdr:colOff>31750</xdr:colOff>
      <xdr:row>64</xdr:row>
      <xdr:rowOff>61214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71391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人口１人当たり人件費・物件費等決算額は、類似団体の全国平均を下回っている。人件費については、退職者の補充を最低限に抑え、再任用職員の活用を図ることにより総人件費抑制に努めている。今後も給与水準の適正化と人員の最適配分に努めていく。</a:t>
          </a:r>
          <a:endParaRPr kumimoji="1" lang="ja-JP" altLang="en-US"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物件費・維持補修費については、経常経費に対する配分予算や、配分予算におけるマイナスシーリングの導入などにより、節減に努めている。民間委託の推進など、物件費が増加する要因もあるが、今後も経常経費の節減に努め、人件費などを含むトータルコストを考慮し、行政運営に取り組む。</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123369</xdr:rowOff>
    </xdr:from>
    <xdr:to>
      <xdr:col>23</xdr:col>
      <xdr:colOff>133350</xdr:colOff>
      <xdr:row>80</xdr:row>
      <xdr:rowOff>130394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39369"/>
          <a:ext cx="838200" cy="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84909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72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103823</xdr:rowOff>
    </xdr:from>
    <xdr:to>
      <xdr:col>19</xdr:col>
      <xdr:colOff>133350</xdr:colOff>
      <xdr:row>80</xdr:row>
      <xdr:rowOff>123369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19823"/>
          <a:ext cx="8890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163617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5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103823</xdr:rowOff>
    </xdr:from>
    <xdr:to>
      <xdr:col>15</xdr:col>
      <xdr:colOff>82550</xdr:colOff>
      <xdr:row>80</xdr:row>
      <xdr:rowOff>125943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819823"/>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170494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5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70724</xdr:rowOff>
    </xdr:from>
    <xdr:to>
      <xdr:col>11</xdr:col>
      <xdr:colOff>31750</xdr:colOff>
      <xdr:row>80</xdr:row>
      <xdr:rowOff>125943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786724"/>
          <a:ext cx="889000" cy="5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162679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5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35455</xdr:rowOff>
    </xdr:from>
    <xdr:to>
      <xdr:col>7</xdr:col>
      <xdr:colOff>31750</xdr:colOff>
      <xdr:row>81</xdr:row>
      <xdr:rowOff>137055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121832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0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79594</xdr:rowOff>
    </xdr:from>
    <xdr:to>
      <xdr:col>23</xdr:col>
      <xdr:colOff>184150</xdr:colOff>
      <xdr:row>81</xdr:row>
      <xdr:rowOff>9744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79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871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1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72569</xdr:rowOff>
    </xdr:from>
    <xdr:to>
      <xdr:col>19</xdr:col>
      <xdr:colOff>184150</xdr:colOff>
      <xdr:row>81</xdr:row>
      <xdr:rowOff>2719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78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12896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55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53023</xdr:rowOff>
    </xdr:from>
    <xdr:to>
      <xdr:col>15</xdr:col>
      <xdr:colOff>133350</xdr:colOff>
      <xdr:row>80</xdr:row>
      <xdr:rowOff>154623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6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164800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37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75143</xdr:rowOff>
    </xdr:from>
    <xdr:to>
      <xdr:col>11</xdr:col>
      <xdr:colOff>82550</xdr:colOff>
      <xdr:row>81</xdr:row>
      <xdr:rowOff>5293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9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15470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6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19924</xdr:rowOff>
    </xdr:from>
    <xdr:to>
      <xdr:col>7</xdr:col>
      <xdr:colOff>31750</xdr:colOff>
      <xdr:row>80</xdr:row>
      <xdr:rowOff>121524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3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131701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0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の給与については、民間準拠を基本とする人事院勧告に基づいて、水準の適正化を図ることとしており、今後も、人事院勧告に準拠することを基本に社会経済情勢の変化や他の地方公共団体の動向等を考慮しつつ、引き続き適正な給与水準を維持できるよう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80434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1680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89</xdr:row>
      <xdr:rowOff>89959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168034"/>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89959</xdr:rowOff>
    </xdr:from>
    <xdr:to>
      <xdr:col>72</xdr:col>
      <xdr:colOff>203200</xdr:colOff>
      <xdr:row>89</xdr:row>
      <xdr:rowOff>170391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534900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89</xdr:row>
      <xdr:rowOff>170391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208250"/>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96961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01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39159</xdr:rowOff>
    </xdr:from>
    <xdr:to>
      <xdr:col>73</xdr:col>
      <xdr:colOff>44450</xdr:colOff>
      <xdr:row>89</xdr:row>
      <xdr:rowOff>140759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125536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38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119591</xdr:rowOff>
    </xdr:from>
    <xdr:to>
      <xdr:col>68</xdr:col>
      <xdr:colOff>203200</xdr:colOff>
      <xdr:row>90</xdr:row>
      <xdr:rowOff>49741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37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34518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465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年４月の中核市移行後も、引き続き、</a:t>
          </a:r>
          <a:r>
            <a:rPr lang="ja-JP" altLang="ja-JP" sz="1100">
              <a:solidFill>
                <a:schemeClr val="dk1"/>
              </a:solidFill>
              <a:effectLst/>
              <a:latin typeface="+mn-lt"/>
              <a:ea typeface="+mn-ea"/>
              <a:cs typeface="+mn-cs"/>
            </a:rPr>
            <a:t>高齢者福祉や子育て支援などに関する</a:t>
          </a:r>
          <a:r>
            <a:rPr kumimoji="1" lang="ja-JP" altLang="ja-JP" sz="1100">
              <a:solidFill>
                <a:schemeClr val="dk1"/>
              </a:solidFill>
              <a:effectLst/>
              <a:latin typeface="+mn-lt"/>
              <a:ea typeface="+mn-ea"/>
              <a:cs typeface="+mn-cs"/>
            </a:rPr>
            <a:t>行政需要に的確に対応することができるよう、適正な業務執行体制の整備に努めている。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なお、平成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日時点での普通会計部門における一般職員等数は</a:t>
          </a:r>
          <a:r>
            <a:rPr kumimoji="1" lang="en-US" altLang="ja-JP" sz="1100">
              <a:solidFill>
                <a:schemeClr val="dk1"/>
              </a:solidFill>
              <a:effectLst/>
              <a:latin typeface="+mn-lt"/>
              <a:ea typeface="+mn-ea"/>
              <a:cs typeface="+mn-cs"/>
            </a:rPr>
            <a:t>2,085</a:t>
          </a:r>
          <a:r>
            <a:rPr kumimoji="1" lang="ja-JP" altLang="ja-JP" sz="1100">
              <a:solidFill>
                <a:schemeClr val="dk1"/>
              </a:solidFill>
              <a:effectLst/>
              <a:latin typeface="+mn-lt"/>
              <a:ea typeface="+mn-ea"/>
              <a:cs typeface="+mn-cs"/>
            </a:rPr>
            <a:t>人とした。</a:t>
          </a:r>
          <a:endParaRPr lang="ja-JP" altLang="ja-JP" sz="1400">
            <a:effectLst/>
          </a:endParaRPr>
        </a:p>
        <a:p>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20320</xdr:rowOff>
    </xdr:from>
    <xdr:to>
      <xdr:col>81</xdr:col>
      <xdr:colOff>44450</xdr:colOff>
      <xdr:row>62</xdr:row>
      <xdr:rowOff>20320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50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20320</xdr:rowOff>
    </xdr:from>
    <xdr:to>
      <xdr:col>77</xdr:col>
      <xdr:colOff>44450</xdr:colOff>
      <xdr:row>62</xdr:row>
      <xdr:rowOff>44450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6502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100710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44450</xdr:rowOff>
    </xdr:from>
    <xdr:to>
      <xdr:col>72</xdr:col>
      <xdr:colOff>203200</xdr:colOff>
      <xdr:row>62</xdr:row>
      <xdr:rowOff>51344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67435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93815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30662</xdr:rowOff>
    </xdr:from>
    <xdr:to>
      <xdr:col>68</xdr:col>
      <xdr:colOff>152400</xdr:colOff>
      <xdr:row>62</xdr:row>
      <xdr:rowOff>51344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60562"/>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140970</xdr:rowOff>
    </xdr:from>
    <xdr:to>
      <xdr:col>81</xdr:col>
      <xdr:colOff>95250</xdr:colOff>
      <xdr:row>62</xdr:row>
      <xdr:rowOff>71120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157497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140970</xdr:rowOff>
    </xdr:from>
    <xdr:to>
      <xdr:col>77</xdr:col>
      <xdr:colOff>95250</xdr:colOff>
      <xdr:row>62</xdr:row>
      <xdr:rowOff>71120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81297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165100</xdr:rowOff>
    </xdr:from>
    <xdr:to>
      <xdr:col>73</xdr:col>
      <xdr:colOff>44450</xdr:colOff>
      <xdr:row>62</xdr:row>
      <xdr:rowOff>95250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105427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544</xdr:rowOff>
    </xdr:from>
    <xdr:to>
      <xdr:col>68</xdr:col>
      <xdr:colOff>203200</xdr:colOff>
      <xdr:row>62</xdr:row>
      <xdr:rowOff>102144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86921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151312</xdr:rowOff>
    </xdr:from>
    <xdr:to>
      <xdr:col>64</xdr:col>
      <xdr:colOff>152400</xdr:colOff>
      <xdr:row>62</xdr:row>
      <xdr:rowOff>81462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91639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tx1"/>
              </a:solidFill>
              <a:effectLst/>
              <a:latin typeface="+mn-lt"/>
              <a:ea typeface="+mn-ea"/>
              <a:cs typeface="+mn-cs"/>
            </a:rPr>
            <a:t>　本市の場合、健全化基準が</a:t>
          </a:r>
          <a:r>
            <a:rPr kumimoji="1" lang="en-US" altLang="ja-JP" sz="1000">
              <a:solidFill>
                <a:schemeClr val="tx1"/>
              </a:solidFill>
              <a:effectLst/>
              <a:latin typeface="+mn-lt"/>
              <a:ea typeface="+mn-ea"/>
              <a:cs typeface="+mn-cs"/>
            </a:rPr>
            <a:t>25</a:t>
          </a:r>
          <a:r>
            <a:rPr kumimoji="1" lang="ja-JP" altLang="ja-JP" sz="1000">
              <a:solidFill>
                <a:schemeClr val="tx1"/>
              </a:solidFill>
              <a:effectLst/>
              <a:latin typeface="+mn-lt"/>
              <a:ea typeface="+mn-ea"/>
              <a:cs typeface="+mn-cs"/>
            </a:rPr>
            <a:t>％、再生基準が</a:t>
          </a:r>
          <a:r>
            <a:rPr kumimoji="1" lang="en-US" altLang="ja-JP" sz="1000">
              <a:solidFill>
                <a:schemeClr val="tx1"/>
              </a:solidFill>
              <a:effectLst/>
              <a:latin typeface="+mn-lt"/>
              <a:ea typeface="+mn-ea"/>
              <a:cs typeface="+mn-cs"/>
            </a:rPr>
            <a:t>35</a:t>
          </a:r>
          <a:r>
            <a:rPr kumimoji="1" lang="ja-JP" altLang="ja-JP" sz="1000">
              <a:solidFill>
                <a:schemeClr val="tx1"/>
              </a:solidFill>
              <a:effectLst/>
              <a:latin typeface="+mn-lt"/>
              <a:ea typeface="+mn-ea"/>
              <a:cs typeface="+mn-cs"/>
            </a:rPr>
            <a:t>％となるが、平成</a:t>
          </a:r>
          <a:r>
            <a:rPr kumimoji="1" lang="en-US" altLang="ja-JP" sz="1000">
              <a:solidFill>
                <a:schemeClr val="tx1"/>
              </a:solidFill>
              <a:effectLst/>
              <a:latin typeface="+mn-lt"/>
              <a:ea typeface="+mn-ea"/>
              <a:cs typeface="+mn-cs"/>
            </a:rPr>
            <a:t>30</a:t>
          </a:r>
          <a:r>
            <a:rPr kumimoji="1" lang="ja-JP" altLang="ja-JP" sz="1000">
              <a:solidFill>
                <a:schemeClr val="tx1"/>
              </a:solidFill>
              <a:effectLst/>
              <a:latin typeface="+mn-lt"/>
              <a:ea typeface="+mn-ea"/>
              <a:cs typeface="+mn-cs"/>
            </a:rPr>
            <a:t>年度は平成</a:t>
          </a:r>
          <a:r>
            <a:rPr kumimoji="1" lang="en-US" altLang="ja-JP" sz="1000">
              <a:solidFill>
                <a:schemeClr val="tx1"/>
              </a:solidFill>
              <a:effectLst/>
              <a:latin typeface="+mn-lt"/>
              <a:ea typeface="+mn-ea"/>
              <a:cs typeface="+mn-cs"/>
            </a:rPr>
            <a:t>29</a:t>
          </a:r>
          <a:r>
            <a:rPr kumimoji="1" lang="ja-JP" altLang="ja-JP" sz="1000">
              <a:solidFill>
                <a:schemeClr val="tx1"/>
              </a:solidFill>
              <a:effectLst/>
              <a:latin typeface="+mn-lt"/>
              <a:ea typeface="+mn-ea"/>
              <a:cs typeface="+mn-cs"/>
            </a:rPr>
            <a:t>年度の</a:t>
          </a:r>
          <a:r>
            <a:rPr kumimoji="1" lang="en-US" altLang="ja-JP" sz="1000">
              <a:solidFill>
                <a:schemeClr val="tx1"/>
              </a:solidFill>
              <a:effectLst/>
              <a:latin typeface="+mn-lt"/>
              <a:ea typeface="+mn-ea"/>
              <a:cs typeface="+mn-cs"/>
            </a:rPr>
            <a:t>7.0</a:t>
          </a:r>
          <a:r>
            <a:rPr kumimoji="1" lang="ja-JP" altLang="ja-JP" sz="1000">
              <a:solidFill>
                <a:schemeClr val="tx1"/>
              </a:solidFill>
              <a:effectLst/>
              <a:latin typeface="+mn-lt"/>
              <a:ea typeface="+mn-ea"/>
              <a:cs typeface="+mn-cs"/>
            </a:rPr>
            <a:t>％に比べ</a:t>
          </a:r>
          <a:r>
            <a:rPr kumimoji="1" lang="en-US" altLang="ja-JP" sz="1000">
              <a:solidFill>
                <a:schemeClr val="tx1"/>
              </a:solidFill>
              <a:effectLst/>
              <a:latin typeface="+mn-lt"/>
              <a:ea typeface="+mn-ea"/>
              <a:cs typeface="+mn-cs"/>
            </a:rPr>
            <a:t>0.2</a:t>
          </a:r>
          <a:r>
            <a:rPr kumimoji="1" lang="ja-JP" altLang="ja-JP" sz="1000">
              <a:solidFill>
                <a:schemeClr val="tx1"/>
              </a:solidFill>
              <a:effectLst/>
              <a:latin typeface="+mn-lt"/>
              <a:ea typeface="+mn-ea"/>
              <a:cs typeface="+mn-cs"/>
            </a:rPr>
            <a:t>ポイント</a:t>
          </a:r>
          <a:r>
            <a:rPr kumimoji="1" lang="ja-JP" altLang="en-US" sz="1000">
              <a:solidFill>
                <a:schemeClr val="tx1"/>
              </a:solidFill>
              <a:effectLst/>
              <a:latin typeface="+mn-lt"/>
              <a:ea typeface="+mn-ea"/>
              <a:cs typeface="+mn-cs"/>
            </a:rPr>
            <a:t>増加</a:t>
          </a:r>
          <a:r>
            <a:rPr kumimoji="1" lang="ja-JP" altLang="ja-JP" sz="1000">
              <a:solidFill>
                <a:schemeClr val="tx1"/>
              </a:solidFill>
              <a:effectLst/>
              <a:latin typeface="+mn-lt"/>
              <a:ea typeface="+mn-ea"/>
              <a:cs typeface="+mn-cs"/>
            </a:rPr>
            <a:t>した。これは、分</a:t>
          </a:r>
          <a:r>
            <a:rPr kumimoji="1" lang="ja-JP" altLang="en-US" sz="1000">
              <a:solidFill>
                <a:schemeClr val="tx1"/>
              </a:solidFill>
              <a:effectLst/>
              <a:latin typeface="+mn-lt"/>
              <a:ea typeface="+mn-ea"/>
              <a:cs typeface="+mn-cs"/>
            </a:rPr>
            <a:t>子</a:t>
          </a:r>
          <a:r>
            <a:rPr kumimoji="1" lang="ja-JP" altLang="ja-JP" sz="1000">
              <a:solidFill>
                <a:schemeClr val="tx1"/>
              </a:solidFill>
              <a:effectLst/>
              <a:latin typeface="+mn-lt"/>
              <a:ea typeface="+mn-ea"/>
              <a:cs typeface="+mn-cs"/>
            </a:rPr>
            <a:t>となる</a:t>
          </a:r>
          <a:r>
            <a:rPr kumimoji="1" lang="ja-JP" altLang="en-US" sz="1000">
              <a:solidFill>
                <a:schemeClr val="tx1"/>
              </a:solidFill>
              <a:effectLst/>
              <a:latin typeface="+mn-lt"/>
              <a:ea typeface="+mn-ea"/>
              <a:cs typeface="+mn-cs"/>
            </a:rPr>
            <a:t>公債費に準ずる債務負担行為額等</a:t>
          </a:r>
          <a:r>
            <a:rPr kumimoji="1" lang="ja-JP" altLang="ja-JP" sz="1000">
              <a:solidFill>
                <a:schemeClr val="tx1"/>
              </a:solidFill>
              <a:effectLst/>
              <a:latin typeface="+mn-lt"/>
              <a:ea typeface="+mn-ea"/>
              <a:cs typeface="+mn-cs"/>
            </a:rPr>
            <a:t>の増加や、実質公債費比率は、</a:t>
          </a:r>
          <a:r>
            <a:rPr kumimoji="1" lang="en-US" altLang="ja-JP" sz="1000">
              <a:solidFill>
                <a:schemeClr val="tx1"/>
              </a:solidFill>
              <a:effectLst/>
              <a:latin typeface="+mn-lt"/>
              <a:ea typeface="+mn-ea"/>
              <a:cs typeface="+mn-cs"/>
            </a:rPr>
            <a:t>3</a:t>
          </a:r>
          <a:r>
            <a:rPr kumimoji="1" lang="ja-JP" altLang="ja-JP" sz="1000">
              <a:solidFill>
                <a:schemeClr val="tx1"/>
              </a:solidFill>
              <a:effectLst/>
              <a:latin typeface="+mn-lt"/>
              <a:ea typeface="+mn-ea"/>
              <a:cs typeface="+mn-cs"/>
            </a:rPr>
            <a:t>か年の平均値を用いる数値であるため、平成</a:t>
          </a:r>
          <a:r>
            <a:rPr kumimoji="1" lang="en-US" altLang="ja-JP" sz="1000">
              <a:solidFill>
                <a:schemeClr val="tx1"/>
              </a:solidFill>
              <a:effectLst/>
              <a:latin typeface="+mn-lt"/>
              <a:ea typeface="+mn-ea"/>
              <a:cs typeface="+mn-cs"/>
            </a:rPr>
            <a:t>27</a:t>
          </a:r>
          <a:r>
            <a:rPr kumimoji="1" lang="ja-JP" altLang="ja-JP" sz="1000">
              <a:solidFill>
                <a:schemeClr val="tx1"/>
              </a:solidFill>
              <a:effectLst/>
              <a:latin typeface="+mn-lt"/>
              <a:ea typeface="+mn-ea"/>
              <a:cs typeface="+mn-cs"/>
            </a:rPr>
            <a:t>年度の単年度数値</a:t>
          </a:r>
          <a:r>
            <a:rPr kumimoji="1" lang="en-US" altLang="ja-JP" sz="1000">
              <a:solidFill>
                <a:schemeClr val="tx1"/>
              </a:solidFill>
              <a:effectLst/>
              <a:latin typeface="+mn-lt"/>
              <a:ea typeface="+mn-ea"/>
              <a:cs typeface="+mn-cs"/>
            </a:rPr>
            <a:t>7.05</a:t>
          </a:r>
          <a:r>
            <a:rPr kumimoji="1" lang="ja-JP" altLang="ja-JP" sz="1000">
              <a:solidFill>
                <a:schemeClr val="tx1"/>
              </a:solidFill>
              <a:effectLst/>
              <a:latin typeface="+mn-lt"/>
              <a:ea typeface="+mn-ea"/>
              <a:cs typeface="+mn-cs"/>
            </a:rPr>
            <a:t>が平成</a:t>
          </a:r>
          <a:r>
            <a:rPr kumimoji="1" lang="en-US" altLang="ja-JP" sz="1000">
              <a:solidFill>
                <a:schemeClr val="tx1"/>
              </a:solidFill>
              <a:effectLst/>
              <a:latin typeface="+mn-lt"/>
              <a:ea typeface="+mn-ea"/>
              <a:cs typeface="+mn-cs"/>
            </a:rPr>
            <a:t>30</a:t>
          </a:r>
          <a:r>
            <a:rPr kumimoji="1" lang="ja-JP" altLang="ja-JP" sz="1000">
              <a:solidFill>
                <a:schemeClr val="tx1"/>
              </a:solidFill>
              <a:effectLst/>
              <a:latin typeface="+mn-lt"/>
              <a:ea typeface="+mn-ea"/>
              <a:cs typeface="+mn-cs"/>
            </a:rPr>
            <a:t>年度単年度数値</a:t>
          </a:r>
          <a:r>
            <a:rPr kumimoji="1" lang="en-US" altLang="ja-JP" sz="1000">
              <a:solidFill>
                <a:schemeClr val="tx1"/>
              </a:solidFill>
              <a:effectLst/>
              <a:latin typeface="+mn-lt"/>
              <a:ea typeface="+mn-ea"/>
              <a:cs typeface="+mn-cs"/>
            </a:rPr>
            <a:t>7.79</a:t>
          </a:r>
          <a:r>
            <a:rPr kumimoji="1" lang="ja-JP" altLang="ja-JP" sz="1000">
              <a:solidFill>
                <a:schemeClr val="tx1"/>
              </a:solidFill>
              <a:effectLst/>
              <a:latin typeface="+mn-lt"/>
              <a:ea typeface="+mn-ea"/>
              <a:cs typeface="+mn-cs"/>
            </a:rPr>
            <a:t>に置き換わったことなどによるものである。</a:t>
          </a:r>
          <a:endParaRPr lang="ja-JP" altLang="ja-JP" sz="1100">
            <a:solidFill>
              <a:schemeClr val="tx1"/>
            </a:solidFill>
            <a:effectLst/>
          </a:endParaRPr>
        </a:p>
        <a:p>
          <a:r>
            <a:rPr kumimoji="1" lang="ja-JP" altLang="ja-JP" sz="1000">
              <a:solidFill>
                <a:schemeClr val="tx1"/>
              </a:solidFill>
              <a:effectLst/>
              <a:latin typeface="+mn-lt"/>
              <a:ea typeface="+mn-ea"/>
              <a:cs typeface="+mn-cs"/>
            </a:rPr>
            <a:t>　現在、地方債許可団体への移行基準である</a:t>
          </a:r>
          <a:r>
            <a:rPr kumimoji="1" lang="en-US" altLang="ja-JP" sz="1000">
              <a:solidFill>
                <a:schemeClr val="tx1"/>
              </a:solidFill>
              <a:effectLst/>
              <a:latin typeface="+mn-lt"/>
              <a:ea typeface="+mn-ea"/>
              <a:cs typeface="+mn-cs"/>
            </a:rPr>
            <a:t>18</a:t>
          </a:r>
          <a:r>
            <a:rPr kumimoji="1" lang="ja-JP" altLang="ja-JP" sz="1000">
              <a:solidFill>
                <a:schemeClr val="tx1"/>
              </a:solidFill>
              <a:effectLst/>
              <a:latin typeface="+mn-lt"/>
              <a:ea typeface="+mn-ea"/>
              <a:cs typeface="+mn-cs"/>
            </a:rPr>
            <a:t>％を下回ってはいるが、地方債は後年度の償還が財政の弾力性を阻む要因となることから、引続き中期的視点で、新規発行の抑制に努めていく。</a:t>
          </a:r>
          <a:endParaRPr lang="ja-JP" altLang="ja-JP" sz="1100">
            <a:solidFill>
              <a:schemeClr val="tx1"/>
            </a:solidFill>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98044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93674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109745</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136652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93674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136652</xdr:rowOff>
    </xdr:from>
    <xdr:to>
      <xdr:col>72</xdr:col>
      <xdr:colOff>203200</xdr:colOff>
      <xdr:row>41</xdr:row>
      <xdr:rowOff>23114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99465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23114</xdr:rowOff>
    </xdr:from>
    <xdr:to>
      <xdr:col>68</xdr:col>
      <xdr:colOff>152400</xdr:colOff>
      <xdr:row>41</xdr:row>
      <xdr:rowOff>100330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05256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37592</xdr:rowOff>
    </xdr:from>
    <xdr:to>
      <xdr:col>64</xdr:col>
      <xdr:colOff>152400</xdr:colOff>
      <xdr:row>40</xdr:row>
      <xdr:rowOff>139192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149369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19321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114317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85852</xdr:rowOff>
    </xdr:from>
    <xdr:to>
      <xdr:col>73</xdr:col>
      <xdr:colOff>44450</xdr:colOff>
      <xdr:row>41</xdr:row>
      <xdr:rowOff>16002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779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143764</xdr:rowOff>
    </xdr:from>
    <xdr:to>
      <xdr:col>68</xdr:col>
      <xdr:colOff>203200</xdr:colOff>
      <xdr:row>41</xdr:row>
      <xdr:rowOff>73914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0" i="0" baseline="0">
              <a:solidFill>
                <a:schemeClr val="dk1"/>
              </a:solidFill>
              <a:effectLst/>
              <a:latin typeface="+mn-lt"/>
              <a:ea typeface="+mn-ea"/>
              <a:cs typeface="+mn-cs"/>
            </a:rPr>
            <a:t>　本市の比率は、類似団体の平均</a:t>
          </a:r>
          <a:r>
            <a:rPr kumimoji="1" lang="ja-JP" altLang="en-US" sz="1100" b="0" i="0" baseline="0">
              <a:solidFill>
                <a:schemeClr val="dk1"/>
              </a:solidFill>
              <a:effectLst/>
              <a:latin typeface="+mn-lt"/>
              <a:ea typeface="+mn-ea"/>
              <a:cs typeface="+mn-cs"/>
            </a:rPr>
            <a:t>を下回ってお</a:t>
          </a:r>
          <a:r>
            <a:rPr kumimoji="1" lang="ja-JP" altLang="ja-JP" sz="1100" b="0" i="0" baseline="0">
              <a:solidFill>
                <a:schemeClr val="dk1"/>
              </a:solidFill>
              <a:effectLst/>
              <a:latin typeface="+mn-lt"/>
              <a:ea typeface="+mn-ea"/>
              <a:cs typeface="+mn-cs"/>
            </a:rPr>
            <a:t>り、前年度に比べ</a:t>
          </a:r>
          <a:r>
            <a:rPr kumimoji="1" lang="en-US" altLang="ja-JP" sz="1100" b="0" i="0" baseline="0">
              <a:solidFill>
                <a:schemeClr val="dk1"/>
              </a:solidFill>
              <a:effectLst/>
              <a:latin typeface="+mn-lt"/>
              <a:ea typeface="+mn-ea"/>
              <a:cs typeface="+mn-cs"/>
            </a:rPr>
            <a:t>13.7</a:t>
          </a:r>
          <a:r>
            <a:rPr kumimoji="1" lang="ja-JP" altLang="ja-JP" sz="1100" b="0" i="0" baseline="0">
              <a:solidFill>
                <a:schemeClr val="dk1"/>
              </a:solidFill>
              <a:effectLst/>
              <a:latin typeface="+mn-lt"/>
              <a:ea typeface="+mn-ea"/>
              <a:cs typeface="+mn-cs"/>
            </a:rPr>
            <a:t>ポイント減少している。比率が減少した主な要因としては、特別会計への繰入見込額の減少や、充当可能基金額の増加などが挙げられる。　</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本市では</a:t>
          </a:r>
          <a:r>
            <a:rPr lang="ja-JP" altLang="en-US" sz="1100" b="0" i="0" baseline="0">
              <a:solidFill>
                <a:schemeClr val="dk1"/>
              </a:solidFill>
              <a:effectLst/>
              <a:latin typeface="+mn-lt"/>
              <a:ea typeface="+mn-ea"/>
              <a:cs typeface="+mn-cs"/>
            </a:rPr>
            <a:t>、特例債残高は増加しているものの、</a:t>
          </a:r>
          <a:r>
            <a:rPr lang="ja-JP" altLang="ja-JP" sz="1100" b="0" i="0" baseline="0">
              <a:solidFill>
                <a:schemeClr val="dk1"/>
              </a:solidFill>
              <a:effectLst/>
              <a:latin typeface="+mn-lt"/>
              <a:ea typeface="+mn-ea"/>
              <a:cs typeface="+mn-cs"/>
            </a:rPr>
            <a:t>通常債の借入額を原則として</a:t>
          </a:r>
          <a:r>
            <a:rPr lang="en-US" altLang="ja-JP" sz="1100" b="0" i="0" baseline="0">
              <a:solidFill>
                <a:schemeClr val="dk1"/>
              </a:solidFill>
              <a:effectLst/>
              <a:latin typeface="+mn-lt"/>
              <a:ea typeface="+mn-ea"/>
              <a:cs typeface="+mn-cs"/>
            </a:rPr>
            <a:t>50</a:t>
          </a:r>
          <a:r>
            <a:rPr lang="ja-JP" altLang="ja-JP" sz="1100" b="0" i="0" baseline="0">
              <a:solidFill>
                <a:schemeClr val="dk1"/>
              </a:solidFill>
              <a:effectLst/>
              <a:latin typeface="+mn-lt"/>
              <a:ea typeface="+mn-ea"/>
              <a:cs typeface="+mn-cs"/>
            </a:rPr>
            <a:t>億円以下に抑制している</a:t>
          </a:r>
          <a:r>
            <a:rPr lang="ja-JP" altLang="en-US" sz="1100" b="0" i="0" baseline="0">
              <a:solidFill>
                <a:schemeClr val="dk1"/>
              </a:solidFill>
              <a:effectLst/>
              <a:latin typeface="+mn-lt"/>
              <a:ea typeface="+mn-ea"/>
              <a:cs typeface="+mn-cs"/>
            </a:rPr>
            <a:t>こと</a:t>
          </a:r>
          <a:r>
            <a:rPr lang="ja-JP" altLang="ja-JP" sz="1100" b="0" i="0" baseline="0">
              <a:solidFill>
                <a:schemeClr val="dk1"/>
              </a:solidFill>
              <a:effectLst/>
              <a:latin typeface="+mn-lt"/>
              <a:ea typeface="+mn-ea"/>
              <a:cs typeface="+mn-cs"/>
            </a:rPr>
            <a:t>により、通常債残高が</a:t>
          </a:r>
          <a:r>
            <a:rPr lang="ja-JP" altLang="en-US" sz="1100" b="0" i="0" baseline="0">
              <a:solidFill>
                <a:schemeClr val="dk1"/>
              </a:solidFill>
              <a:effectLst/>
              <a:latin typeface="+mn-lt"/>
              <a:ea typeface="+mn-ea"/>
              <a:cs typeface="+mn-cs"/>
            </a:rPr>
            <a:t>減少しており</a:t>
          </a:r>
          <a:r>
            <a:rPr lang="ja-JP" altLang="ja-JP" sz="1100" b="0" i="0" baseline="0">
              <a:solidFill>
                <a:schemeClr val="dk1"/>
              </a:solidFill>
              <a:effectLst/>
              <a:latin typeface="+mn-lt"/>
              <a:ea typeface="+mn-ea"/>
              <a:cs typeface="+mn-cs"/>
            </a:rPr>
            <a:t>、地方債現在高は</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している。今後も、基準財政需要額に算入のある地方債の活用を積極的に行うなど、充当可能財源等の確保を積極的に図っていく。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162602</xdr:rowOff>
    </xdr:from>
    <xdr:to>
      <xdr:col>81</xdr:col>
      <xdr:colOff>44450</xdr:colOff>
      <xdr:row>15</xdr:row>
      <xdr:rowOff>101346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562902"/>
          <a:ext cx="838200" cy="1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165117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101346</xdr:rowOff>
    </xdr:from>
    <xdr:to>
      <xdr:col>77</xdr:col>
      <xdr:colOff>44450</xdr:colOff>
      <xdr:row>16</xdr:row>
      <xdr:rowOff>28829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673096"/>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28829</xdr:rowOff>
    </xdr:from>
    <xdr:to>
      <xdr:col>72</xdr:col>
      <xdr:colOff>203200</xdr:colOff>
      <xdr:row>16</xdr:row>
      <xdr:rowOff>94784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772029"/>
          <a:ext cx="8890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61002</xdr:rowOff>
    </xdr:from>
    <xdr:to>
      <xdr:col>73</xdr:col>
      <xdr:colOff>44450</xdr:colOff>
      <xdr:row>15</xdr:row>
      <xdr:rowOff>162602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1329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94784</xdr:rowOff>
    </xdr:from>
    <xdr:to>
      <xdr:col>68</xdr:col>
      <xdr:colOff>152400</xdr:colOff>
      <xdr:row>16</xdr:row>
      <xdr:rowOff>157522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83798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81111</xdr:rowOff>
    </xdr:from>
    <xdr:to>
      <xdr:col>68</xdr:col>
      <xdr:colOff>203200</xdr:colOff>
      <xdr:row>16</xdr:row>
      <xdr:rowOff>11261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21438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110871</xdr:rowOff>
    </xdr:from>
    <xdr:to>
      <xdr:col>64</xdr:col>
      <xdr:colOff>152400</xdr:colOff>
      <xdr:row>16</xdr:row>
      <xdr:rowOff>41021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8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51198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5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111802</xdr:rowOff>
    </xdr:from>
    <xdr:to>
      <xdr:col>81</xdr:col>
      <xdr:colOff>95250</xdr:colOff>
      <xdr:row>15</xdr:row>
      <xdr:rowOff>41952</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5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128329</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357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50546</xdr:rowOff>
    </xdr:from>
    <xdr:to>
      <xdr:col>77</xdr:col>
      <xdr:colOff>95250</xdr:colOff>
      <xdr:row>15</xdr:row>
      <xdr:rowOff>152146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6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136923</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70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149479</xdr:rowOff>
    </xdr:from>
    <xdr:to>
      <xdr:col>73</xdr:col>
      <xdr:colOff>44450</xdr:colOff>
      <xdr:row>16</xdr:row>
      <xdr:rowOff>79629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7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64406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8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43984</xdr:rowOff>
    </xdr:from>
    <xdr:to>
      <xdr:col>68</xdr:col>
      <xdr:colOff>203200</xdr:colOff>
      <xdr:row>16</xdr:row>
      <xdr:rowOff>145584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7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130361</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87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106722</xdr:rowOff>
    </xdr:from>
    <xdr:to>
      <xdr:col>64</xdr:col>
      <xdr:colOff>152400</xdr:colOff>
      <xdr:row>17</xdr:row>
      <xdr:rowOff>36872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84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21649</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93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342,945
336,461
60.24
104,073,308
98,785,183
5,096,447
59,967,744
78,284,175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ea"/>
              <a:ea typeface="+mn-ea"/>
              <a:cs typeface="+mn-cs"/>
            </a:rPr>
            <a:t>人件費に係る経常収支比率は、類似団体を</a:t>
          </a:r>
          <a:r>
            <a:rPr kumimoji="1" lang="en-US" altLang="ja-JP" sz="1300" b="0" i="0" u="none" strike="noStrike" kern="0" cap="none" spc="0" normalizeH="0" baseline="0" noProof="0">
              <a:ln>
                <a:noFill/>
              </a:ln>
              <a:solidFill>
                <a:prstClr val="black"/>
              </a:solidFill>
              <a:effectLst/>
              <a:uLnTx/>
              <a:uFillTx/>
              <a:latin typeface="+mn-ea"/>
              <a:ea typeface="+mn-ea"/>
              <a:cs typeface="+mn-cs"/>
            </a:rPr>
            <a:t>2.3</a:t>
          </a:r>
          <a:r>
            <a:rPr kumimoji="1" lang="ja-JP" altLang="en-US" sz="1300" b="0" i="0" u="none" strike="noStrike" kern="0" cap="none" spc="0" normalizeH="0" baseline="0" noProof="0">
              <a:ln>
                <a:noFill/>
              </a:ln>
              <a:solidFill>
                <a:prstClr val="black"/>
              </a:solidFill>
              <a:effectLst/>
              <a:uLnTx/>
              <a:uFillTx/>
              <a:latin typeface="+mn-ea"/>
              <a:ea typeface="+mn-ea"/>
              <a:cs typeface="+mn-cs"/>
            </a:rPr>
            <a:t>ポイント上回っている。なお、公営企業会計等の人件費に充てる繰出金等の人件費に準ずる費用等を合計した場合の人口</a:t>
          </a:r>
          <a:r>
            <a:rPr kumimoji="1" lang="en-US" altLang="ja-JP" sz="1300" b="0" i="0" u="none" strike="noStrike" kern="0" cap="none" spc="0" normalizeH="0" baseline="0" noProof="0">
              <a:ln>
                <a:noFill/>
              </a:ln>
              <a:solidFill>
                <a:prstClr val="black"/>
              </a:solidFill>
              <a:effectLst/>
              <a:uLnTx/>
              <a:uFillTx/>
              <a:latin typeface="+mn-ea"/>
              <a:ea typeface="+mn-ea"/>
              <a:cs typeface="+mn-cs"/>
            </a:rPr>
            <a:t>1</a:t>
          </a:r>
          <a:r>
            <a:rPr kumimoji="1" lang="ja-JP" altLang="en-US" sz="1300" b="0" i="0" u="none" strike="noStrike" kern="0" cap="none" spc="0" normalizeH="0" baseline="0" noProof="0">
              <a:ln>
                <a:noFill/>
              </a:ln>
              <a:solidFill>
                <a:prstClr val="black"/>
              </a:solidFill>
              <a:effectLst/>
              <a:uLnTx/>
              <a:uFillTx/>
              <a:latin typeface="+mn-ea"/>
              <a:ea typeface="+mn-ea"/>
              <a:cs typeface="+mn-cs"/>
            </a:rPr>
            <a:t>人当たりの歳出決算額は、類似団体平均を下回っており、今後もこれらを含めた人件費関係経費全体について抑制に努めていく。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37</xdr:row>
      <xdr:rowOff>168910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820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100347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38</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12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xdr:rowOff>
    </xdr:from>
    <xdr:to>
      <xdr:col>15</xdr:col>
      <xdr:colOff>98425</xdr:colOff>
      <xdr:row>38</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27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xdr:rowOff>
    </xdr:from>
    <xdr:to>
      <xdr:col>11</xdr:col>
      <xdr:colOff>9525</xdr:colOff>
      <xdr:row>38</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27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107967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118110</xdr:rowOff>
    </xdr:from>
    <xdr:to>
      <xdr:col>20</xdr:col>
      <xdr:colOff>38100</xdr:colOff>
      <xdr:row>38</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33037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163830</xdr:rowOff>
    </xdr:from>
    <xdr:to>
      <xdr:col>6</xdr:col>
      <xdr:colOff>171450</xdr:colOff>
      <xdr:row>38</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78757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mn-lt"/>
              <a:ea typeface="+mn-ea"/>
              <a:cs typeface="+mn-cs"/>
            </a:rPr>
            <a:t>本市の比率は、類似団体平均と比較して</a:t>
          </a:r>
          <a:r>
            <a:rPr kumimoji="1" lang="en-US" altLang="ja-JP" sz="1100">
              <a:solidFill>
                <a:schemeClr val="tx1"/>
              </a:solidFill>
              <a:effectLst/>
              <a:latin typeface="+mn-lt"/>
              <a:ea typeface="+mn-ea"/>
              <a:cs typeface="+mn-cs"/>
            </a:rPr>
            <a:t>1.4</a:t>
          </a:r>
          <a:r>
            <a:rPr kumimoji="1" lang="ja-JP" altLang="ja-JP" sz="1100">
              <a:solidFill>
                <a:schemeClr val="tx1"/>
              </a:solidFill>
              <a:effectLst/>
              <a:latin typeface="+mn-lt"/>
              <a:ea typeface="+mn-ea"/>
              <a:cs typeface="+mn-cs"/>
            </a:rPr>
            <a:t>ポイント高い</a:t>
          </a:r>
          <a:r>
            <a:rPr kumimoji="1" lang="en-US" altLang="ja-JP" sz="1100">
              <a:solidFill>
                <a:schemeClr val="tx1"/>
              </a:solidFill>
              <a:effectLst/>
              <a:latin typeface="+mn-lt"/>
              <a:ea typeface="+mn-ea"/>
              <a:cs typeface="+mn-cs"/>
            </a:rPr>
            <a:t>16.5</a:t>
          </a:r>
          <a:r>
            <a:rPr kumimoji="1" lang="ja-JP" altLang="ja-JP" sz="1100">
              <a:solidFill>
                <a:schemeClr val="tx1"/>
              </a:solidFill>
              <a:effectLst/>
              <a:latin typeface="+mn-lt"/>
              <a:ea typeface="+mn-ea"/>
              <a:cs typeface="+mn-cs"/>
            </a:rPr>
            <a:t>％となっている。平成</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年度は、</a:t>
          </a:r>
          <a:r>
            <a:rPr kumimoji="1" lang="ja-JP" altLang="en-US" sz="1100">
              <a:solidFill>
                <a:schemeClr val="tx1"/>
              </a:solidFill>
              <a:effectLst/>
              <a:latin typeface="+mn-lt"/>
              <a:ea typeface="+mn-ea"/>
              <a:cs typeface="+mn-cs"/>
            </a:rPr>
            <a:t>小中学校</a:t>
          </a:r>
          <a:r>
            <a:rPr kumimoji="1" lang="ja-JP" altLang="ja-JP" sz="1100">
              <a:solidFill>
                <a:schemeClr val="tx1"/>
              </a:solidFill>
              <a:effectLst/>
              <a:latin typeface="+mn-lt"/>
              <a:ea typeface="+mn-ea"/>
              <a:cs typeface="+mn-cs"/>
            </a:rPr>
            <a:t>に係る委託料等の増などにより、前年度より増加となった。本市では、経常経費に対する配分予算や配分予算におけるマイナスシーリングの導入などにより節減に努めている。予防接種の拡大などにより物件費が増加する要因もあるが、指定管理者制度等の活用によりコスト削減に努めているところである。今後も</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さらなる経常経費の抑制や適正な執行に努めていく。</a:t>
          </a:r>
          <a:endParaRPr lang="ja-JP" altLang="ja-JP" sz="1400">
            <a:solidFill>
              <a:schemeClr val="tx1"/>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50800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55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10177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41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80027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30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0</xdr:rowOff>
    </xdr:from>
    <xdr:to>
      <xdr:col>69</xdr:col>
      <xdr:colOff>92075</xdr:colOff>
      <xdr:row>16</xdr:row>
      <xdr:rowOff>12700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43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22877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143527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120650</xdr:rowOff>
    </xdr:from>
    <xdr:to>
      <xdr:col>65</xdr:col>
      <xdr:colOff>53975</xdr:colOff>
      <xdr:row>16</xdr:row>
      <xdr:rowOff>50800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本市の比率は類似団体を</a:t>
          </a:r>
          <a:r>
            <a:rPr lang="en-US" altLang="ja-JP" sz="1100">
              <a:solidFill>
                <a:schemeClr val="dk1"/>
              </a:solidFill>
              <a:effectLst/>
              <a:latin typeface="+mn-lt"/>
              <a:ea typeface="+mn-ea"/>
              <a:cs typeface="+mn-cs"/>
            </a:rPr>
            <a:t>0.6</a:t>
          </a:r>
          <a:r>
            <a:rPr lang="ja-JP" altLang="ja-JP" sz="1100">
              <a:solidFill>
                <a:schemeClr val="dk1"/>
              </a:solidFill>
              <a:effectLst/>
              <a:latin typeface="+mn-lt"/>
              <a:ea typeface="+mn-ea"/>
              <a:cs typeface="+mn-cs"/>
            </a:rPr>
            <a:t>ポイント下回っている。</a:t>
          </a:r>
          <a:r>
            <a:rPr lang="ja-JP" altLang="en-US" sz="1100">
              <a:solidFill>
                <a:schemeClr val="dk1"/>
              </a:solidFill>
              <a:effectLst/>
              <a:latin typeface="+mn-lt"/>
              <a:ea typeface="+mn-ea"/>
              <a:cs typeface="+mn-cs"/>
            </a:rPr>
            <a:t>県平均等</a:t>
          </a:r>
          <a:r>
            <a:rPr lang="ja-JP" altLang="ja-JP" sz="1100">
              <a:solidFill>
                <a:schemeClr val="dk1"/>
              </a:solidFill>
              <a:effectLst/>
              <a:latin typeface="+mn-lt"/>
              <a:ea typeface="+mn-ea"/>
              <a:cs typeface="+mn-cs"/>
            </a:rPr>
            <a:t>に比べ老年人口</a:t>
          </a:r>
          <a:r>
            <a:rPr lang="ja-JP" altLang="en-US" sz="1100">
              <a:solidFill>
                <a:schemeClr val="dk1"/>
              </a:solidFill>
              <a:effectLst/>
              <a:latin typeface="+mn-lt"/>
              <a:ea typeface="+mn-ea"/>
              <a:cs typeface="+mn-cs"/>
            </a:rPr>
            <a:t>の割合</a:t>
          </a:r>
          <a:r>
            <a:rPr lang="ja-JP" altLang="ja-JP" sz="1100">
              <a:solidFill>
                <a:schemeClr val="dk1"/>
              </a:solidFill>
              <a:effectLst/>
              <a:latin typeface="+mn-lt"/>
              <a:ea typeface="+mn-ea"/>
              <a:cs typeface="+mn-cs"/>
            </a:rPr>
            <a:t>が低いことなどが要因であるが、保育関連給付費、障害福祉サービス給付費の急激な伸びや、老年人口</a:t>
          </a:r>
          <a:r>
            <a:rPr lang="ja-JP" altLang="en-US" sz="1100">
              <a:solidFill>
                <a:schemeClr val="dk1"/>
              </a:solidFill>
              <a:effectLst/>
              <a:latin typeface="+mn-lt"/>
              <a:ea typeface="+mn-ea"/>
              <a:cs typeface="+mn-cs"/>
            </a:rPr>
            <a:t>の割合</a:t>
          </a:r>
          <a:r>
            <a:rPr lang="ja-JP" altLang="ja-JP" sz="1100">
              <a:solidFill>
                <a:schemeClr val="dk1"/>
              </a:solidFill>
              <a:effectLst/>
              <a:latin typeface="+mn-lt"/>
              <a:ea typeface="+mn-ea"/>
              <a:cs typeface="+mn-cs"/>
            </a:rPr>
            <a:t>が増加していることなどから、近年は他団体と同様に数値は上昇傾向にある。今後も福祉サービス水準を維持しながらも、各種サービスに係る受給資格審査の適正化や各種手当への特別加算等の見直しを進めていくことで、扶助費の上昇を抑制するよう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114300</xdr:rowOff>
    </xdr:from>
    <xdr:to>
      <xdr:col>24</xdr:col>
      <xdr:colOff>25400</xdr:colOff>
      <xdr:row>57</xdr:row>
      <xdr:rowOff>19050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15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63500</xdr:rowOff>
    </xdr:from>
    <xdr:to>
      <xdr:col>19</xdr:col>
      <xdr:colOff>187325</xdr:colOff>
      <xdr:row>56</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64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63500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37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6350</xdr:rowOff>
    </xdr:from>
    <xdr:to>
      <xdr:col>11</xdr:col>
      <xdr:colOff>9525</xdr:colOff>
      <xdr:row>55</xdr:row>
      <xdr:rowOff>107950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36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156227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63500</xdr:rowOff>
    </xdr:from>
    <xdr:to>
      <xdr:col>20</xdr:col>
      <xdr:colOff>38100</xdr:colOff>
      <xdr:row>56</xdr:row>
      <xdr:rowOff>165100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3827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xdr:rowOff>
    </xdr:from>
    <xdr:to>
      <xdr:col>15</xdr:col>
      <xdr:colOff>149225</xdr:colOff>
      <xdr:row>56</xdr:row>
      <xdr:rowOff>114300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127000</xdr:rowOff>
    </xdr:from>
    <xdr:to>
      <xdr:col>6</xdr:col>
      <xdr:colOff>171450</xdr:colOff>
      <xdr:row>55</xdr:row>
      <xdr:rowOff>57150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本市の比率は、類似団体平均と比較して</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ポイント高い</a:t>
          </a:r>
          <a:r>
            <a:rPr lang="en-US" altLang="ja-JP" sz="1100" b="0" i="0" baseline="0">
              <a:solidFill>
                <a:schemeClr val="dk1"/>
              </a:solidFill>
              <a:effectLst/>
              <a:latin typeface="+mn-lt"/>
              <a:ea typeface="+mn-ea"/>
              <a:cs typeface="+mn-cs"/>
            </a:rPr>
            <a:t>14.2</a:t>
          </a:r>
          <a:r>
            <a:rPr lang="ja-JP" altLang="ja-JP" sz="1100" b="0" i="0" baseline="0">
              <a:solidFill>
                <a:schemeClr val="dk1"/>
              </a:solidFill>
              <a:effectLst/>
              <a:latin typeface="+mn-lt"/>
              <a:ea typeface="+mn-ea"/>
              <a:cs typeface="+mn-cs"/>
            </a:rPr>
            <a:t>％となっている。後期高齢者医療事業や介護保険事業などへの繰出金が全体として増加しているとともに、経常収支比率の分子となる経常経費充当一般財源額が増加したため、比率は前年度から</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ポイントの増加となった。今後も引き続き、独立採算の原則による使用料などの適正化を図り、普通会計の負担軽減に努めていく。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157480</xdr:rowOff>
    </xdr:from>
    <xdr:to>
      <xdr:col>82</xdr:col>
      <xdr:colOff>107950</xdr:colOff>
      <xdr:row>57</xdr:row>
      <xdr:rowOff>8890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586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56</xdr:row>
      <xdr:rowOff>157480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712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111760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90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88900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8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127017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129540</xdr:rowOff>
    </xdr:from>
    <xdr:to>
      <xdr:col>82</xdr:col>
      <xdr:colOff>158750</xdr:colOff>
      <xdr:row>57</xdr:row>
      <xdr:rowOff>59690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101617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106680</xdr:rowOff>
    </xdr:from>
    <xdr:to>
      <xdr:col>78</xdr:col>
      <xdr:colOff>120650</xdr:colOff>
      <xdr:row>57</xdr:row>
      <xdr:rowOff>36830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147337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本市の比率は、類似団体平均</a:t>
          </a:r>
          <a:r>
            <a:rPr kumimoji="0" lang="ja-JP" altLang="en-US" sz="1100" b="0" i="0" u="none" strike="noStrike" kern="0" cap="none" spc="0" normalizeH="0" baseline="0" noProof="0">
              <a:ln>
                <a:noFill/>
              </a:ln>
              <a:solidFill>
                <a:prstClr val="black"/>
              </a:solidFill>
              <a:effectLst/>
              <a:uLnTx/>
              <a:uFillTx/>
              <a:latin typeface="+mn-lt"/>
              <a:ea typeface="+mn-ea"/>
              <a:cs typeface="+mn-cs"/>
            </a:rPr>
            <a:t>と比較して</a:t>
          </a:r>
          <a:r>
            <a:rPr kumimoji="0" lang="en-US" altLang="ja-JP" sz="1100" b="0" i="0" u="none" strike="noStrike" kern="0" cap="none" spc="0" normalizeH="0" baseline="0" noProof="0">
              <a:ln>
                <a:noFill/>
              </a:ln>
              <a:solidFill>
                <a:prstClr val="black"/>
              </a:solidFill>
              <a:effectLst/>
              <a:uLnTx/>
              <a:uFillTx/>
              <a:latin typeface="+mn-lt"/>
              <a:ea typeface="+mn-ea"/>
              <a:cs typeface="+mn-cs"/>
            </a:rPr>
            <a:t>2.5</a:t>
          </a:r>
          <a:r>
            <a:rPr kumimoji="0" lang="ja-JP" altLang="en-US" sz="1100" b="0" i="0" u="none" strike="noStrike" kern="0" cap="none" spc="0" normalizeH="0" baseline="0" noProof="0">
              <a:ln>
                <a:noFill/>
              </a:ln>
              <a:solidFill>
                <a:prstClr val="black"/>
              </a:solidFill>
              <a:effectLst/>
              <a:uLnTx/>
              <a:uFillTx/>
              <a:latin typeface="+mn-lt"/>
              <a:ea typeface="+mn-ea"/>
              <a:cs typeface="+mn-cs"/>
            </a:rPr>
            <a:t>ポイント低い</a:t>
          </a:r>
          <a:r>
            <a:rPr kumimoji="0" lang="en-US" altLang="ja-JP" sz="1100" b="0" i="0" u="none" strike="noStrike" kern="0" cap="none" spc="0" normalizeH="0" baseline="0" noProof="0">
              <a:ln>
                <a:noFill/>
              </a:ln>
              <a:solidFill>
                <a:prstClr val="black"/>
              </a:solidFill>
              <a:effectLst/>
              <a:uLnTx/>
              <a:uFillTx/>
              <a:latin typeface="+mn-lt"/>
              <a:ea typeface="+mn-ea"/>
              <a:cs typeface="+mn-cs"/>
            </a:rPr>
            <a:t>6.1</a:t>
          </a:r>
          <a:r>
            <a:rPr kumimoji="0" lang="ja-JP" altLang="en-US" sz="1100" b="0" i="0" u="none" strike="noStrike" kern="0" cap="none" spc="0" normalizeH="0" baseline="0" noProof="0">
              <a:ln>
                <a:noFill/>
              </a:ln>
              <a:solidFill>
                <a:prstClr val="black"/>
              </a:solidFill>
              <a:effectLst/>
              <a:uLnTx/>
              <a:uFillTx/>
              <a:latin typeface="+mn-lt"/>
              <a:ea typeface="+mn-ea"/>
              <a:cs typeface="+mn-cs"/>
            </a:rPr>
            <a:t>％となっている</a:t>
          </a:r>
          <a:r>
            <a:rPr kumimoji="0" lang="ja-JP" altLang="ja-JP" sz="1100" b="0" i="0" u="none" strike="noStrike" kern="0" cap="none" spc="0" normalizeH="0" baseline="0" noProof="0">
              <a:ln>
                <a:noFill/>
              </a:ln>
              <a:solidFill>
                <a:prstClr val="black"/>
              </a:solidFill>
              <a:effectLst/>
              <a:uLnTx/>
              <a:uFillTx/>
              <a:latin typeface="+mn-lt"/>
              <a:ea typeface="+mn-ea"/>
              <a:cs typeface="+mn-cs"/>
            </a:rPr>
            <a:t>。その要因として、市単独の補助金に対する客観的な評価や、補助金の抑制に努めたこと等が挙げられる。今後も、評価の低い補助金には見直し計画等に基づく効果の拡大や減額、終期の設定等の改善を図るとともに、定期的な補助制度の見直しを継続し、補助目的の明確化と効果の拡大に努め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44450</xdr:rowOff>
    </xdr:from>
    <xdr:to>
      <xdr:col>82</xdr:col>
      <xdr:colOff>107950</xdr:colOff>
      <xdr:row>35</xdr:row>
      <xdr:rowOff>44450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045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44450</xdr:rowOff>
    </xdr:from>
    <xdr:to>
      <xdr:col>78</xdr:col>
      <xdr:colOff>69850</xdr:colOff>
      <xdr:row>35</xdr:row>
      <xdr:rowOff>82550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045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16527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82550</xdr:rowOff>
    </xdr:from>
    <xdr:to>
      <xdr:col>73</xdr:col>
      <xdr:colOff>180975</xdr:colOff>
      <xdr:row>35</xdr:row>
      <xdr:rowOff>82550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083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41927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82550</xdr:rowOff>
    </xdr:from>
    <xdr:to>
      <xdr:col>69</xdr:col>
      <xdr:colOff>92075</xdr:colOff>
      <xdr:row>35</xdr:row>
      <xdr:rowOff>120650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083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3827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101600</xdr:rowOff>
    </xdr:from>
    <xdr:to>
      <xdr:col>65</xdr:col>
      <xdr:colOff>53975</xdr:colOff>
      <xdr:row>37</xdr:row>
      <xdr:rowOff>31750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16527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165100</xdr:rowOff>
    </xdr:from>
    <xdr:to>
      <xdr:col>82</xdr:col>
      <xdr:colOff>158750</xdr:colOff>
      <xdr:row>35</xdr:row>
      <xdr:rowOff>95250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10177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165100</xdr:rowOff>
    </xdr:from>
    <xdr:to>
      <xdr:col>78</xdr:col>
      <xdr:colOff>120650</xdr:colOff>
      <xdr:row>35</xdr:row>
      <xdr:rowOff>95250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105427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76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31750</xdr:rowOff>
    </xdr:from>
    <xdr:to>
      <xdr:col>74</xdr:col>
      <xdr:colOff>31750</xdr:colOff>
      <xdr:row>35</xdr:row>
      <xdr:rowOff>133350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143527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31750</xdr:rowOff>
    </xdr:from>
    <xdr:to>
      <xdr:col>69</xdr:col>
      <xdr:colOff>142875</xdr:colOff>
      <xdr:row>35</xdr:row>
      <xdr:rowOff>133350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143527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69850</xdr:rowOff>
    </xdr:from>
    <xdr:to>
      <xdr:col>65</xdr:col>
      <xdr:colOff>53975</xdr:colOff>
      <xdr:row>36</xdr:row>
      <xdr:rowOff>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本市は臨時財政対策債など特例債の元利償還金が増加する一方、通常債の借入れについては毎年度</a:t>
          </a:r>
          <a:r>
            <a:rPr kumimoji="1" lang="en-US" altLang="ja-JP" sz="900">
              <a:solidFill>
                <a:schemeClr val="dk1"/>
              </a:solidFill>
              <a:effectLst/>
              <a:latin typeface="+mn-lt"/>
              <a:ea typeface="+mn-ea"/>
              <a:cs typeface="+mn-cs"/>
            </a:rPr>
            <a:t>50</a:t>
          </a:r>
          <a:r>
            <a:rPr kumimoji="1" lang="ja-JP" altLang="ja-JP" sz="900">
              <a:solidFill>
                <a:schemeClr val="dk1"/>
              </a:solidFill>
              <a:effectLst/>
              <a:latin typeface="+mn-lt"/>
              <a:ea typeface="+mn-ea"/>
              <a:cs typeface="+mn-cs"/>
            </a:rPr>
            <a:t>億円以下に抑制し、後年度の財政負担の軽減に努めていることから、市債残高の減少に伴い元利償還金も減少し、類似団体の平均を</a:t>
          </a:r>
          <a:r>
            <a:rPr kumimoji="1" lang="en-US" altLang="ja-JP" sz="900">
              <a:solidFill>
                <a:schemeClr val="dk1"/>
              </a:solidFill>
              <a:effectLst/>
              <a:latin typeface="+mn-lt"/>
              <a:ea typeface="+mn-ea"/>
              <a:cs typeface="+mn-cs"/>
            </a:rPr>
            <a:t>3.3</a:t>
          </a:r>
          <a:r>
            <a:rPr kumimoji="1" lang="ja-JP" altLang="ja-JP" sz="900">
              <a:solidFill>
                <a:schemeClr val="dk1"/>
              </a:solidFill>
              <a:effectLst/>
              <a:latin typeface="+mn-lt"/>
              <a:ea typeface="+mn-ea"/>
              <a:cs typeface="+mn-cs"/>
            </a:rPr>
            <a:t>ポイント下回っている。今後は市庁舎の建て替えにより増加する要因も見込まれるが、引続き通常</a:t>
          </a:r>
          <a:r>
            <a:rPr kumimoji="1" lang="ja-JP" altLang="en-US" sz="900">
              <a:solidFill>
                <a:schemeClr val="dk1"/>
              </a:solidFill>
              <a:effectLst/>
              <a:latin typeface="+mn-lt"/>
              <a:ea typeface="+mn-ea"/>
              <a:cs typeface="+mn-cs"/>
            </a:rPr>
            <a:t>債</a:t>
          </a:r>
          <a:r>
            <a:rPr kumimoji="1" lang="ja-JP" altLang="ja-JP" sz="900">
              <a:solidFill>
                <a:schemeClr val="dk1"/>
              </a:solidFill>
              <a:effectLst/>
              <a:latin typeface="+mn-lt"/>
              <a:ea typeface="+mn-ea"/>
              <a:cs typeface="+mn-cs"/>
            </a:rPr>
            <a:t>の発行は原則</a:t>
          </a:r>
          <a:r>
            <a:rPr kumimoji="1" lang="en-US" altLang="ja-JP" sz="900">
              <a:solidFill>
                <a:schemeClr val="dk1"/>
              </a:solidFill>
              <a:effectLst/>
              <a:latin typeface="+mn-lt"/>
              <a:ea typeface="+mn-ea"/>
              <a:cs typeface="+mn-cs"/>
            </a:rPr>
            <a:t>50</a:t>
          </a:r>
          <a:r>
            <a:rPr kumimoji="1" lang="ja-JP" altLang="ja-JP" sz="900">
              <a:solidFill>
                <a:schemeClr val="dk1"/>
              </a:solidFill>
              <a:effectLst/>
              <a:latin typeface="+mn-lt"/>
              <a:ea typeface="+mn-ea"/>
              <a:cs typeface="+mn-cs"/>
            </a:rPr>
            <a:t>億円以下に抑制することを基本とし、大規模事業を実施する際は、</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か年で</a:t>
          </a:r>
          <a:r>
            <a:rPr kumimoji="1" lang="en-US" altLang="ja-JP" sz="900">
              <a:solidFill>
                <a:schemeClr val="dk1"/>
              </a:solidFill>
              <a:effectLst/>
              <a:latin typeface="+mn-lt"/>
              <a:ea typeface="+mn-ea"/>
              <a:cs typeface="+mn-cs"/>
            </a:rPr>
            <a:t>100</a:t>
          </a:r>
          <a:r>
            <a:rPr kumimoji="1" lang="ja-JP" altLang="ja-JP" sz="900">
              <a:solidFill>
                <a:schemeClr val="dk1"/>
              </a:solidFill>
              <a:effectLst/>
              <a:latin typeface="+mn-lt"/>
              <a:ea typeface="+mn-ea"/>
              <a:cs typeface="+mn-cs"/>
            </a:rPr>
            <a:t>億円以内に抑制するなどの弾力的な運用</a:t>
          </a:r>
          <a:r>
            <a:rPr kumimoji="1" lang="ja-JP" altLang="en-US" sz="900">
              <a:solidFill>
                <a:schemeClr val="dk1"/>
              </a:solidFill>
              <a:effectLst/>
              <a:latin typeface="+mn-lt"/>
              <a:ea typeface="+mn-ea"/>
              <a:cs typeface="+mn-cs"/>
            </a:rPr>
            <a:t>も視野に入れつつ、将来の財政負担を見据えながら、市債の有効活用を図っていく。</a:t>
          </a:r>
          <a:endParaRPr kumimoji="1" lang="en-US" altLang="ja-JP" sz="900">
            <a:solidFill>
              <a:schemeClr val="dk1"/>
            </a:solidFill>
            <a:effectLst/>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88900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111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88900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111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104139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111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77</xdr:row>
      <xdr:rowOff>31750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1343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63516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本市の比率は、類似団体平均と比較して</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ポイント高い</a:t>
          </a:r>
          <a:r>
            <a:rPr kumimoji="1" lang="en-US" altLang="ja-JP" sz="1100">
              <a:solidFill>
                <a:schemeClr val="dk1"/>
              </a:solidFill>
              <a:effectLst/>
              <a:latin typeface="+mn-lt"/>
              <a:ea typeface="+mn-ea"/>
              <a:cs typeface="+mn-cs"/>
            </a:rPr>
            <a:t>77.3</a:t>
          </a:r>
          <a:r>
            <a:rPr kumimoji="1" lang="ja-JP" altLang="ja-JP" sz="1100">
              <a:solidFill>
                <a:schemeClr val="dk1"/>
              </a:solidFill>
              <a:effectLst/>
              <a:latin typeface="+mn-lt"/>
              <a:ea typeface="+mn-ea"/>
              <a:cs typeface="+mn-cs"/>
            </a:rPr>
            <a:t>％となっている。また、平成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年度以降はやや上昇傾向にあり、平成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年度は前年度と比べ</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ポイント上昇している。</a:t>
          </a:r>
          <a:endParaRPr lang="ja-JP" altLang="ja-JP" sz="1400">
            <a:effectLst/>
          </a:endParaRPr>
        </a:p>
        <a:p>
          <a:r>
            <a:rPr kumimoji="1" lang="ja-JP" altLang="ja-JP" sz="1100">
              <a:solidFill>
                <a:schemeClr val="dk1"/>
              </a:solidFill>
              <a:effectLst/>
              <a:latin typeface="+mn-lt"/>
              <a:ea typeface="+mn-ea"/>
              <a:cs typeface="+mn-cs"/>
            </a:rPr>
            <a:t>　今後も税収の大幅な増加が見込めない状況であり、引き続き経常経費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抑制に努めていく。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78</xdr:row>
      <xdr:rowOff>3556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3400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129287</xdr:rowOff>
    </xdr:from>
    <xdr:to>
      <xdr:col>78</xdr:col>
      <xdr:colOff>69850</xdr:colOff>
      <xdr:row>77</xdr:row>
      <xdr:rowOff>138430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3309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56135</xdr:rowOff>
    </xdr:from>
    <xdr:to>
      <xdr:col>73</xdr:col>
      <xdr:colOff>180975</xdr:colOff>
      <xdr:row>77</xdr:row>
      <xdr:rowOff>129287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2577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42418</xdr:rowOff>
    </xdr:from>
    <xdr:to>
      <xdr:col>69</xdr:col>
      <xdr:colOff>92075</xdr:colOff>
      <xdr:row>77</xdr:row>
      <xdr:rowOff>56135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2440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96283</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78487</xdr:rowOff>
    </xdr:from>
    <xdr:to>
      <xdr:col>74</xdr:col>
      <xdr:colOff>31750</xdr:colOff>
      <xdr:row>78</xdr:row>
      <xdr:rowOff>8637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164864</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5335</xdr:rowOff>
    </xdr:from>
    <xdr:to>
      <xdr:col>69</xdr:col>
      <xdr:colOff>142875</xdr:colOff>
      <xdr:row>77</xdr:row>
      <xdr:rowOff>106935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163068</xdr:rowOff>
    </xdr:from>
    <xdr:to>
      <xdr:col>65</xdr:col>
      <xdr:colOff>53975</xdr:colOff>
      <xdr:row>77</xdr:row>
      <xdr:rowOff>93218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103395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埼玉県越谷市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167721</xdr:rowOff>
    </xdr:from>
    <xdr:to>
      <xdr:col>29</xdr:col>
      <xdr:colOff>127000</xdr:colOff>
      <xdr:row>19</xdr:row>
      <xdr:rowOff>14651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301446"/>
          <a:ext cx="647700" cy="18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124030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43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167721</xdr:rowOff>
    </xdr:from>
    <xdr:to>
      <xdr:col>26</xdr:col>
      <xdr:colOff>50800</xdr:colOff>
      <xdr:row>19</xdr:row>
      <xdr:rowOff>19223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01446"/>
          <a:ext cx="698500" cy="22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67124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8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2855</xdr:rowOff>
    </xdr:from>
    <xdr:to>
      <xdr:col>22</xdr:col>
      <xdr:colOff>114300</xdr:colOff>
      <xdr:row>19</xdr:row>
      <xdr:rowOff>19223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308030"/>
          <a:ext cx="698500" cy="16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89115</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2855</xdr:rowOff>
    </xdr:from>
    <xdr:to>
      <xdr:col>18</xdr:col>
      <xdr:colOff>177800</xdr:colOff>
      <xdr:row>19</xdr:row>
      <xdr:rowOff>114595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08030"/>
          <a:ext cx="698500" cy="111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86326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133518</xdr:rowOff>
    </xdr:from>
    <xdr:to>
      <xdr:col>15</xdr:col>
      <xdr:colOff>101600</xdr:colOff>
      <xdr:row>17</xdr:row>
      <xdr:rowOff>63668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24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73845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9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135301</xdr:rowOff>
    </xdr:from>
    <xdr:to>
      <xdr:col>29</xdr:col>
      <xdr:colOff>177800</xdr:colOff>
      <xdr:row>19</xdr:row>
      <xdr:rowOff>65451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69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107378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4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116921</xdr:rowOff>
    </xdr:from>
    <xdr:to>
      <xdr:col>26</xdr:col>
      <xdr:colOff>101600</xdr:colOff>
      <xdr:row>19</xdr:row>
      <xdr:rowOff>47072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5064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31848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37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139873</xdr:rowOff>
    </xdr:from>
    <xdr:to>
      <xdr:col>22</xdr:col>
      <xdr:colOff>165100</xdr:colOff>
      <xdr:row>19</xdr:row>
      <xdr:rowOff>70023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73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54800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59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123505</xdr:rowOff>
    </xdr:from>
    <xdr:to>
      <xdr:col>19</xdr:col>
      <xdr:colOff>38100</xdr:colOff>
      <xdr:row>19</xdr:row>
      <xdr:rowOff>53655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57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38432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4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63795</xdr:rowOff>
    </xdr:from>
    <xdr:to>
      <xdr:col>15</xdr:col>
      <xdr:colOff>101600</xdr:colOff>
      <xdr:row>19</xdr:row>
      <xdr:rowOff>165395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68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150172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5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312715</xdr:rowOff>
    </xdr:from>
    <xdr:to>
      <xdr:col>29</xdr:col>
      <xdr:colOff>127000</xdr:colOff>
      <xdr:row>36</xdr:row>
      <xdr:rowOff>71633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923065"/>
          <a:ext cx="647700" cy="101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309612</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919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335072</xdr:rowOff>
    </xdr:from>
    <xdr:to>
      <xdr:col>26</xdr:col>
      <xdr:colOff>50800</xdr:colOff>
      <xdr:row>36</xdr:row>
      <xdr:rowOff>71633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945422"/>
          <a:ext cx="698500" cy="79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100378</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10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335072</xdr:rowOff>
    </xdr:from>
    <xdr:to>
      <xdr:col>22</xdr:col>
      <xdr:colOff>114300</xdr:colOff>
      <xdr:row>36</xdr:row>
      <xdr:rowOff>36703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945422"/>
          <a:ext cx="698500" cy="44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37624</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320213</xdr:rowOff>
    </xdr:from>
    <xdr:to>
      <xdr:col>18</xdr:col>
      <xdr:colOff>177800</xdr:colOff>
      <xdr:row>36</xdr:row>
      <xdr:rowOff>36703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930563"/>
          <a:ext cx="698500" cy="59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40667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7300</xdr:rowOff>
    </xdr:from>
    <xdr:to>
      <xdr:col>15</xdr:col>
      <xdr:colOff>101600</xdr:colOff>
      <xdr:row>36</xdr:row>
      <xdr:rowOff>108900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9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93677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261915</xdr:rowOff>
    </xdr:from>
    <xdr:to>
      <xdr:col>29</xdr:col>
      <xdr:colOff>177800</xdr:colOff>
      <xdr:row>36</xdr:row>
      <xdr:rowOff>20615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72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106992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1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20833</xdr:rowOff>
    </xdr:from>
    <xdr:to>
      <xdr:col>26</xdr:col>
      <xdr:colOff>101600</xdr:colOff>
      <xdr:row>36</xdr:row>
      <xdr:rowOff>122433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974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107210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060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284272</xdr:rowOff>
    </xdr:from>
    <xdr:to>
      <xdr:col>22</xdr:col>
      <xdr:colOff>165100</xdr:colOff>
      <xdr:row>36</xdr:row>
      <xdr:rowOff>42972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94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53149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66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328803</xdr:rowOff>
    </xdr:from>
    <xdr:to>
      <xdr:col>19</xdr:col>
      <xdr:colOff>38100</xdr:colOff>
      <xdr:row>36</xdr:row>
      <xdr:rowOff>87503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39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72280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2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269413</xdr:rowOff>
    </xdr:from>
    <xdr:to>
      <xdr:col>15</xdr:col>
      <xdr:colOff>101600</xdr:colOff>
      <xdr:row>36</xdr:row>
      <xdr:rowOff>28113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79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38290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64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342,945
336,461
60.24
104,073,308
98,785,183
5,096,447
59,967,744
78,284,175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123431</xdr:rowOff>
    </xdr:from>
    <xdr:to>
      <xdr:col>24</xdr:col>
      <xdr:colOff>63500</xdr:colOff>
      <xdr:row>36</xdr:row>
      <xdr:rowOff>128765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95631"/>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19461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4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112801</xdr:rowOff>
    </xdr:from>
    <xdr:to>
      <xdr:col>19</xdr:col>
      <xdr:colOff>177800</xdr:colOff>
      <xdr:row>36</xdr:row>
      <xdr:rowOff>123431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85001"/>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119397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84988</xdr:rowOff>
    </xdr:from>
    <xdr:to>
      <xdr:col>15</xdr:col>
      <xdr:colOff>50800</xdr:colOff>
      <xdr:row>36</xdr:row>
      <xdr:rowOff>112801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57188"/>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126788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84988</xdr:rowOff>
    </xdr:from>
    <xdr:to>
      <xdr:col>10</xdr:col>
      <xdr:colOff>114300</xdr:colOff>
      <xdr:row>36</xdr:row>
      <xdr:rowOff>154787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57188"/>
          <a:ext cx="889000" cy="6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113911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160545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1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77965</xdr:rowOff>
    </xdr:from>
    <xdr:to>
      <xdr:col>24</xdr:col>
      <xdr:colOff>114300</xdr:colOff>
      <xdr:row>37</xdr:row>
      <xdr:rowOff>8115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56392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2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72631</xdr:rowOff>
    </xdr:from>
    <xdr:to>
      <xdr:col>20</xdr:col>
      <xdr:colOff>38100</xdr:colOff>
      <xdr:row>37</xdr:row>
      <xdr:rowOff>2781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165358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3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62001</xdr:rowOff>
    </xdr:from>
    <xdr:to>
      <xdr:col>15</xdr:col>
      <xdr:colOff>101600</xdr:colOff>
      <xdr:row>36</xdr:row>
      <xdr:rowOff>163601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3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154728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2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34188</xdr:rowOff>
    </xdr:from>
    <xdr:to>
      <xdr:col>10</xdr:col>
      <xdr:colOff>165100</xdr:colOff>
      <xdr:row>36</xdr:row>
      <xdr:rowOff>135788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0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126915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29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103987</xdr:rowOff>
    </xdr:from>
    <xdr:to>
      <xdr:col>6</xdr:col>
      <xdr:colOff>38100</xdr:colOff>
      <xdr:row>37</xdr:row>
      <xdr:rowOff>34137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25264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32563</xdr:rowOff>
    </xdr:from>
    <xdr:to>
      <xdr:col>24</xdr:col>
      <xdr:colOff>63500</xdr:colOff>
      <xdr:row>58</xdr:row>
      <xdr:rowOff>42139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76663"/>
          <a:ext cx="838200" cy="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112374</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13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42139</xdr:rowOff>
    </xdr:from>
    <xdr:to>
      <xdr:col>19</xdr:col>
      <xdr:colOff>177800</xdr:colOff>
      <xdr:row>58</xdr:row>
      <xdr:rowOff>57214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86239"/>
          <a:ext cx="889000" cy="1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65358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66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45021</xdr:rowOff>
    </xdr:from>
    <xdr:to>
      <xdr:col>15</xdr:col>
      <xdr:colOff>50800</xdr:colOff>
      <xdr:row>58</xdr:row>
      <xdr:rowOff>57214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89121"/>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50754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45021</xdr:rowOff>
    </xdr:from>
    <xdr:to>
      <xdr:col>10</xdr:col>
      <xdr:colOff>114300</xdr:colOff>
      <xdr:row>58</xdr:row>
      <xdr:rowOff>68402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89121"/>
          <a:ext cx="889000" cy="2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60177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133833</xdr:rowOff>
    </xdr:from>
    <xdr:to>
      <xdr:col>6</xdr:col>
      <xdr:colOff>38100</xdr:colOff>
      <xdr:row>58</xdr:row>
      <xdr:rowOff>63983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0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80510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8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153213</xdr:rowOff>
    </xdr:from>
    <xdr:to>
      <xdr:col>24</xdr:col>
      <xdr:colOff>114300</xdr:colOff>
      <xdr:row>58</xdr:row>
      <xdr:rowOff>83363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2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68140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4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162789</xdr:rowOff>
    </xdr:from>
    <xdr:to>
      <xdr:col>20</xdr:col>
      <xdr:colOff>38100</xdr:colOff>
      <xdr:row>58</xdr:row>
      <xdr:rowOff>92939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3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84066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2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6414</xdr:rowOff>
    </xdr:from>
    <xdr:to>
      <xdr:col>15</xdr:col>
      <xdr:colOff>101600</xdr:colOff>
      <xdr:row>58</xdr:row>
      <xdr:rowOff>108014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5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99141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165671</xdr:rowOff>
    </xdr:from>
    <xdr:to>
      <xdr:col>10</xdr:col>
      <xdr:colOff>165100</xdr:colOff>
      <xdr:row>58</xdr:row>
      <xdr:rowOff>95821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3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86948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3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17602</xdr:rowOff>
    </xdr:from>
    <xdr:to>
      <xdr:col>6</xdr:col>
      <xdr:colOff>38100</xdr:colOff>
      <xdr:row>58</xdr:row>
      <xdr:rowOff>119202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6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110329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5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110962</xdr:rowOff>
    </xdr:from>
    <xdr:to>
      <xdr:col>24</xdr:col>
      <xdr:colOff>63500</xdr:colOff>
      <xdr:row>78</xdr:row>
      <xdr:rowOff>125440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8406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116240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97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118473</xdr:rowOff>
    </xdr:from>
    <xdr:to>
      <xdr:col>19</xdr:col>
      <xdr:colOff>177800</xdr:colOff>
      <xdr:row>78</xdr:row>
      <xdr:rowOff>125440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91573"/>
          <a:ext cx="8890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49075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108458</xdr:rowOff>
    </xdr:from>
    <xdr:to>
      <xdr:col>15</xdr:col>
      <xdr:colOff>50800</xdr:colOff>
      <xdr:row>78</xdr:row>
      <xdr:rowOff>118473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81558"/>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61158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91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108458</xdr:rowOff>
    </xdr:from>
    <xdr:to>
      <xdr:col>10</xdr:col>
      <xdr:colOff>114300</xdr:colOff>
      <xdr:row>78</xdr:row>
      <xdr:rowOff>118909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81558"/>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68343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2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85525</xdr:rowOff>
    </xdr:from>
    <xdr:to>
      <xdr:col>6</xdr:col>
      <xdr:colOff>38100</xdr:colOff>
      <xdr:row>77</xdr:row>
      <xdr:rowOff>15675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1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32203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9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60162</xdr:rowOff>
    </xdr:from>
    <xdr:to>
      <xdr:col>24</xdr:col>
      <xdr:colOff>114300</xdr:colOff>
      <xdr:row>78</xdr:row>
      <xdr:rowOff>161762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3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146539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4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74640</xdr:rowOff>
    </xdr:from>
    <xdr:to>
      <xdr:col>20</xdr:col>
      <xdr:colOff>38100</xdr:colOff>
      <xdr:row>79</xdr:row>
      <xdr:rowOff>4790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167367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67673</xdr:rowOff>
    </xdr:from>
    <xdr:to>
      <xdr:col>15</xdr:col>
      <xdr:colOff>101600</xdr:colOff>
      <xdr:row>78</xdr:row>
      <xdr:rowOff>169273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4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160400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3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57658</xdr:rowOff>
    </xdr:from>
    <xdr:to>
      <xdr:col>10</xdr:col>
      <xdr:colOff>165100</xdr:colOff>
      <xdr:row>78</xdr:row>
      <xdr:rowOff>159258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150385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2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68109</xdr:rowOff>
    </xdr:from>
    <xdr:to>
      <xdr:col>6</xdr:col>
      <xdr:colOff>38100</xdr:colOff>
      <xdr:row>78</xdr:row>
      <xdr:rowOff>169709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4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160836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3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131877</xdr:rowOff>
    </xdr:from>
    <xdr:to>
      <xdr:col>24</xdr:col>
      <xdr:colOff>63500</xdr:colOff>
      <xdr:row>97</xdr:row>
      <xdr:rowOff>152591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762527"/>
          <a:ext cx="838200" cy="2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82072</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98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152591</xdr:rowOff>
    </xdr:from>
    <xdr:to>
      <xdr:col>19</xdr:col>
      <xdr:colOff>177800</xdr:colOff>
      <xdr:row>98</xdr:row>
      <xdr:rowOff>15875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83241"/>
          <a:ext cx="889000" cy="3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168712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15875</xdr:rowOff>
    </xdr:from>
    <xdr:to>
      <xdr:col>15</xdr:col>
      <xdr:colOff>50800</xdr:colOff>
      <xdr:row>98</xdr:row>
      <xdr:rowOff>75794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17975"/>
          <a:ext cx="889000" cy="5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22877</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75794</xdr:rowOff>
    </xdr:from>
    <xdr:to>
      <xdr:col>10</xdr:col>
      <xdr:colOff>114300</xdr:colOff>
      <xdr:row>98</xdr:row>
      <xdr:rowOff>142190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77894"/>
          <a:ext cx="889000" cy="6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88409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30150</xdr:rowOff>
    </xdr:from>
    <xdr:to>
      <xdr:col>6</xdr:col>
      <xdr:colOff>38100</xdr:colOff>
      <xdr:row>97</xdr:row>
      <xdr:rowOff>131750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148277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3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81077</xdr:rowOff>
    </xdr:from>
    <xdr:to>
      <xdr:col>24</xdr:col>
      <xdr:colOff>114300</xdr:colOff>
      <xdr:row>98</xdr:row>
      <xdr:rowOff>11227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71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59504</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9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101791</xdr:rowOff>
    </xdr:from>
    <xdr:to>
      <xdr:col>20</xdr:col>
      <xdr:colOff>38100</xdr:colOff>
      <xdr:row>98</xdr:row>
      <xdr:rowOff>31941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3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23068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2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136525</xdr:rowOff>
    </xdr:from>
    <xdr:to>
      <xdr:col>15</xdr:col>
      <xdr:colOff>101600</xdr:colOff>
      <xdr:row>98</xdr:row>
      <xdr:rowOff>66675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6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57802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5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24994</xdr:rowOff>
    </xdr:from>
    <xdr:to>
      <xdr:col>10</xdr:col>
      <xdr:colOff>165100</xdr:colOff>
      <xdr:row>98</xdr:row>
      <xdr:rowOff>126594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2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117721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1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91390</xdr:rowOff>
    </xdr:from>
    <xdr:to>
      <xdr:col>6</xdr:col>
      <xdr:colOff>38100</xdr:colOff>
      <xdr:row>99</xdr:row>
      <xdr:rowOff>21540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9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12667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8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88798</xdr:rowOff>
    </xdr:from>
    <xdr:to>
      <xdr:col>55</xdr:col>
      <xdr:colOff>0</xdr:colOff>
      <xdr:row>37</xdr:row>
      <xdr:rowOff>92666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6432448"/>
          <a:ext cx="8382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134218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88798</xdr:rowOff>
    </xdr:from>
    <xdr:to>
      <xdr:col>50</xdr:col>
      <xdr:colOff>114300</xdr:colOff>
      <xdr:row>37</xdr:row>
      <xdr:rowOff>90094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432448"/>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92384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592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44507</xdr:rowOff>
    </xdr:from>
    <xdr:to>
      <xdr:col>45</xdr:col>
      <xdr:colOff>177800</xdr:colOff>
      <xdr:row>37</xdr:row>
      <xdr:rowOff>90094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388157"/>
          <a:ext cx="889000" cy="4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77887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590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44507</xdr:rowOff>
    </xdr:from>
    <xdr:to>
      <xdr:col>41</xdr:col>
      <xdr:colOff>50800</xdr:colOff>
      <xdr:row>37</xdr:row>
      <xdr:rowOff>62052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388157"/>
          <a:ext cx="889000" cy="1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77906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590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140164</xdr:rowOff>
    </xdr:from>
    <xdr:to>
      <xdr:col>36</xdr:col>
      <xdr:colOff>165100</xdr:colOff>
      <xdr:row>36</xdr:row>
      <xdr:rowOff>70314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86841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41866</xdr:rowOff>
    </xdr:from>
    <xdr:to>
      <xdr:col>55</xdr:col>
      <xdr:colOff>50800</xdr:colOff>
      <xdr:row>37</xdr:row>
      <xdr:rowOff>143466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8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128243</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0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37998</xdr:rowOff>
    </xdr:from>
    <xdr:to>
      <xdr:col>50</xdr:col>
      <xdr:colOff>165100</xdr:colOff>
      <xdr:row>37</xdr:row>
      <xdr:rowOff>139598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3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130725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47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39294</xdr:rowOff>
    </xdr:from>
    <xdr:to>
      <xdr:col>46</xdr:col>
      <xdr:colOff>38100</xdr:colOff>
      <xdr:row>37</xdr:row>
      <xdr:rowOff>140894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38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132021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165157</xdr:rowOff>
    </xdr:from>
    <xdr:to>
      <xdr:col>41</xdr:col>
      <xdr:colOff>101600</xdr:colOff>
      <xdr:row>37</xdr:row>
      <xdr:rowOff>95307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3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86434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43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11252</xdr:rowOff>
    </xdr:from>
    <xdr:to>
      <xdr:col>36</xdr:col>
      <xdr:colOff>165100</xdr:colOff>
      <xdr:row>37</xdr:row>
      <xdr:rowOff>112852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5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103979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44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108382</xdr:rowOff>
    </xdr:from>
    <xdr:to>
      <xdr:col>55</xdr:col>
      <xdr:colOff>0</xdr:colOff>
      <xdr:row>59</xdr:row>
      <xdr:rowOff>1340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881032"/>
          <a:ext cx="838200" cy="23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26871</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5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108382</xdr:rowOff>
    </xdr:from>
    <xdr:to>
      <xdr:col>50</xdr:col>
      <xdr:colOff>114300</xdr:colOff>
      <xdr:row>58</xdr:row>
      <xdr:rowOff>91884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881032"/>
          <a:ext cx="889000" cy="15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91050</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137947</xdr:rowOff>
    </xdr:from>
    <xdr:to>
      <xdr:col>45</xdr:col>
      <xdr:colOff>177800</xdr:colOff>
      <xdr:row>58</xdr:row>
      <xdr:rowOff>91884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910597"/>
          <a:ext cx="889000" cy="12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123302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112744</xdr:rowOff>
    </xdr:from>
    <xdr:to>
      <xdr:col>41</xdr:col>
      <xdr:colOff>50800</xdr:colOff>
      <xdr:row>57</xdr:row>
      <xdr:rowOff>137947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885394"/>
          <a:ext cx="889000" cy="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37863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91529</xdr:rowOff>
    </xdr:from>
    <xdr:to>
      <xdr:col>36</xdr:col>
      <xdr:colOff>165100</xdr:colOff>
      <xdr:row>57</xdr:row>
      <xdr:rowOff>21679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9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38206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6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121990</xdr:rowOff>
    </xdr:from>
    <xdr:to>
      <xdr:col>55</xdr:col>
      <xdr:colOff>50800</xdr:colOff>
      <xdr:row>59</xdr:row>
      <xdr:rowOff>52140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6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36917</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8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57582</xdr:rowOff>
    </xdr:from>
    <xdr:to>
      <xdr:col>50</xdr:col>
      <xdr:colOff>165100</xdr:colOff>
      <xdr:row>57</xdr:row>
      <xdr:rowOff>159182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3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150309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9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41084</xdr:rowOff>
    </xdr:from>
    <xdr:to>
      <xdr:col>46</xdr:col>
      <xdr:colOff>38100</xdr:colOff>
      <xdr:row>58</xdr:row>
      <xdr:rowOff>142684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8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133811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7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87147</xdr:rowOff>
    </xdr:from>
    <xdr:to>
      <xdr:col>41</xdr:col>
      <xdr:colOff>101600</xdr:colOff>
      <xdr:row>58</xdr:row>
      <xdr:rowOff>17297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5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8424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95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61944</xdr:rowOff>
    </xdr:from>
    <xdr:to>
      <xdr:col>36</xdr:col>
      <xdr:colOff>165100</xdr:colOff>
      <xdr:row>57</xdr:row>
      <xdr:rowOff>163544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3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154671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92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15047</xdr:rowOff>
    </xdr:from>
    <xdr:to>
      <xdr:col>55</xdr:col>
      <xdr:colOff>0</xdr:colOff>
      <xdr:row>79</xdr:row>
      <xdr:rowOff>15504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216697"/>
          <a:ext cx="838200" cy="3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84214</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114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15047</xdr:rowOff>
    </xdr:from>
    <xdr:to>
      <xdr:col>50</xdr:col>
      <xdr:colOff>114300</xdr:colOff>
      <xdr:row>78</xdr:row>
      <xdr:rowOff>119976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216697"/>
          <a:ext cx="889000" cy="27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114746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84705</xdr:rowOff>
    </xdr:from>
    <xdr:to>
      <xdr:col>45</xdr:col>
      <xdr:colOff>177800</xdr:colOff>
      <xdr:row>78</xdr:row>
      <xdr:rowOff>119976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457805"/>
          <a:ext cx="889000" cy="3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88840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86959</xdr:rowOff>
    </xdr:from>
    <xdr:to>
      <xdr:col>41</xdr:col>
      <xdr:colOff>50800</xdr:colOff>
      <xdr:row>78</xdr:row>
      <xdr:rowOff>84705</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288609"/>
          <a:ext cx="889000" cy="16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90605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106469</xdr:rowOff>
    </xdr:from>
    <xdr:to>
      <xdr:col>36</xdr:col>
      <xdr:colOff>165100</xdr:colOff>
      <xdr:row>77</xdr:row>
      <xdr:rowOff>36619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136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53146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91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136154</xdr:rowOff>
    </xdr:from>
    <xdr:to>
      <xdr:col>55</xdr:col>
      <xdr:colOff>50800</xdr:colOff>
      <xdr:row>79</xdr:row>
      <xdr:rowOff>66304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0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51081</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2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135697</xdr:rowOff>
    </xdr:from>
    <xdr:to>
      <xdr:col>50</xdr:col>
      <xdr:colOff>165100</xdr:colOff>
      <xdr:row>77</xdr:row>
      <xdr:rowOff>65847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16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82375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294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69176</xdr:rowOff>
    </xdr:from>
    <xdr:to>
      <xdr:col>46</xdr:col>
      <xdr:colOff>38100</xdr:colOff>
      <xdr:row>78</xdr:row>
      <xdr:rowOff>170776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4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161903</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428" y="1353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33905</xdr:rowOff>
    </xdr:from>
    <xdr:to>
      <xdr:col>41</xdr:col>
      <xdr:colOff>101600</xdr:colOff>
      <xdr:row>78</xdr:row>
      <xdr:rowOff>135505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40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126632</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428" y="1349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36159</xdr:rowOff>
    </xdr:from>
    <xdr:to>
      <xdr:col>36</xdr:col>
      <xdr:colOff>165100</xdr:colOff>
      <xdr:row>77</xdr:row>
      <xdr:rowOff>137759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23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128886</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333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17094</xdr:rowOff>
    </xdr:from>
    <xdr:to>
      <xdr:col>55</xdr:col>
      <xdr:colOff>0</xdr:colOff>
      <xdr:row>98</xdr:row>
      <xdr:rowOff>25800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819194"/>
          <a:ext cx="838200" cy="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35958</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32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17094</xdr:rowOff>
    </xdr:from>
    <xdr:to>
      <xdr:col>50</xdr:col>
      <xdr:colOff>114300</xdr:colOff>
      <xdr:row>98</xdr:row>
      <xdr:rowOff>43898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819194"/>
          <a:ext cx="889000" cy="2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150620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43898</xdr:rowOff>
    </xdr:from>
    <xdr:to>
      <xdr:col>45</xdr:col>
      <xdr:colOff>177800</xdr:colOff>
      <xdr:row>98</xdr:row>
      <xdr:rowOff>61633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845998"/>
          <a:ext cx="889000" cy="1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15918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61633</xdr:rowOff>
    </xdr:from>
    <xdr:to>
      <xdr:col>41</xdr:col>
      <xdr:colOff>50800</xdr:colOff>
      <xdr:row>98</xdr:row>
      <xdr:rowOff>71710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863733"/>
          <a:ext cx="8890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22852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125759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146450</xdr:rowOff>
    </xdr:from>
    <xdr:to>
      <xdr:col>55</xdr:col>
      <xdr:colOff>50800</xdr:colOff>
      <xdr:row>98</xdr:row>
      <xdr:rowOff>76600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77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61377</xdr:rowOff>
    </xdr:from>
    <xdr:ext cx="469744"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6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137744</xdr:rowOff>
    </xdr:from>
    <xdr:to>
      <xdr:col>50</xdr:col>
      <xdr:colOff>165100</xdr:colOff>
      <xdr:row>98</xdr:row>
      <xdr:rowOff>67894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76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59021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86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164548</xdr:rowOff>
    </xdr:from>
    <xdr:to>
      <xdr:col>46</xdr:col>
      <xdr:colOff>38100</xdr:colOff>
      <xdr:row>98</xdr:row>
      <xdr:rowOff>94698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79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85825</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515428" y="1688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10833</xdr:rowOff>
    </xdr:from>
    <xdr:to>
      <xdr:col>41</xdr:col>
      <xdr:colOff>101600</xdr:colOff>
      <xdr:row>98</xdr:row>
      <xdr:rowOff>112433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81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103560</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626428" y="1690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20910</xdr:rowOff>
    </xdr:from>
    <xdr:to>
      <xdr:col>36</xdr:col>
      <xdr:colOff>165100</xdr:colOff>
      <xdr:row>98</xdr:row>
      <xdr:rowOff>122510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82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113637</xdr:rowOff>
    </xdr:from>
    <xdr:ext cx="469744"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37428" y="1691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43612</xdr:rowOff>
    </xdr:from>
    <xdr:to>
      <xdr:col>85</xdr:col>
      <xdr:colOff>127000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730162"/>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42088</xdr:rowOff>
    </xdr:from>
    <xdr:to>
      <xdr:col>76</xdr:col>
      <xdr:colOff>114300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728638"/>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42088</xdr:rowOff>
    </xdr:from>
    <xdr:to>
      <xdr:col>71</xdr:col>
      <xdr:colOff>177800</xdr:colOff>
      <xdr:row>39</xdr:row>
      <xdr:rowOff>44450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728638"/>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4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152756</xdr:rowOff>
    </xdr:from>
    <xdr:to>
      <xdr:col>67</xdr:col>
      <xdr:colOff>101600</xdr:colOff>
      <xdr:row>39</xdr:row>
      <xdr:rowOff>82906</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6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99433</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44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164262</xdr:rowOff>
    </xdr:from>
    <xdr:to>
      <xdr:col>85</xdr:col>
      <xdr:colOff>177800</xdr:colOff>
      <xdr:row>39</xdr:row>
      <xdr:rowOff>94412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79189</xdr:rowOff>
    </xdr:from>
    <xdr:ext cx="313932"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942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162738</xdr:rowOff>
    </xdr:from>
    <xdr:to>
      <xdr:col>72</xdr:col>
      <xdr:colOff>38100</xdr:colOff>
      <xdr:row>39</xdr:row>
      <xdr:rowOff>92888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84015</xdr:rowOff>
    </xdr:from>
    <xdr:ext cx="313932"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46333" y="6770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110068</xdr:rowOff>
    </xdr:from>
    <xdr:to>
      <xdr:col>85</xdr:col>
      <xdr:colOff>127000</xdr:colOff>
      <xdr:row>77</xdr:row>
      <xdr:rowOff>111097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311718"/>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168841</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68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111097</xdr:rowOff>
    </xdr:from>
    <xdr:to>
      <xdr:col>81</xdr:col>
      <xdr:colOff>50800</xdr:colOff>
      <xdr:row>77</xdr:row>
      <xdr:rowOff>121441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312747"/>
          <a:ext cx="889000" cy="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91470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94923</xdr:rowOff>
    </xdr:from>
    <xdr:to>
      <xdr:col>76</xdr:col>
      <xdr:colOff>114300</xdr:colOff>
      <xdr:row>77</xdr:row>
      <xdr:rowOff>121441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296573"/>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80725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58604</xdr:rowOff>
    </xdr:from>
    <xdr:to>
      <xdr:col>71</xdr:col>
      <xdr:colOff>177800</xdr:colOff>
      <xdr:row>77</xdr:row>
      <xdr:rowOff>94923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260254"/>
          <a:ext cx="889000" cy="3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75839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50724</xdr:rowOff>
    </xdr:from>
    <xdr:to>
      <xdr:col>67</xdr:col>
      <xdr:colOff>101600</xdr:colOff>
      <xdr:row>75</xdr:row>
      <xdr:rowOff>152324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9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168851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6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59268</xdr:rowOff>
    </xdr:from>
    <xdr:to>
      <xdr:col>85</xdr:col>
      <xdr:colOff>177800</xdr:colOff>
      <xdr:row>77</xdr:row>
      <xdr:rowOff>160868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26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37695</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23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60297</xdr:rowOff>
    </xdr:from>
    <xdr:to>
      <xdr:col>81</xdr:col>
      <xdr:colOff>101600</xdr:colOff>
      <xdr:row>77</xdr:row>
      <xdr:rowOff>161897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26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153024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35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70641</xdr:rowOff>
    </xdr:from>
    <xdr:to>
      <xdr:col>76</xdr:col>
      <xdr:colOff>165100</xdr:colOff>
      <xdr:row>78</xdr:row>
      <xdr:rowOff>791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27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163368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36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44123</xdr:rowOff>
    </xdr:from>
    <xdr:to>
      <xdr:col>72</xdr:col>
      <xdr:colOff>38100</xdr:colOff>
      <xdr:row>77</xdr:row>
      <xdr:rowOff>145723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24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136850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33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7804</xdr:rowOff>
    </xdr:from>
    <xdr:to>
      <xdr:col>67</xdr:col>
      <xdr:colOff>101600</xdr:colOff>
      <xdr:row>77</xdr:row>
      <xdr:rowOff>109404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2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100531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30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163886</xdr:rowOff>
    </xdr:from>
    <xdr:to>
      <xdr:col>85</xdr:col>
      <xdr:colOff>127000</xdr:colOff>
      <xdr:row>96</xdr:row>
      <xdr:rowOff>119035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280186"/>
          <a:ext cx="838200" cy="29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139839</xdr:rowOff>
    </xdr:from>
    <xdr:ext cx="469744"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99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100335</xdr:rowOff>
    </xdr:from>
    <xdr:to>
      <xdr:col>81</xdr:col>
      <xdr:colOff>50800</xdr:colOff>
      <xdr:row>96</xdr:row>
      <xdr:rowOff>119035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559535"/>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95400</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46428" y="167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100335</xdr:rowOff>
    </xdr:from>
    <xdr:to>
      <xdr:col>76</xdr:col>
      <xdr:colOff>114300</xdr:colOff>
      <xdr:row>97</xdr:row>
      <xdr:rowOff>119492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559535"/>
          <a:ext cx="889000" cy="19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61017</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57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50135</xdr:rowOff>
    </xdr:from>
    <xdr:to>
      <xdr:col>71</xdr:col>
      <xdr:colOff>177800</xdr:colOff>
      <xdr:row>97</xdr:row>
      <xdr:rowOff>119492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680785"/>
          <a:ext cx="889000" cy="6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68039</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68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165298</xdr:rowOff>
    </xdr:from>
    <xdr:to>
      <xdr:col>67</xdr:col>
      <xdr:colOff>101600</xdr:colOff>
      <xdr:row>97</xdr:row>
      <xdr:rowOff>95448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111975</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79428" y="1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113086</xdr:rowOff>
    </xdr:from>
    <xdr:to>
      <xdr:col>85</xdr:col>
      <xdr:colOff>177800</xdr:colOff>
      <xdr:row>95</xdr:row>
      <xdr:rowOff>43236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22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135963</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08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68235</xdr:rowOff>
    </xdr:from>
    <xdr:to>
      <xdr:col>81</xdr:col>
      <xdr:colOff>101600</xdr:colOff>
      <xdr:row>96</xdr:row>
      <xdr:rowOff>169835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52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14912</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302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49535</xdr:rowOff>
    </xdr:from>
    <xdr:to>
      <xdr:col>76</xdr:col>
      <xdr:colOff>165100</xdr:colOff>
      <xdr:row>96</xdr:row>
      <xdr:rowOff>151135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50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167662</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28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68692</xdr:rowOff>
    </xdr:from>
    <xdr:to>
      <xdr:col>72</xdr:col>
      <xdr:colOff>38100</xdr:colOff>
      <xdr:row>97</xdr:row>
      <xdr:rowOff>170292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69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161419</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679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170785</xdr:rowOff>
    </xdr:from>
    <xdr:to>
      <xdr:col>67</xdr:col>
      <xdr:colOff>101600</xdr:colOff>
      <xdr:row>97</xdr:row>
      <xdr:rowOff>100935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6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92062</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72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74058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24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21208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25943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37863</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14676</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76182</xdr:rowOff>
    </xdr:from>
    <xdr:to>
      <xdr:col>116</xdr:col>
      <xdr:colOff>63500</xdr:colOff>
      <xdr:row>59</xdr:row>
      <xdr:rowOff>80983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91732"/>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23766</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96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73275</xdr:rowOff>
    </xdr:from>
    <xdr:to>
      <xdr:col>111</xdr:col>
      <xdr:colOff>177800</xdr:colOff>
      <xdr:row>59</xdr:row>
      <xdr:rowOff>76182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88825"/>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105365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0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65111</xdr:rowOff>
    </xdr:from>
    <xdr:to>
      <xdr:col>107</xdr:col>
      <xdr:colOff>50800</xdr:colOff>
      <xdr:row>59</xdr:row>
      <xdr:rowOff>73275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80661"/>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80252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8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61584</xdr:rowOff>
    </xdr:from>
    <xdr:to>
      <xdr:col>102</xdr:col>
      <xdr:colOff>114300</xdr:colOff>
      <xdr:row>59</xdr:row>
      <xdr:rowOff>65111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77134"/>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78391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106143</xdr:rowOff>
    </xdr:from>
    <xdr:to>
      <xdr:col>98</xdr:col>
      <xdr:colOff>38100</xdr:colOff>
      <xdr:row>58</xdr:row>
      <xdr:rowOff>36293</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87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52820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5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30183</xdr:rowOff>
    </xdr:from>
    <xdr:to>
      <xdr:col>116</xdr:col>
      <xdr:colOff>114300</xdr:colOff>
      <xdr:row>59</xdr:row>
      <xdr:rowOff>131783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4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116560</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6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25382</xdr:rowOff>
    </xdr:from>
    <xdr:to>
      <xdr:col>112</xdr:col>
      <xdr:colOff>38100</xdr:colOff>
      <xdr:row>59</xdr:row>
      <xdr:rowOff>126982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118109</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233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22475</xdr:rowOff>
    </xdr:from>
    <xdr:to>
      <xdr:col>107</xdr:col>
      <xdr:colOff>101600</xdr:colOff>
      <xdr:row>59</xdr:row>
      <xdr:rowOff>124075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3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115202</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230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14311</xdr:rowOff>
    </xdr:from>
    <xdr:to>
      <xdr:col>102</xdr:col>
      <xdr:colOff>165100</xdr:colOff>
      <xdr:row>59</xdr:row>
      <xdr:rowOff>115911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107038</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22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10784</xdr:rowOff>
    </xdr:from>
    <xdr:to>
      <xdr:col>98</xdr:col>
      <xdr:colOff>38100</xdr:colOff>
      <xdr:row>59</xdr:row>
      <xdr:rowOff>112384</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103511</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21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161113</xdr:rowOff>
    </xdr:from>
    <xdr:to>
      <xdr:col>116</xdr:col>
      <xdr:colOff>63500</xdr:colOff>
      <xdr:row>75</xdr:row>
      <xdr:rowOff>171171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019863"/>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106100</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7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171171</xdr:rowOff>
    </xdr:from>
    <xdr:to>
      <xdr:col>111</xdr:col>
      <xdr:colOff>177800</xdr:colOff>
      <xdr:row>76</xdr:row>
      <xdr:rowOff>26124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029921"/>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170184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369</xdr:rowOff>
    </xdr:from>
    <xdr:to>
      <xdr:col>107</xdr:col>
      <xdr:colOff>50800</xdr:colOff>
      <xdr:row>76</xdr:row>
      <xdr:rowOff>26124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030569"/>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6507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369</xdr:rowOff>
    </xdr:from>
    <xdr:to>
      <xdr:col>102</xdr:col>
      <xdr:colOff>114300</xdr:colOff>
      <xdr:row>76</xdr:row>
      <xdr:rowOff>98437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030569"/>
          <a:ext cx="889000" cy="9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11840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69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56799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110312</xdr:rowOff>
    </xdr:from>
    <xdr:to>
      <xdr:col>116</xdr:col>
      <xdr:colOff>114300</xdr:colOff>
      <xdr:row>76</xdr:row>
      <xdr:rowOff>40463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9690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88739</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9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120371</xdr:rowOff>
    </xdr:from>
    <xdr:to>
      <xdr:col>112</xdr:col>
      <xdr:colOff>38100</xdr:colOff>
      <xdr:row>76</xdr:row>
      <xdr:rowOff>50521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97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41648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0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146774</xdr:rowOff>
    </xdr:from>
    <xdr:to>
      <xdr:col>107</xdr:col>
      <xdr:colOff>101600</xdr:colOff>
      <xdr:row>76</xdr:row>
      <xdr:rowOff>76924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0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68051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09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121018</xdr:rowOff>
    </xdr:from>
    <xdr:to>
      <xdr:col>102</xdr:col>
      <xdr:colOff>165100</xdr:colOff>
      <xdr:row>76</xdr:row>
      <xdr:rowOff>51169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9797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42296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07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47637</xdr:rowOff>
    </xdr:from>
    <xdr:to>
      <xdr:col>98</xdr:col>
      <xdr:colOff>38100</xdr:colOff>
      <xdr:row>76</xdr:row>
      <xdr:rowOff>149237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07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140364</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17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扶助費では、施設型給付費の増、医療扶助費の増などにより前年度比</a:t>
          </a:r>
          <a:r>
            <a:rPr kumimoji="1" lang="en-US" altLang="ja-JP" sz="1100" b="0" i="0" baseline="0">
              <a:solidFill>
                <a:schemeClr val="dk1"/>
              </a:solidFill>
              <a:effectLst/>
              <a:latin typeface="+mn-lt"/>
              <a:ea typeface="+mn-ea"/>
              <a:cs typeface="+mn-cs"/>
            </a:rPr>
            <a:t>2.1</a:t>
          </a:r>
          <a:r>
            <a:rPr kumimoji="1" lang="ja-JP" altLang="en-US" sz="1100" b="0" i="0" baseline="0">
              <a:solidFill>
                <a:schemeClr val="dk1"/>
              </a:solidFill>
              <a:effectLst/>
              <a:latin typeface="+mn-lt"/>
              <a:ea typeface="+mn-ea"/>
              <a:cs typeface="+mn-cs"/>
            </a:rPr>
            <a:t>％の増、積立金では財政調整基金積立金や公共施設等整備基金積立金の増などにより、前年度比</a:t>
          </a:r>
          <a:r>
            <a:rPr kumimoji="1" lang="en-US" altLang="ja-JP" sz="1100" b="0" i="0" baseline="0">
              <a:solidFill>
                <a:schemeClr val="dk1"/>
              </a:solidFill>
              <a:effectLst/>
              <a:latin typeface="+mn-lt"/>
              <a:ea typeface="+mn-ea"/>
              <a:cs typeface="+mn-cs"/>
            </a:rPr>
            <a:t>82.0</a:t>
          </a:r>
          <a:r>
            <a:rPr kumimoji="1" lang="ja-JP" altLang="en-US" sz="1100" b="0" i="0" baseline="0">
              <a:solidFill>
                <a:schemeClr val="dk1"/>
              </a:solidFill>
              <a:effectLst/>
              <a:latin typeface="+mn-lt"/>
              <a:ea typeface="+mn-ea"/>
              <a:cs typeface="+mn-cs"/>
            </a:rPr>
            <a:t>％の増となった。一方、普通建設事業費では、小中学校空調整備設置事業の皆減、保育所等整備事業費補助金の減などにより、前年度比</a:t>
          </a:r>
          <a:r>
            <a:rPr kumimoji="1" lang="en-US" altLang="ja-JP" sz="1100" b="0" i="0" baseline="0">
              <a:solidFill>
                <a:schemeClr val="dk1"/>
              </a:solidFill>
              <a:effectLst/>
              <a:latin typeface="+mn-lt"/>
              <a:ea typeface="+mn-ea"/>
              <a:cs typeface="+mn-cs"/>
            </a:rPr>
            <a:t>35.7</a:t>
          </a:r>
          <a:r>
            <a:rPr kumimoji="1" lang="ja-JP" altLang="en-US" sz="1100" b="0" i="0" baseline="0">
              <a:solidFill>
                <a:schemeClr val="dk1"/>
              </a:solidFill>
              <a:effectLst/>
              <a:latin typeface="+mn-lt"/>
              <a:ea typeface="+mn-ea"/>
              <a:cs typeface="+mn-cs"/>
            </a:rPr>
            <a:t>％の減、貸付金は中口資金預託金や看護師等修学資金貸付金の減などにより、前年度比</a:t>
          </a:r>
          <a:r>
            <a:rPr kumimoji="1" lang="en-US" altLang="ja-JP" sz="1100" b="0" i="0" baseline="0">
              <a:solidFill>
                <a:schemeClr val="dk1"/>
              </a:solidFill>
              <a:effectLst/>
              <a:latin typeface="+mn-lt"/>
              <a:ea typeface="+mn-ea"/>
              <a:cs typeface="+mn-cs"/>
            </a:rPr>
            <a:t>21.2</a:t>
          </a:r>
          <a:r>
            <a:rPr kumimoji="1" lang="ja-JP" altLang="en-US" sz="1100" b="0" i="0" baseline="0">
              <a:solidFill>
                <a:schemeClr val="dk1"/>
              </a:solidFill>
              <a:effectLst/>
              <a:latin typeface="+mn-lt"/>
              <a:ea typeface="+mn-ea"/>
              <a:cs typeface="+mn-cs"/>
            </a:rPr>
            <a:t>％の減となった。</a:t>
          </a:r>
        </a:p>
        <a:p>
          <a:pPr eaLnBrk="1" fontAlgn="auto" latinLnBrk="0" hangingPunct="1"/>
          <a:r>
            <a:rPr kumimoji="1" lang="ja-JP" altLang="en-US" sz="1100" b="0" i="0" baseline="0">
              <a:solidFill>
                <a:schemeClr val="dk1"/>
              </a:solidFill>
              <a:effectLst/>
              <a:latin typeface="+mn-lt"/>
              <a:ea typeface="+mn-ea"/>
              <a:cs typeface="+mn-cs"/>
            </a:rPr>
            <a:t>　類似団体内平均と比べると、積立金が上回っているものの、他の費目は全て下回っている。今後も最少の経費で最大の効果を上げるように努める。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342,945
336,461
60.24
104,073,308
98,785,183
5,096,447
59,967,744
78,284,175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151674</xdr:rowOff>
    </xdr:from>
    <xdr:to>
      <xdr:col>24</xdr:col>
      <xdr:colOff>63500</xdr:colOff>
      <xdr:row>37</xdr:row>
      <xdr:rowOff>35742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323874"/>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45919</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75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127726</xdr:rowOff>
    </xdr:from>
    <xdr:to>
      <xdr:col>19</xdr:col>
      <xdr:colOff>177800</xdr:colOff>
      <xdr:row>36</xdr:row>
      <xdr:rowOff>151674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99926"/>
          <a:ext cx="88900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127726</xdr:rowOff>
    </xdr:from>
    <xdr:to>
      <xdr:col>15</xdr:col>
      <xdr:colOff>50800</xdr:colOff>
      <xdr:row>36</xdr:row>
      <xdr:rowOff>164737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299926"/>
          <a:ext cx="889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135726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164737</xdr:rowOff>
    </xdr:from>
    <xdr:to>
      <xdr:col>10</xdr:col>
      <xdr:colOff>114300</xdr:colOff>
      <xdr:row>37</xdr:row>
      <xdr:rowOff>30299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336937"/>
          <a:ext cx="889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170016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102507</xdr:rowOff>
    </xdr:from>
    <xdr:to>
      <xdr:col>6</xdr:col>
      <xdr:colOff>38100</xdr:colOff>
      <xdr:row>34</xdr:row>
      <xdr:rowOff>32657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76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49184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3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156392</xdr:rowOff>
    </xdr:from>
    <xdr:to>
      <xdr:col>24</xdr:col>
      <xdr:colOff>114300</xdr:colOff>
      <xdr:row>37</xdr:row>
      <xdr:rowOff>86542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2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134819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0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100874</xdr:rowOff>
    </xdr:from>
    <xdr:to>
      <xdr:col>20</xdr:col>
      <xdr:colOff>38100</xdr:colOff>
      <xdr:row>37</xdr:row>
      <xdr:rowOff>31024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7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22151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6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76926</xdr:rowOff>
    </xdr:from>
    <xdr:to>
      <xdr:col>15</xdr:col>
      <xdr:colOff>101600</xdr:colOff>
      <xdr:row>37</xdr:row>
      <xdr:rowOff>7076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4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169653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4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113937</xdr:rowOff>
    </xdr:from>
    <xdr:to>
      <xdr:col>10</xdr:col>
      <xdr:colOff>165100</xdr:colOff>
      <xdr:row>37</xdr:row>
      <xdr:rowOff>44087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35214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7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150949</xdr:rowOff>
    </xdr:from>
    <xdr:to>
      <xdr:col>6</xdr:col>
      <xdr:colOff>38100</xdr:colOff>
      <xdr:row>37</xdr:row>
      <xdr:rowOff>81099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2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72226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1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28555</xdr:rowOff>
    </xdr:from>
    <xdr:to>
      <xdr:col>24</xdr:col>
      <xdr:colOff>63500</xdr:colOff>
      <xdr:row>57</xdr:row>
      <xdr:rowOff>27069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629755"/>
          <a:ext cx="838200" cy="16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51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27069</xdr:rowOff>
    </xdr:from>
    <xdr:to>
      <xdr:col>19</xdr:col>
      <xdr:colOff>177800</xdr:colOff>
      <xdr:row>57</xdr:row>
      <xdr:rowOff>28943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799719"/>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38092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6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28943</xdr:rowOff>
    </xdr:from>
    <xdr:to>
      <xdr:col>15</xdr:col>
      <xdr:colOff>50800</xdr:colOff>
      <xdr:row>57</xdr:row>
      <xdr:rowOff>75692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801593"/>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170908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42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140591</xdr:rowOff>
    </xdr:from>
    <xdr:to>
      <xdr:col>10</xdr:col>
      <xdr:colOff>114300</xdr:colOff>
      <xdr:row>57</xdr:row>
      <xdr:rowOff>75692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741791"/>
          <a:ext cx="889000" cy="10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153809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41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54679</xdr:rowOff>
    </xdr:from>
    <xdr:to>
      <xdr:col>6</xdr:col>
      <xdr:colOff>38100</xdr:colOff>
      <xdr:row>56</xdr:row>
      <xdr:rowOff>156279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65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1356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43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149205</xdr:rowOff>
    </xdr:from>
    <xdr:to>
      <xdr:col>24</xdr:col>
      <xdr:colOff>114300</xdr:colOff>
      <xdr:row>56</xdr:row>
      <xdr:rowOff>79355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57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632</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4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147719</xdr:rowOff>
    </xdr:from>
    <xdr:to>
      <xdr:col>20</xdr:col>
      <xdr:colOff>38100</xdr:colOff>
      <xdr:row>57</xdr:row>
      <xdr:rowOff>77869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4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68996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84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149593</xdr:rowOff>
    </xdr:from>
    <xdr:to>
      <xdr:col>15</xdr:col>
      <xdr:colOff>101600</xdr:colOff>
      <xdr:row>57</xdr:row>
      <xdr:rowOff>79743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5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70870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84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24892</xdr:rowOff>
    </xdr:from>
    <xdr:to>
      <xdr:col>10</xdr:col>
      <xdr:colOff>165100</xdr:colOff>
      <xdr:row>57</xdr:row>
      <xdr:rowOff>126492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9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117619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8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89791</xdr:rowOff>
    </xdr:from>
    <xdr:to>
      <xdr:col>6</xdr:col>
      <xdr:colOff>38100</xdr:colOff>
      <xdr:row>57</xdr:row>
      <xdr:rowOff>19941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69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11068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78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85877</xdr:rowOff>
    </xdr:from>
    <xdr:to>
      <xdr:col>24</xdr:col>
      <xdr:colOff>63500</xdr:colOff>
      <xdr:row>78</xdr:row>
      <xdr:rowOff>103136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458977"/>
          <a:ext cx="8382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152125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39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85877</xdr:rowOff>
    </xdr:from>
    <xdr:to>
      <xdr:col>19</xdr:col>
      <xdr:colOff>177800</xdr:colOff>
      <xdr:row>78</xdr:row>
      <xdr:rowOff>162737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458977"/>
          <a:ext cx="889000" cy="7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86656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162737</xdr:rowOff>
    </xdr:from>
    <xdr:to>
      <xdr:col>15</xdr:col>
      <xdr:colOff>50800</xdr:colOff>
      <xdr:row>79</xdr:row>
      <xdr:rowOff>26823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535837"/>
          <a:ext cx="889000" cy="3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99560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26823</xdr:rowOff>
    </xdr:from>
    <xdr:to>
      <xdr:col>10</xdr:col>
      <xdr:colOff>114300</xdr:colOff>
      <xdr:row>79</xdr:row>
      <xdr:rowOff>129121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571373"/>
          <a:ext cx="889000" cy="10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9859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150800</xdr:rowOff>
    </xdr:from>
    <xdr:to>
      <xdr:col>6</xdr:col>
      <xdr:colOff>38100</xdr:colOff>
      <xdr:row>78</xdr:row>
      <xdr:rowOff>80950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97477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2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52336</xdr:rowOff>
    </xdr:from>
    <xdr:to>
      <xdr:col>24</xdr:col>
      <xdr:colOff>114300</xdr:colOff>
      <xdr:row>78</xdr:row>
      <xdr:rowOff>153936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42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30763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40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35077</xdr:rowOff>
    </xdr:from>
    <xdr:to>
      <xdr:col>20</xdr:col>
      <xdr:colOff>38100</xdr:colOff>
      <xdr:row>78</xdr:row>
      <xdr:rowOff>136677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40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127804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50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111937</xdr:rowOff>
    </xdr:from>
    <xdr:to>
      <xdr:col>15</xdr:col>
      <xdr:colOff>101600</xdr:colOff>
      <xdr:row>79</xdr:row>
      <xdr:rowOff>42087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8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33214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7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147473</xdr:rowOff>
    </xdr:from>
    <xdr:to>
      <xdr:col>10</xdr:col>
      <xdr:colOff>165100</xdr:colOff>
      <xdr:row>79</xdr:row>
      <xdr:rowOff>77623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52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68750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61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78321</xdr:rowOff>
    </xdr:from>
    <xdr:to>
      <xdr:col>6</xdr:col>
      <xdr:colOff>38100</xdr:colOff>
      <xdr:row>80</xdr:row>
      <xdr:rowOff>8471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62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171048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71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137055</xdr:rowOff>
    </xdr:from>
    <xdr:to>
      <xdr:col>24</xdr:col>
      <xdr:colOff>63500</xdr:colOff>
      <xdr:row>98</xdr:row>
      <xdr:rowOff>150901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939155"/>
          <a:ext cx="838200" cy="1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118733</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0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150901</xdr:rowOff>
    </xdr:from>
    <xdr:to>
      <xdr:col>19</xdr:col>
      <xdr:colOff>177800</xdr:colOff>
      <xdr:row>98</xdr:row>
      <xdr:rowOff>169320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953001"/>
          <a:ext cx="8890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102133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29417</xdr:rowOff>
    </xdr:from>
    <xdr:to>
      <xdr:col>15</xdr:col>
      <xdr:colOff>50800</xdr:colOff>
      <xdr:row>98</xdr:row>
      <xdr:rowOff>169320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660067"/>
          <a:ext cx="889000" cy="3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101413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29417</xdr:rowOff>
    </xdr:from>
    <xdr:to>
      <xdr:col>10</xdr:col>
      <xdr:colOff>114300</xdr:colOff>
      <xdr:row>97</xdr:row>
      <xdr:rowOff>142639</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660067"/>
          <a:ext cx="889000" cy="11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59155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3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84198</xdr:rowOff>
    </xdr:from>
    <xdr:to>
      <xdr:col>6</xdr:col>
      <xdr:colOff>38100</xdr:colOff>
      <xdr:row>98</xdr:row>
      <xdr:rowOff>14348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30875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49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86255</xdr:rowOff>
    </xdr:from>
    <xdr:to>
      <xdr:col>24</xdr:col>
      <xdr:colOff>114300</xdr:colOff>
      <xdr:row>99</xdr:row>
      <xdr:rowOff>16405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8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1182</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80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100101</xdr:rowOff>
    </xdr:from>
    <xdr:to>
      <xdr:col>20</xdr:col>
      <xdr:colOff>38100</xdr:colOff>
      <xdr:row>99</xdr:row>
      <xdr:rowOff>30251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90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21378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99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118520</xdr:rowOff>
    </xdr:from>
    <xdr:to>
      <xdr:col>15</xdr:col>
      <xdr:colOff>101600</xdr:colOff>
      <xdr:row>99</xdr:row>
      <xdr:rowOff>48670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92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39797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701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150067</xdr:rowOff>
    </xdr:from>
    <xdr:to>
      <xdr:col>10</xdr:col>
      <xdr:colOff>165100</xdr:colOff>
      <xdr:row>97</xdr:row>
      <xdr:rowOff>80217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60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71344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70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91839</xdr:rowOff>
    </xdr:from>
    <xdr:to>
      <xdr:col>6</xdr:col>
      <xdr:colOff>38100</xdr:colOff>
      <xdr:row>98</xdr:row>
      <xdr:rowOff>21989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13116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81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55118</xdr:rowOff>
    </xdr:from>
    <xdr:to>
      <xdr:col>55</xdr:col>
      <xdr:colOff>0</xdr:colOff>
      <xdr:row>38</xdr:row>
      <xdr:rowOff>64262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7021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157497</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158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62891</xdr:rowOff>
    </xdr:from>
    <xdr:to>
      <xdr:col>50</xdr:col>
      <xdr:colOff>114300</xdr:colOff>
      <xdr:row>38</xdr:row>
      <xdr:rowOff>64262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57799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75811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60147</xdr:rowOff>
    </xdr:from>
    <xdr:to>
      <xdr:col>45</xdr:col>
      <xdr:colOff>177800</xdr:colOff>
      <xdr:row>38</xdr:row>
      <xdr:rowOff>62891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57524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63923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59690</xdr:rowOff>
    </xdr:from>
    <xdr:to>
      <xdr:col>41</xdr:col>
      <xdr:colOff>50800</xdr:colOff>
      <xdr:row>38</xdr:row>
      <xdr:rowOff>60147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57479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22775</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90272</xdr:rowOff>
    </xdr:from>
    <xdr:to>
      <xdr:col>36</xdr:col>
      <xdr:colOff>165100</xdr:colOff>
      <xdr:row>35</xdr:row>
      <xdr:rowOff>20422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591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36949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69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4318</xdr:rowOff>
    </xdr:from>
    <xdr:to>
      <xdr:col>55</xdr:col>
      <xdr:colOff>50800</xdr:colOff>
      <xdr:row>38</xdr:row>
      <xdr:rowOff>105918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90695</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3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13462</xdr:rowOff>
    </xdr:from>
    <xdr:to>
      <xdr:col>50</xdr:col>
      <xdr:colOff>165100</xdr:colOff>
      <xdr:row>38</xdr:row>
      <xdr:rowOff>115062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2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106189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2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12091</xdr:rowOff>
    </xdr:from>
    <xdr:to>
      <xdr:col>46</xdr:col>
      <xdr:colOff>38100</xdr:colOff>
      <xdr:row>38</xdr:row>
      <xdr:rowOff>113691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104818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19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9347</xdr:rowOff>
    </xdr:from>
    <xdr:to>
      <xdr:col>41</xdr:col>
      <xdr:colOff>101600</xdr:colOff>
      <xdr:row>38</xdr:row>
      <xdr:rowOff>110947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102074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17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xdr:rowOff>
    </xdr:from>
    <xdr:to>
      <xdr:col>36</xdr:col>
      <xdr:colOff>165100</xdr:colOff>
      <xdr:row>38</xdr:row>
      <xdr:rowOff>110490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101617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1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72446</xdr:rowOff>
    </xdr:from>
    <xdr:to>
      <xdr:col>55</xdr:col>
      <xdr:colOff>0</xdr:colOff>
      <xdr:row>58</xdr:row>
      <xdr:rowOff>73132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16546"/>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40865</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4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67828</xdr:rowOff>
    </xdr:from>
    <xdr:to>
      <xdr:col>50</xdr:col>
      <xdr:colOff>114300</xdr:colOff>
      <xdr:row>58</xdr:row>
      <xdr:rowOff>73132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11928"/>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156872</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58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67828</xdr:rowOff>
    </xdr:from>
    <xdr:to>
      <xdr:col>45</xdr:col>
      <xdr:colOff>177800</xdr:colOff>
      <xdr:row>58</xdr:row>
      <xdr:rowOff>83373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11928"/>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149511</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5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74229</xdr:rowOff>
    </xdr:from>
    <xdr:to>
      <xdr:col>41</xdr:col>
      <xdr:colOff>50800</xdr:colOff>
      <xdr:row>58</xdr:row>
      <xdr:rowOff>83373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1832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157101</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58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139270</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21646</xdr:rowOff>
    </xdr:from>
    <xdr:to>
      <xdr:col>55</xdr:col>
      <xdr:colOff>50800</xdr:colOff>
      <xdr:row>58</xdr:row>
      <xdr:rowOff>123246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6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108023</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8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22332</xdr:rowOff>
    </xdr:from>
    <xdr:to>
      <xdr:col>50</xdr:col>
      <xdr:colOff>165100</xdr:colOff>
      <xdr:row>58</xdr:row>
      <xdr:rowOff>123932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6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115059</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05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17028</xdr:rowOff>
    </xdr:from>
    <xdr:to>
      <xdr:col>46</xdr:col>
      <xdr:colOff>38100</xdr:colOff>
      <xdr:row>58</xdr:row>
      <xdr:rowOff>118628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6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109755</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32573</xdr:rowOff>
    </xdr:from>
    <xdr:to>
      <xdr:col>41</xdr:col>
      <xdr:colOff>101600</xdr:colOff>
      <xdr:row>58</xdr:row>
      <xdr:rowOff>134173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7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125300</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06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23429</xdr:rowOff>
    </xdr:from>
    <xdr:to>
      <xdr:col>36</xdr:col>
      <xdr:colOff>165100</xdr:colOff>
      <xdr:row>58</xdr:row>
      <xdr:rowOff>125029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6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116156</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06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104313</xdr:rowOff>
    </xdr:from>
    <xdr:to>
      <xdr:col>55</xdr:col>
      <xdr:colOff>0</xdr:colOff>
      <xdr:row>78</xdr:row>
      <xdr:rowOff>108130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477413"/>
          <a:ext cx="838200" cy="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45141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7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97318</xdr:rowOff>
    </xdr:from>
    <xdr:to>
      <xdr:col>50</xdr:col>
      <xdr:colOff>114300</xdr:colOff>
      <xdr:row>78</xdr:row>
      <xdr:rowOff>104313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470418"/>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134332</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65199</xdr:rowOff>
    </xdr:from>
    <xdr:to>
      <xdr:col>45</xdr:col>
      <xdr:colOff>177800</xdr:colOff>
      <xdr:row>78</xdr:row>
      <xdr:rowOff>97318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438299"/>
          <a:ext cx="8890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121919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9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65199</xdr:rowOff>
    </xdr:from>
    <xdr:to>
      <xdr:col>41</xdr:col>
      <xdr:colOff>50800</xdr:colOff>
      <xdr:row>78</xdr:row>
      <xdr:rowOff>88426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38299"/>
          <a:ext cx="889000" cy="2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95950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28023</xdr:rowOff>
    </xdr:from>
    <xdr:to>
      <xdr:col>36</xdr:col>
      <xdr:colOff>165100</xdr:colOff>
      <xdr:row>77</xdr:row>
      <xdr:rowOff>129623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146150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57330</xdr:rowOff>
    </xdr:from>
    <xdr:to>
      <xdr:col>55</xdr:col>
      <xdr:colOff>50800</xdr:colOff>
      <xdr:row>78</xdr:row>
      <xdr:rowOff>158930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3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143707</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4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53513</xdr:rowOff>
    </xdr:from>
    <xdr:to>
      <xdr:col>50</xdr:col>
      <xdr:colOff>165100</xdr:colOff>
      <xdr:row>78</xdr:row>
      <xdr:rowOff>155113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146240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51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46518</xdr:rowOff>
    </xdr:from>
    <xdr:to>
      <xdr:col>46</xdr:col>
      <xdr:colOff>38100</xdr:colOff>
      <xdr:row>78</xdr:row>
      <xdr:rowOff>148118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1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139245</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51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14399</xdr:rowOff>
    </xdr:from>
    <xdr:to>
      <xdr:col>41</xdr:col>
      <xdr:colOff>101600</xdr:colOff>
      <xdr:row>78</xdr:row>
      <xdr:rowOff>115999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8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107126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48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37626</xdr:rowOff>
    </xdr:from>
    <xdr:to>
      <xdr:col>36</xdr:col>
      <xdr:colOff>165100</xdr:colOff>
      <xdr:row>78</xdr:row>
      <xdr:rowOff>139226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1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130353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50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164942</xdr:rowOff>
    </xdr:from>
    <xdr:to>
      <xdr:col>55</xdr:col>
      <xdr:colOff>0</xdr:colOff>
      <xdr:row>98</xdr:row>
      <xdr:rowOff>25000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795592"/>
          <a:ext cx="838200" cy="3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86592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37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113430</xdr:rowOff>
    </xdr:from>
    <xdr:to>
      <xdr:col>50</xdr:col>
      <xdr:colOff>114300</xdr:colOff>
      <xdr:row>98</xdr:row>
      <xdr:rowOff>25000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744080"/>
          <a:ext cx="889000" cy="8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163498</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113430</xdr:rowOff>
    </xdr:from>
    <xdr:to>
      <xdr:col>45</xdr:col>
      <xdr:colOff>177800</xdr:colOff>
      <xdr:row>97</xdr:row>
      <xdr:rowOff>136234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744080"/>
          <a:ext cx="889000" cy="2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136234</xdr:rowOff>
    </xdr:from>
    <xdr:to>
      <xdr:col>41</xdr:col>
      <xdr:colOff>50800</xdr:colOff>
      <xdr:row>97</xdr:row>
      <xdr:rowOff>139548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766884"/>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19690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44759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114142</xdr:rowOff>
    </xdr:from>
    <xdr:to>
      <xdr:col>55</xdr:col>
      <xdr:colOff>50800</xdr:colOff>
      <xdr:row>98</xdr:row>
      <xdr:rowOff>44292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4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29069</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65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145650</xdr:rowOff>
    </xdr:from>
    <xdr:to>
      <xdr:col>50</xdr:col>
      <xdr:colOff>165100</xdr:colOff>
      <xdr:row>98</xdr:row>
      <xdr:rowOff>75800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7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66927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86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62630</xdr:rowOff>
    </xdr:from>
    <xdr:to>
      <xdr:col>46</xdr:col>
      <xdr:colOff>38100</xdr:colOff>
      <xdr:row>97</xdr:row>
      <xdr:rowOff>164230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69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155357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78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85434</xdr:rowOff>
    </xdr:from>
    <xdr:to>
      <xdr:col>41</xdr:col>
      <xdr:colOff>101600</xdr:colOff>
      <xdr:row>98</xdr:row>
      <xdr:rowOff>15584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6711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80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88748</xdr:rowOff>
    </xdr:from>
    <xdr:to>
      <xdr:col>36</xdr:col>
      <xdr:colOff>165100</xdr:colOff>
      <xdr:row>98</xdr:row>
      <xdr:rowOff>18898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1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10025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1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170289</xdr:rowOff>
    </xdr:from>
    <xdr:to>
      <xdr:col>85</xdr:col>
      <xdr:colOff>127000</xdr:colOff>
      <xdr:row>39</xdr:row>
      <xdr:rowOff>32367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513939"/>
          <a:ext cx="838200" cy="20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90114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62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170289</xdr:rowOff>
    </xdr:from>
    <xdr:to>
      <xdr:col>81</xdr:col>
      <xdr:colOff>50800</xdr:colOff>
      <xdr:row>38</xdr:row>
      <xdr:rowOff>45538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513939"/>
          <a:ext cx="889000" cy="4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21099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45538</xdr:rowOff>
    </xdr:from>
    <xdr:to>
      <xdr:col>76</xdr:col>
      <xdr:colOff>114300</xdr:colOff>
      <xdr:row>38</xdr:row>
      <xdr:rowOff>109329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560638"/>
          <a:ext cx="889000" cy="6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35904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109329</xdr:rowOff>
    </xdr:from>
    <xdr:to>
      <xdr:col>71</xdr:col>
      <xdr:colOff>177800</xdr:colOff>
      <xdr:row>39</xdr:row>
      <xdr:rowOff>63500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624429"/>
          <a:ext cx="889000" cy="12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15329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149534</xdr:rowOff>
    </xdr:from>
    <xdr:to>
      <xdr:col>67</xdr:col>
      <xdr:colOff>101600</xdr:colOff>
      <xdr:row>37</xdr:row>
      <xdr:rowOff>79684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2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96211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09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153017</xdr:rowOff>
    </xdr:from>
    <xdr:to>
      <xdr:col>85</xdr:col>
      <xdr:colOff>177800</xdr:colOff>
      <xdr:row>39</xdr:row>
      <xdr:rowOff>83167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66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67944</xdr:rowOff>
    </xdr:from>
    <xdr:ext cx="469744"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58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119489</xdr:rowOff>
    </xdr:from>
    <xdr:to>
      <xdr:col>81</xdr:col>
      <xdr:colOff>101600</xdr:colOff>
      <xdr:row>38</xdr:row>
      <xdr:rowOff>49639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6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40766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55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166188</xdr:rowOff>
    </xdr:from>
    <xdr:to>
      <xdr:col>76</xdr:col>
      <xdr:colOff>165100</xdr:colOff>
      <xdr:row>38</xdr:row>
      <xdr:rowOff>96338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50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87465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60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58529</xdr:rowOff>
    </xdr:from>
    <xdr:to>
      <xdr:col>72</xdr:col>
      <xdr:colOff>38100</xdr:colOff>
      <xdr:row>38</xdr:row>
      <xdr:rowOff>160129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57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151256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66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12700</xdr:rowOff>
    </xdr:from>
    <xdr:to>
      <xdr:col>67</xdr:col>
      <xdr:colOff>101600</xdr:colOff>
      <xdr:row>39</xdr:row>
      <xdr:rowOff>114300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69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105427</xdr:rowOff>
    </xdr:from>
    <xdr:ext cx="469744"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79428" y="679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93001</xdr:rowOff>
    </xdr:from>
    <xdr:to>
      <xdr:col>85</xdr:col>
      <xdr:colOff>127000</xdr:colOff>
      <xdr:row>58</xdr:row>
      <xdr:rowOff>65503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694201"/>
          <a:ext cx="838200" cy="31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104136</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36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93001</xdr:rowOff>
    </xdr:from>
    <xdr:to>
      <xdr:col>81</xdr:col>
      <xdr:colOff>50800</xdr:colOff>
      <xdr:row>58</xdr:row>
      <xdr:rowOff>65339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694201"/>
          <a:ext cx="889000" cy="31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151673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2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65339</xdr:rowOff>
    </xdr:from>
    <xdr:to>
      <xdr:col>76</xdr:col>
      <xdr:colOff>114300</xdr:colOff>
      <xdr:row>58</xdr:row>
      <xdr:rowOff>102798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10009439"/>
          <a:ext cx="889000" cy="3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18563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27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102798</xdr:rowOff>
    </xdr:from>
    <xdr:to>
      <xdr:col>71</xdr:col>
      <xdr:colOff>177800</xdr:colOff>
      <xdr:row>58</xdr:row>
      <xdr:rowOff>119355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10046898"/>
          <a:ext cx="8890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102622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18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106606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14703</xdr:rowOff>
    </xdr:from>
    <xdr:to>
      <xdr:col>85</xdr:col>
      <xdr:colOff>177800</xdr:colOff>
      <xdr:row>58</xdr:row>
      <xdr:rowOff>116303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95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101080</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87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42201</xdr:rowOff>
    </xdr:from>
    <xdr:to>
      <xdr:col>81</xdr:col>
      <xdr:colOff>101600</xdr:colOff>
      <xdr:row>56</xdr:row>
      <xdr:rowOff>143801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64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134928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73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14539</xdr:rowOff>
    </xdr:from>
    <xdr:to>
      <xdr:col>76</xdr:col>
      <xdr:colOff>165100</xdr:colOff>
      <xdr:row>58</xdr:row>
      <xdr:rowOff>116139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95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107266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1005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51998</xdr:rowOff>
    </xdr:from>
    <xdr:to>
      <xdr:col>72</xdr:col>
      <xdr:colOff>38100</xdr:colOff>
      <xdr:row>58</xdr:row>
      <xdr:rowOff>153598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99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144725</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1008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68555</xdr:rowOff>
    </xdr:from>
    <xdr:to>
      <xdr:col>67</xdr:col>
      <xdr:colOff>101600</xdr:colOff>
      <xdr:row>58</xdr:row>
      <xdr:rowOff>170155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1001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161282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1010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43611</xdr:rowOff>
    </xdr:from>
    <xdr:to>
      <xdr:col>85</xdr:col>
      <xdr:colOff>127000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588161"/>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42087</xdr:rowOff>
    </xdr:from>
    <xdr:to>
      <xdr:col>76</xdr:col>
      <xdr:colOff>114300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586637"/>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42087</xdr:rowOff>
    </xdr:from>
    <xdr:to>
      <xdr:col>71</xdr:col>
      <xdr:colOff>177800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586637"/>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2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152755</xdr:rowOff>
    </xdr:from>
    <xdr:to>
      <xdr:col>67</xdr:col>
      <xdr:colOff>101600</xdr:colOff>
      <xdr:row>79</xdr:row>
      <xdr:rowOff>82905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2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99432</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5017" y="13301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164261</xdr:rowOff>
    </xdr:from>
    <xdr:to>
      <xdr:col>85</xdr:col>
      <xdr:colOff>177800</xdr:colOff>
      <xdr:row>79</xdr:row>
      <xdr:rowOff>94411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79188</xdr:rowOff>
    </xdr:from>
    <xdr:ext cx="313932"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452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162737</xdr:rowOff>
    </xdr:from>
    <xdr:to>
      <xdr:col>72</xdr:col>
      <xdr:colOff>38100</xdr:colOff>
      <xdr:row>79</xdr:row>
      <xdr:rowOff>92887</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84014</xdr:rowOff>
    </xdr:from>
    <xdr:ext cx="313932"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46333" y="136285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110068</xdr:rowOff>
    </xdr:from>
    <xdr:to>
      <xdr:col>85</xdr:col>
      <xdr:colOff>127000</xdr:colOff>
      <xdr:row>97</xdr:row>
      <xdr:rowOff>111097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740718"/>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168670</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11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111097</xdr:rowOff>
    </xdr:from>
    <xdr:to>
      <xdr:col>81</xdr:col>
      <xdr:colOff>50800</xdr:colOff>
      <xdr:row>97</xdr:row>
      <xdr:rowOff>121441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741747"/>
          <a:ext cx="889000" cy="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91442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94923</xdr:rowOff>
    </xdr:from>
    <xdr:to>
      <xdr:col>76</xdr:col>
      <xdr:colOff>114300</xdr:colOff>
      <xdr:row>97</xdr:row>
      <xdr:rowOff>121441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725573"/>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80697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58604</xdr:rowOff>
    </xdr:from>
    <xdr:to>
      <xdr:col>71</xdr:col>
      <xdr:colOff>177800</xdr:colOff>
      <xdr:row>97</xdr:row>
      <xdr:rowOff>94923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689254"/>
          <a:ext cx="889000" cy="3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75725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49952</xdr:rowOff>
    </xdr:from>
    <xdr:to>
      <xdr:col>67</xdr:col>
      <xdr:colOff>101600</xdr:colOff>
      <xdr:row>95</xdr:row>
      <xdr:rowOff>151552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33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168079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11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59268</xdr:rowOff>
    </xdr:from>
    <xdr:to>
      <xdr:col>85</xdr:col>
      <xdr:colOff>177800</xdr:colOff>
      <xdr:row>97</xdr:row>
      <xdr:rowOff>160868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6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37695</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66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60297</xdr:rowOff>
    </xdr:from>
    <xdr:to>
      <xdr:col>81</xdr:col>
      <xdr:colOff>101600</xdr:colOff>
      <xdr:row>97</xdr:row>
      <xdr:rowOff>161897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69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153024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78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70641</xdr:rowOff>
    </xdr:from>
    <xdr:to>
      <xdr:col>76</xdr:col>
      <xdr:colOff>165100</xdr:colOff>
      <xdr:row>98</xdr:row>
      <xdr:rowOff>791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70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163368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79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44123</xdr:rowOff>
    </xdr:from>
    <xdr:to>
      <xdr:col>72</xdr:col>
      <xdr:colOff>38100</xdr:colOff>
      <xdr:row>97</xdr:row>
      <xdr:rowOff>145723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67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136850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7804</xdr:rowOff>
    </xdr:from>
    <xdr:to>
      <xdr:col>67</xdr:col>
      <xdr:colOff>101600</xdr:colOff>
      <xdr:row>97</xdr:row>
      <xdr:rowOff>109404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63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100531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73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115587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26797</xdr:rowOff>
    </xdr:from>
    <xdr:to>
      <xdr:col>98</xdr:col>
      <xdr:colOff>38100</xdr:colOff>
      <xdr:row>38</xdr:row>
      <xdr:rowOff>128397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144924</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17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effectLst/>
              <a:ea typeface="游明朝" panose="02020400000000000000" pitchFamily="18" charset="-128"/>
              <a:cs typeface="Times New Roman" panose="02020603050405020304" pitchFamily="18" charset="0"/>
            </a:rPr>
            <a:t>　総務費で、本庁舎建設事業の増などにより前年度比</a:t>
          </a:r>
          <a:r>
            <a:rPr lang="en-US" altLang="ja-JP" sz="1100">
              <a:effectLst/>
              <a:ea typeface="游明朝" panose="02020400000000000000" pitchFamily="18" charset="-128"/>
              <a:cs typeface="Times New Roman" panose="02020603050405020304" pitchFamily="18" charset="0"/>
            </a:rPr>
            <a:t>22.9</a:t>
          </a:r>
          <a:r>
            <a:rPr lang="ja-JP" altLang="ja-JP" sz="1100">
              <a:effectLst/>
              <a:ea typeface="游明朝" panose="02020400000000000000" pitchFamily="18" charset="-128"/>
              <a:cs typeface="Times New Roman" panose="02020603050405020304" pitchFamily="18" charset="0"/>
            </a:rPr>
            <a:t>％の増、土木費で街路施設維持管理費や越谷吉川線整備事業の増などにより前年度比</a:t>
          </a:r>
          <a:r>
            <a:rPr lang="en-US" altLang="ja-JP" sz="1100">
              <a:effectLst/>
              <a:ea typeface="游明朝" panose="02020400000000000000" pitchFamily="18" charset="-128"/>
              <a:cs typeface="Times New Roman" panose="02020603050405020304" pitchFamily="18" charset="0"/>
            </a:rPr>
            <a:t>5.5</a:t>
          </a:r>
          <a:r>
            <a:rPr lang="ja-JP" altLang="ja-JP" sz="1100">
              <a:effectLst/>
              <a:ea typeface="游明朝" panose="02020400000000000000" pitchFamily="18" charset="-128"/>
              <a:cs typeface="Times New Roman" panose="02020603050405020304" pitchFamily="18" charset="0"/>
            </a:rPr>
            <a:t>％の増となった。一方、教育費で小中学校の空調設備整備事業の減などにより前年度比</a:t>
          </a:r>
          <a:r>
            <a:rPr lang="en-US" altLang="ja-JP" sz="1100">
              <a:effectLst/>
              <a:ea typeface="游明朝" panose="02020400000000000000" pitchFamily="18" charset="-128"/>
              <a:cs typeface="Times New Roman" panose="02020603050405020304" pitchFamily="18" charset="0"/>
            </a:rPr>
            <a:t>26.9</a:t>
          </a:r>
          <a:r>
            <a:rPr lang="ja-JP" altLang="ja-JP" sz="1100">
              <a:effectLst/>
              <a:ea typeface="游明朝" panose="02020400000000000000" pitchFamily="18" charset="-128"/>
              <a:cs typeface="Times New Roman" panose="02020603050405020304" pitchFamily="18" charset="0"/>
            </a:rPr>
            <a:t>％の減、消防費で消防署所整備事業の減や消防団施設整備事業の減などにより前年度比</a:t>
          </a:r>
          <a:r>
            <a:rPr lang="en-US" altLang="ja-JP" sz="1100">
              <a:effectLst/>
              <a:ea typeface="游明朝" panose="02020400000000000000" pitchFamily="18" charset="-128"/>
              <a:cs typeface="Times New Roman" panose="02020603050405020304" pitchFamily="18" charset="0"/>
            </a:rPr>
            <a:t>16.4%</a:t>
          </a:r>
          <a:r>
            <a:rPr lang="ja-JP" altLang="ja-JP" sz="1100">
              <a:effectLst/>
              <a:ea typeface="游明朝" panose="02020400000000000000" pitchFamily="18" charset="-128"/>
              <a:cs typeface="Times New Roman" panose="02020603050405020304" pitchFamily="18" charset="0"/>
            </a:rPr>
            <a:t>の減となった。類似団体内平均と比べると、本庁舎建設事業などにより増となった総務費を除く全ての費目で下回っている。今後も最少の経費で最大の効果を上げるように努める。</a:t>
          </a:r>
          <a:endParaRPr kumimoji="1" lang="ja-JP" altLang="en-US" sz="110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lnSpc>
              <a:spcPts val="1500"/>
            </a:lnSpc>
          </a:pPr>
          <a:r>
            <a:rPr lang="ja-JP" altLang="ja-JP" sz="1100" b="0" i="0" baseline="0">
              <a:solidFill>
                <a:srgbClr val="FF0000"/>
              </a:solidFill>
              <a:effectLst/>
              <a:latin typeface="+mn-lt"/>
              <a:ea typeface="+mn-ea"/>
              <a:cs typeface="+mn-cs"/>
            </a:rPr>
            <a:t>　</a:t>
          </a:r>
          <a:r>
            <a:rPr lang="ja-JP" altLang="ja-JP" sz="1100" b="0" i="0" baseline="0">
              <a:solidFill>
                <a:schemeClr val="tx1"/>
              </a:solidFill>
              <a:effectLst/>
              <a:latin typeface="+mn-lt"/>
              <a:ea typeface="+mn-ea"/>
              <a:cs typeface="+mn-cs"/>
            </a:rPr>
            <a:t>財政調整基金残高については、平成</a:t>
          </a:r>
          <a:r>
            <a:rPr lang="en-US" altLang="ja-JP" sz="1100" b="0" i="0" baseline="0">
              <a:solidFill>
                <a:schemeClr val="tx1"/>
              </a:solidFill>
              <a:effectLst/>
              <a:latin typeface="+mn-lt"/>
              <a:ea typeface="+mn-ea"/>
              <a:cs typeface="+mn-cs"/>
            </a:rPr>
            <a:t>30</a:t>
          </a:r>
          <a:r>
            <a:rPr lang="ja-JP" altLang="ja-JP" sz="1100" b="0" i="0" baseline="0">
              <a:solidFill>
                <a:schemeClr val="tx1"/>
              </a:solidFill>
              <a:effectLst/>
              <a:latin typeface="+mn-lt"/>
              <a:ea typeface="+mn-ea"/>
              <a:cs typeface="+mn-cs"/>
            </a:rPr>
            <a:t>年度末の基金残高の標準財政規模比が前年度より</a:t>
          </a:r>
          <a:r>
            <a:rPr lang="en-US" altLang="ja-JP" sz="1100" b="0" i="0" baseline="0">
              <a:solidFill>
                <a:schemeClr val="tx1"/>
              </a:solidFill>
              <a:effectLst/>
              <a:latin typeface="+mn-lt"/>
              <a:ea typeface="+mn-ea"/>
              <a:cs typeface="+mn-cs"/>
            </a:rPr>
            <a:t>3.59</a:t>
          </a:r>
          <a:r>
            <a:rPr lang="ja-JP" altLang="ja-JP" sz="1100" b="0" i="0" baseline="0">
              <a:solidFill>
                <a:schemeClr val="tx1"/>
              </a:solidFill>
              <a:effectLst/>
              <a:latin typeface="+mn-lt"/>
              <a:ea typeface="+mn-ea"/>
              <a:cs typeface="+mn-cs"/>
            </a:rPr>
            <a:t>ポイント増加し</a:t>
          </a:r>
          <a:r>
            <a:rPr lang="en-US" altLang="ja-JP" sz="1100" b="0" i="0" baseline="0">
              <a:solidFill>
                <a:schemeClr val="tx1"/>
              </a:solidFill>
              <a:effectLst/>
              <a:latin typeface="+mn-lt"/>
              <a:ea typeface="+mn-ea"/>
              <a:cs typeface="+mn-cs"/>
            </a:rPr>
            <a:t>10.39</a:t>
          </a:r>
          <a:r>
            <a:rPr lang="ja-JP" altLang="ja-JP" sz="1100" b="0" i="0" baseline="0">
              <a:solidFill>
                <a:schemeClr val="tx1"/>
              </a:solidFill>
              <a:effectLst/>
              <a:latin typeface="+mn-lt"/>
              <a:ea typeface="+mn-ea"/>
              <a:cs typeface="+mn-cs"/>
            </a:rPr>
            <a:t>％となった。これは、財政調整基金の年度末残高が前年度と比べ</a:t>
          </a:r>
          <a:r>
            <a:rPr lang="en-US" altLang="ja-JP" sz="1100" b="0" i="0" baseline="0">
              <a:solidFill>
                <a:schemeClr val="tx1"/>
              </a:solidFill>
              <a:effectLst/>
              <a:latin typeface="+mn-lt"/>
              <a:ea typeface="+mn-ea"/>
              <a:cs typeface="+mn-cs"/>
            </a:rPr>
            <a:t>54.7</a:t>
          </a:r>
          <a:r>
            <a:rPr lang="ja-JP" altLang="ja-JP" sz="1100" b="0" i="0" baseline="0">
              <a:solidFill>
                <a:schemeClr val="tx1"/>
              </a:solidFill>
              <a:effectLst/>
              <a:latin typeface="+mn-lt"/>
              <a:ea typeface="+mn-ea"/>
              <a:cs typeface="+mn-cs"/>
            </a:rPr>
            <a:t>％増加したためである。</a:t>
          </a:r>
          <a:endParaRPr lang="ja-JP" altLang="ja-JP" sz="1400">
            <a:solidFill>
              <a:schemeClr val="tx1"/>
            </a:solidFill>
            <a:effectLst/>
          </a:endParaRPr>
        </a:p>
        <a:p>
          <a:pPr eaLnBrk="1" fontAlgn="auto" latinLnBrk="0" hangingPunct="1">
            <a:lnSpc>
              <a:spcPts val="1500"/>
            </a:lnSpc>
          </a:pPr>
          <a:r>
            <a:rPr lang="ja-JP" altLang="ja-JP" sz="1100" b="0" i="0" baseline="0">
              <a:solidFill>
                <a:schemeClr val="tx1"/>
              </a:solidFill>
              <a:effectLst/>
              <a:latin typeface="+mn-lt"/>
              <a:ea typeface="+mn-ea"/>
              <a:cs typeface="+mn-cs"/>
            </a:rPr>
            <a:t>　実質収支比率について</a:t>
          </a:r>
          <a:r>
            <a:rPr lang="ja-JP" altLang="en-US" sz="1100" b="0" i="0" baseline="0">
              <a:solidFill>
                <a:schemeClr val="tx1"/>
              </a:solidFill>
              <a:effectLst/>
              <a:latin typeface="+mn-lt"/>
              <a:ea typeface="+mn-ea"/>
              <a:cs typeface="+mn-cs"/>
            </a:rPr>
            <a:t>、</a:t>
          </a:r>
          <a:r>
            <a:rPr lang="ja-JP" altLang="ja-JP" sz="1100" b="0" i="0" baseline="0">
              <a:solidFill>
                <a:schemeClr val="dk1"/>
              </a:solidFill>
              <a:effectLst/>
              <a:latin typeface="+mn-lt"/>
              <a:ea typeface="+mn-ea"/>
              <a:cs typeface="+mn-cs"/>
            </a:rPr>
            <a:t>分母である標準財政規模が、地方税等の増加により前年度に比べ</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％増となった。</a:t>
          </a:r>
          <a:r>
            <a:rPr lang="ja-JP" altLang="en-US" sz="1100" b="0" i="0" baseline="0">
              <a:solidFill>
                <a:schemeClr val="dk1"/>
              </a:solidFill>
              <a:effectLst/>
              <a:latin typeface="+mn-lt"/>
              <a:ea typeface="+mn-ea"/>
              <a:cs typeface="+mn-cs"/>
            </a:rPr>
            <a:t>また、</a:t>
          </a:r>
          <a:r>
            <a:rPr lang="ja-JP" altLang="en-US" sz="1100" b="0" i="0" baseline="0">
              <a:solidFill>
                <a:schemeClr val="tx1"/>
              </a:solidFill>
              <a:effectLst/>
              <a:latin typeface="+mn-lt"/>
              <a:ea typeface="+mn-ea"/>
              <a:cs typeface="+mn-cs"/>
            </a:rPr>
            <a:t>分子となる実質収支額は、歳入の減を歳出の減が上回ったため、形式収支は増となったものの、翌年度に繰り越すべき財源が増となったことで、</a:t>
          </a:r>
          <a:r>
            <a:rPr lang="en-US" altLang="ja-JP" sz="1100" b="0" i="0" baseline="0">
              <a:solidFill>
                <a:schemeClr val="tx1"/>
              </a:solidFill>
              <a:effectLst/>
              <a:latin typeface="+mn-lt"/>
              <a:ea typeface="+mn-ea"/>
              <a:cs typeface="+mn-cs"/>
            </a:rPr>
            <a:t>0.6</a:t>
          </a:r>
          <a:r>
            <a:rPr lang="ja-JP" altLang="en-US" sz="1100" b="0" i="0" baseline="0">
              <a:solidFill>
                <a:schemeClr val="tx1"/>
              </a:solidFill>
              <a:effectLst/>
              <a:latin typeface="+mn-lt"/>
              <a:ea typeface="+mn-ea"/>
              <a:cs typeface="+mn-cs"/>
            </a:rPr>
            <a:t>％の減となっている。</a:t>
          </a:r>
          <a:r>
            <a:rPr lang="ja-JP" altLang="ja-JP" sz="1100" b="0" i="0" baseline="0">
              <a:solidFill>
                <a:schemeClr val="tx1"/>
              </a:solidFill>
              <a:effectLst/>
              <a:latin typeface="+mn-lt"/>
              <a:ea typeface="+mn-ea"/>
              <a:cs typeface="+mn-cs"/>
            </a:rPr>
            <a:t>これにより、実質収支比率は、</a:t>
          </a:r>
          <a:r>
            <a:rPr lang="en-US" altLang="ja-JP" sz="1100" b="0" i="0" baseline="0">
              <a:solidFill>
                <a:schemeClr val="tx1"/>
              </a:solidFill>
              <a:effectLst/>
              <a:latin typeface="+mn-lt"/>
              <a:ea typeface="+mn-ea"/>
              <a:cs typeface="+mn-cs"/>
            </a:rPr>
            <a:t>0.2</a:t>
          </a:r>
          <a:r>
            <a:rPr lang="ja-JP" altLang="ja-JP" sz="1100" b="0" i="0" baseline="0">
              <a:solidFill>
                <a:schemeClr val="tx1"/>
              </a:solidFill>
              <a:effectLst/>
              <a:latin typeface="+mn-lt"/>
              <a:ea typeface="+mn-ea"/>
              <a:cs typeface="+mn-cs"/>
            </a:rPr>
            <a:t>ポイント</a:t>
          </a:r>
          <a:r>
            <a:rPr lang="ja-JP" altLang="en-US" sz="1100" b="0" i="0" baseline="0">
              <a:solidFill>
                <a:schemeClr val="tx1"/>
              </a:solidFill>
              <a:effectLst/>
              <a:latin typeface="+mn-lt"/>
              <a:ea typeface="+mn-ea"/>
              <a:cs typeface="+mn-cs"/>
            </a:rPr>
            <a:t>減少</a:t>
          </a:r>
          <a:r>
            <a:rPr lang="ja-JP" altLang="ja-JP" sz="1100" b="0" i="0" baseline="0">
              <a:solidFill>
                <a:schemeClr val="tx1"/>
              </a:solidFill>
              <a:effectLst/>
              <a:latin typeface="+mn-lt"/>
              <a:ea typeface="+mn-ea"/>
              <a:cs typeface="+mn-cs"/>
            </a:rPr>
            <a:t>した。</a:t>
          </a:r>
          <a:endParaRPr lang="ja-JP" altLang="ja-JP" sz="1400">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健全化判断比率の算定開始から、赤字を計上した会計はなく、黒字を維持している。行政評価の予算編成への反映や、配分予算の拡充、市単独補助金の適正化等の実施により、限られた財源の効率的、効果的な配分を行うとともに、使用料の改定、広告収入の拡充、不用資産の売却等の自主財源確保の取組みにより、引き続き、黒字の維持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104073308</v>
      </c>
      <c r="BO4" s="430"/>
      <c r="BP4" s="430"/>
      <c r="BQ4" s="430"/>
      <c r="BR4" s="430"/>
      <c r="BS4" s="430"/>
      <c r="BT4" s="430"/>
      <c r="BU4" s="431"/>
      <c r="BV4" s="429">
        <v>104666702</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8.5</v>
      </c>
      <c r="CU4" s="436"/>
      <c r="CV4" s="436"/>
      <c r="CW4" s="436"/>
      <c r="CX4" s="436"/>
      <c r="CY4" s="436"/>
      <c r="CZ4" s="436"/>
      <c r="DA4" s="437"/>
      <c r="DB4" s="435">
        <v>8.6999999999999993</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98785183</v>
      </c>
      <c r="BO5" s="467"/>
      <c r="BP5" s="467"/>
      <c r="BQ5" s="467"/>
      <c r="BR5" s="467"/>
      <c r="BS5" s="467"/>
      <c r="BT5" s="467"/>
      <c r="BU5" s="468"/>
      <c r="BV5" s="466">
        <v>99382655</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90.2</v>
      </c>
      <c r="CU5" s="464"/>
      <c r="CV5" s="464"/>
      <c r="CW5" s="464"/>
      <c r="CX5" s="464"/>
      <c r="CY5" s="464"/>
      <c r="CZ5" s="464"/>
      <c r="DA5" s="465"/>
      <c r="DB5" s="463">
        <v>89.5</v>
      </c>
      <c r="DC5" s="464"/>
      <c r="DD5" s="464"/>
      <c r="DE5" s="464"/>
      <c r="DF5" s="464"/>
      <c r="DG5" s="464"/>
      <c r="DH5" s="464"/>
      <c r="DI5" s="465"/>
      <c r="DJ5" s="185"/>
      <c r="DK5" s="185"/>
      <c r="DL5" s="185"/>
      <c r="DM5" s="185"/>
      <c r="DN5" s="185"/>
      <c r="DO5" s="185"/>
    </row>
    <row r="6" spans="1:119" ht="18.75" customHeight="1">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5288125</v>
      </c>
      <c r="BO6" s="467"/>
      <c r="BP6" s="467"/>
      <c r="BQ6" s="467"/>
      <c r="BR6" s="467"/>
      <c r="BS6" s="467"/>
      <c r="BT6" s="467"/>
      <c r="BU6" s="468"/>
      <c r="BV6" s="466">
        <v>5284047</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96.8</v>
      </c>
      <c r="CU6" s="504"/>
      <c r="CV6" s="504"/>
      <c r="CW6" s="504"/>
      <c r="CX6" s="504"/>
      <c r="CY6" s="504"/>
      <c r="CZ6" s="504"/>
      <c r="DA6" s="505"/>
      <c r="DB6" s="503">
        <v>95.9</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191678</v>
      </c>
      <c r="BO7" s="467"/>
      <c r="BP7" s="467"/>
      <c r="BQ7" s="467"/>
      <c r="BR7" s="467"/>
      <c r="BS7" s="467"/>
      <c r="BT7" s="467"/>
      <c r="BU7" s="468"/>
      <c r="BV7" s="466">
        <v>156926</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59967744</v>
      </c>
      <c r="CU7" s="467"/>
      <c r="CV7" s="467"/>
      <c r="CW7" s="467"/>
      <c r="CX7" s="467"/>
      <c r="CY7" s="467"/>
      <c r="CZ7" s="467"/>
      <c r="DA7" s="468"/>
      <c r="DB7" s="466">
        <v>59251684</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93</v>
      </c>
      <c r="AV8" s="499"/>
      <c r="AW8" s="499"/>
      <c r="AX8" s="499"/>
      <c r="AY8" s="500" t="s">
        <v>108</v>
      </c>
      <c r="AZ8" s="501"/>
      <c r="BA8" s="501"/>
      <c r="BB8" s="501"/>
      <c r="BC8" s="501"/>
      <c r="BD8" s="501"/>
      <c r="BE8" s="501"/>
      <c r="BF8" s="501"/>
      <c r="BG8" s="501"/>
      <c r="BH8" s="501"/>
      <c r="BI8" s="501"/>
      <c r="BJ8" s="501"/>
      <c r="BK8" s="501"/>
      <c r="BL8" s="501"/>
      <c r="BM8" s="502"/>
      <c r="BN8" s="466">
        <v>5096447</v>
      </c>
      <c r="BO8" s="467"/>
      <c r="BP8" s="467"/>
      <c r="BQ8" s="467"/>
      <c r="BR8" s="467"/>
      <c r="BS8" s="467"/>
      <c r="BT8" s="467"/>
      <c r="BU8" s="468"/>
      <c r="BV8" s="466">
        <v>5127121</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0.93</v>
      </c>
      <c r="CU8" s="507"/>
      <c r="CV8" s="507"/>
      <c r="CW8" s="507"/>
      <c r="CX8" s="507"/>
      <c r="CY8" s="507"/>
      <c r="CZ8" s="507"/>
      <c r="DA8" s="508"/>
      <c r="DB8" s="506">
        <v>0.93</v>
      </c>
      <c r="DC8" s="507"/>
      <c r="DD8" s="507"/>
      <c r="DE8" s="507"/>
      <c r="DF8" s="507"/>
      <c r="DG8" s="507"/>
      <c r="DH8" s="507"/>
      <c r="DI8" s="508"/>
      <c r="DJ8" s="185"/>
      <c r="DK8" s="185"/>
      <c r="DL8" s="185"/>
      <c r="DM8" s="185"/>
      <c r="DN8" s="185"/>
      <c r="DO8" s="185"/>
    </row>
    <row r="9" spans="1:119" ht="18.75" customHeight="1" thickBot="1">
      <c r="A9" s="186"/>
      <c r="B9" s="460" t="s">
        <v>110</v>
      </c>
      <c r="C9" s="461"/>
      <c r="D9" s="461"/>
      <c r="E9" s="461"/>
      <c r="F9" s="461"/>
      <c r="G9" s="461"/>
      <c r="H9" s="461"/>
      <c r="I9" s="461"/>
      <c r="J9" s="461"/>
      <c r="K9" s="509"/>
      <c r="L9" s="510" t="s">
        <v>111</v>
      </c>
      <c r="M9" s="511"/>
      <c r="N9" s="511"/>
      <c r="O9" s="511"/>
      <c r="P9" s="511"/>
      <c r="Q9" s="512"/>
      <c r="R9" s="513">
        <v>337498</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114</v>
      </c>
      <c r="AV9" s="499"/>
      <c r="AW9" s="499"/>
      <c r="AX9" s="499"/>
      <c r="AY9" s="500" t="s">
        <v>115</v>
      </c>
      <c r="AZ9" s="501"/>
      <c r="BA9" s="501"/>
      <c r="BB9" s="501"/>
      <c r="BC9" s="501"/>
      <c r="BD9" s="501"/>
      <c r="BE9" s="501"/>
      <c r="BF9" s="501"/>
      <c r="BG9" s="501"/>
      <c r="BH9" s="501"/>
      <c r="BI9" s="501"/>
      <c r="BJ9" s="501"/>
      <c r="BK9" s="501"/>
      <c r="BL9" s="501"/>
      <c r="BM9" s="502"/>
      <c r="BN9" s="466">
        <v>-30674</v>
      </c>
      <c r="BO9" s="467"/>
      <c r="BP9" s="467"/>
      <c r="BQ9" s="467"/>
      <c r="BR9" s="467"/>
      <c r="BS9" s="467"/>
      <c r="BT9" s="467"/>
      <c r="BU9" s="468"/>
      <c r="BV9" s="466">
        <v>432131</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10.6</v>
      </c>
      <c r="CU9" s="464"/>
      <c r="CV9" s="464"/>
      <c r="CW9" s="464"/>
      <c r="CX9" s="464"/>
      <c r="CY9" s="464"/>
      <c r="CZ9" s="464"/>
      <c r="DA9" s="465"/>
      <c r="DB9" s="463">
        <v>11.1</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117</v>
      </c>
      <c r="M10" s="496"/>
      <c r="N10" s="496"/>
      <c r="O10" s="496"/>
      <c r="P10" s="496"/>
      <c r="Q10" s="497"/>
      <c r="R10" s="517">
        <v>326313</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4603000</v>
      </c>
      <c r="BO10" s="467"/>
      <c r="BP10" s="467"/>
      <c r="BQ10" s="467"/>
      <c r="BR10" s="467"/>
      <c r="BS10" s="467"/>
      <c r="BT10" s="467"/>
      <c r="BU10" s="468"/>
      <c r="BV10" s="466">
        <v>2403100</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c r="A12" s="186"/>
      <c r="B12" s="526" t="s">
        <v>130</v>
      </c>
      <c r="C12" s="527"/>
      <c r="D12" s="527"/>
      <c r="E12" s="527"/>
      <c r="F12" s="527"/>
      <c r="G12" s="527"/>
      <c r="H12" s="527"/>
      <c r="I12" s="527"/>
      <c r="J12" s="527"/>
      <c r="K12" s="528"/>
      <c r="L12" s="535" t="s">
        <v>131</v>
      </c>
      <c r="M12" s="536"/>
      <c r="N12" s="536"/>
      <c r="O12" s="536"/>
      <c r="P12" s="536"/>
      <c r="Q12" s="537"/>
      <c r="R12" s="538">
        <v>342945</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2400000</v>
      </c>
      <c r="BO12" s="467"/>
      <c r="BP12" s="467"/>
      <c r="BQ12" s="467"/>
      <c r="BR12" s="467"/>
      <c r="BS12" s="467"/>
      <c r="BT12" s="467"/>
      <c r="BU12" s="468"/>
      <c r="BV12" s="466">
        <v>2300000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140</v>
      </c>
      <c r="N13" s="555"/>
      <c r="O13" s="555"/>
      <c r="P13" s="555"/>
      <c r="Q13" s="556"/>
      <c r="R13" s="547">
        <v>336461</v>
      </c>
      <c r="S13" s="548"/>
      <c r="T13" s="548"/>
      <c r="U13" s="548"/>
      <c r="V13" s="549"/>
      <c r="W13" s="482" t="s">
        <v>141</v>
      </c>
      <c r="X13" s="483"/>
      <c r="Y13" s="483"/>
      <c r="Z13" s="483"/>
      <c r="AA13" s="483"/>
      <c r="AB13" s="473"/>
      <c r="AC13" s="517">
        <v>1187</v>
      </c>
      <c r="AD13" s="518"/>
      <c r="AE13" s="518"/>
      <c r="AF13" s="518"/>
      <c r="AG13" s="557"/>
      <c r="AH13" s="517">
        <v>1169</v>
      </c>
      <c r="AI13" s="518"/>
      <c r="AJ13" s="518"/>
      <c r="AK13" s="518"/>
      <c r="AL13" s="519"/>
      <c r="AM13" s="495" t="s">
        <v>142</v>
      </c>
      <c r="AN13" s="496"/>
      <c r="AO13" s="496"/>
      <c r="AP13" s="496"/>
      <c r="AQ13" s="496"/>
      <c r="AR13" s="496"/>
      <c r="AS13" s="496"/>
      <c r="AT13" s="497"/>
      <c r="AU13" s="498" t="s">
        <v>143</v>
      </c>
      <c r="AV13" s="499"/>
      <c r="AW13" s="499"/>
      <c r="AX13" s="499"/>
      <c r="AY13" s="500" t="s">
        <v>144</v>
      </c>
      <c r="AZ13" s="501"/>
      <c r="BA13" s="501"/>
      <c r="BB13" s="501"/>
      <c r="BC13" s="501"/>
      <c r="BD13" s="501"/>
      <c r="BE13" s="501"/>
      <c r="BF13" s="501"/>
      <c r="BG13" s="501"/>
      <c r="BH13" s="501"/>
      <c r="BI13" s="501"/>
      <c r="BJ13" s="501"/>
      <c r="BK13" s="501"/>
      <c r="BL13" s="501"/>
      <c r="BM13" s="502"/>
      <c r="BN13" s="466">
        <v>2172326</v>
      </c>
      <c r="BO13" s="467"/>
      <c r="BP13" s="467"/>
      <c r="BQ13" s="467"/>
      <c r="BR13" s="467"/>
      <c r="BS13" s="467"/>
      <c r="BT13" s="467"/>
      <c r="BU13" s="468"/>
      <c r="BV13" s="466">
        <v>535231</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7.2</v>
      </c>
      <c r="CU13" s="464"/>
      <c r="CV13" s="464"/>
      <c r="CW13" s="464"/>
      <c r="CX13" s="464"/>
      <c r="CY13" s="464"/>
      <c r="CZ13" s="464"/>
      <c r="DA13" s="465"/>
      <c r="DB13" s="463">
        <v>7</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146</v>
      </c>
      <c r="M14" s="545"/>
      <c r="N14" s="545"/>
      <c r="O14" s="545"/>
      <c r="P14" s="545"/>
      <c r="Q14" s="546"/>
      <c r="R14" s="547">
        <v>340862</v>
      </c>
      <c r="S14" s="548"/>
      <c r="T14" s="548"/>
      <c r="U14" s="548"/>
      <c r="V14" s="549"/>
      <c r="W14" s="456"/>
      <c r="X14" s="457"/>
      <c r="Y14" s="457"/>
      <c r="Z14" s="457"/>
      <c r="AA14" s="457"/>
      <c r="AB14" s="446"/>
      <c r="AC14" s="550">
        <v>0.8</v>
      </c>
      <c r="AD14" s="551"/>
      <c r="AE14" s="551"/>
      <c r="AF14" s="551"/>
      <c r="AG14" s="552"/>
      <c r="AH14" s="550">
        <v>0.8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v>23.9</v>
      </c>
      <c r="CU14" s="562"/>
      <c r="CV14" s="562"/>
      <c r="CW14" s="562"/>
      <c r="CX14" s="562"/>
      <c r="CY14" s="562"/>
      <c r="CZ14" s="562"/>
      <c r="DA14" s="563"/>
      <c r="DB14" s="561">
        <v>37.6</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148</v>
      </c>
      <c r="N15" s="555"/>
      <c r="O15" s="555"/>
      <c r="P15" s="555"/>
      <c r="Q15" s="556"/>
      <c r="R15" s="547">
        <v>334867</v>
      </c>
      <c r="S15" s="548"/>
      <c r="T15" s="548"/>
      <c r="U15" s="548"/>
      <c r="V15" s="549"/>
      <c r="W15" s="482" t="s">
        <v>149</v>
      </c>
      <c r="X15" s="483"/>
      <c r="Y15" s="483"/>
      <c r="Z15" s="483"/>
      <c r="AA15" s="483"/>
      <c r="AB15" s="473"/>
      <c r="AC15" s="517">
        <v>33985</v>
      </c>
      <c r="AD15" s="518"/>
      <c r="AE15" s="518"/>
      <c r="AF15" s="518"/>
      <c r="AG15" s="557"/>
      <c r="AH15" s="517">
        <v>32822</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41339401</v>
      </c>
      <c r="BO15" s="430"/>
      <c r="BP15" s="430"/>
      <c r="BQ15" s="430"/>
      <c r="BR15" s="430"/>
      <c r="BS15" s="430"/>
      <c r="BT15" s="430"/>
      <c r="BU15" s="431"/>
      <c r="BV15" s="429">
        <v>40736555</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23.2</v>
      </c>
      <c r="AD16" s="551"/>
      <c r="AE16" s="551"/>
      <c r="AF16" s="551"/>
      <c r="AG16" s="552"/>
      <c r="AH16" s="550">
        <v>23.2</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44175511</v>
      </c>
      <c r="BO16" s="467"/>
      <c r="BP16" s="467"/>
      <c r="BQ16" s="467"/>
      <c r="BR16" s="467"/>
      <c r="BS16" s="467"/>
      <c r="BT16" s="467"/>
      <c r="BU16" s="468"/>
      <c r="BV16" s="466">
        <v>43655146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155</v>
      </c>
      <c r="N17" s="571"/>
      <c r="O17" s="571"/>
      <c r="P17" s="571"/>
      <c r="Q17" s="572"/>
      <c r="R17" s="567" t="s">
        <v>156</v>
      </c>
      <c r="S17" s="568"/>
      <c r="T17" s="568"/>
      <c r="U17" s="568"/>
      <c r="V17" s="569"/>
      <c r="W17" s="482" t="s">
        <v>157</v>
      </c>
      <c r="X17" s="483"/>
      <c r="Y17" s="483"/>
      <c r="Z17" s="483"/>
      <c r="AA17" s="483"/>
      <c r="AB17" s="473"/>
      <c r="AC17" s="517">
        <v>111193</v>
      </c>
      <c r="AD17" s="518"/>
      <c r="AE17" s="518"/>
      <c r="AF17" s="518"/>
      <c r="AG17" s="557"/>
      <c r="AH17" s="517">
        <v>107733</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52980948</v>
      </c>
      <c r="BO17" s="467"/>
      <c r="BP17" s="467"/>
      <c r="BQ17" s="467"/>
      <c r="BR17" s="467"/>
      <c r="BS17" s="467"/>
      <c r="BT17" s="467"/>
      <c r="BU17" s="468"/>
      <c r="BV17" s="466">
        <v>52274612</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159</v>
      </c>
      <c r="C18" s="509"/>
      <c r="D18" s="509"/>
      <c r="E18" s="578"/>
      <c r="F18" s="578"/>
      <c r="G18" s="578"/>
      <c r="H18" s="578"/>
      <c r="I18" s="578"/>
      <c r="J18" s="578"/>
      <c r="K18" s="578"/>
      <c r="L18" s="579">
        <v>60.24</v>
      </c>
      <c r="M18" s="579"/>
      <c r="N18" s="579"/>
      <c r="O18" s="579"/>
      <c r="P18" s="579"/>
      <c r="Q18" s="579"/>
      <c r="R18" s="580"/>
      <c r="S18" s="580"/>
      <c r="T18" s="580"/>
      <c r="U18" s="580"/>
      <c r="V18" s="581"/>
      <c r="W18" s="484"/>
      <c r="X18" s="485"/>
      <c r="Y18" s="485"/>
      <c r="Z18" s="485"/>
      <c r="AA18" s="485"/>
      <c r="AB18" s="476"/>
      <c r="AC18" s="582">
        <v>76</v>
      </c>
      <c r="AD18" s="583"/>
      <c r="AE18" s="583"/>
      <c r="AF18" s="583"/>
      <c r="AG18" s="584"/>
      <c r="AH18" s="582">
        <v>76</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55335167</v>
      </c>
      <c r="BO18" s="467"/>
      <c r="BP18" s="467"/>
      <c r="BQ18" s="467"/>
      <c r="BR18" s="467"/>
      <c r="BS18" s="467"/>
      <c r="BT18" s="467"/>
      <c r="BU18" s="468"/>
      <c r="BV18" s="466">
        <v>53868134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161</v>
      </c>
      <c r="C19" s="509"/>
      <c r="D19" s="509"/>
      <c r="E19" s="578"/>
      <c r="F19" s="578"/>
      <c r="G19" s="578"/>
      <c r="H19" s="578"/>
      <c r="I19" s="578"/>
      <c r="J19" s="578"/>
      <c r="K19" s="578"/>
      <c r="L19" s="586">
        <v>5603</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74476814</v>
      </c>
      <c r="BO19" s="467"/>
      <c r="BP19" s="467"/>
      <c r="BQ19" s="467"/>
      <c r="BR19" s="467"/>
      <c r="BS19" s="467"/>
      <c r="BT19" s="467"/>
      <c r="BU19" s="468"/>
      <c r="BV19" s="466">
        <v>70752852</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163</v>
      </c>
      <c r="C20" s="509"/>
      <c r="D20" s="509"/>
      <c r="E20" s="578"/>
      <c r="F20" s="578"/>
      <c r="G20" s="578"/>
      <c r="H20" s="578"/>
      <c r="I20" s="578"/>
      <c r="J20" s="578"/>
      <c r="K20" s="578"/>
      <c r="L20" s="586">
        <v>136460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78284175</v>
      </c>
      <c r="BO23" s="467"/>
      <c r="BP23" s="467"/>
      <c r="BQ23" s="467"/>
      <c r="BR23" s="467"/>
      <c r="BS23" s="467"/>
      <c r="BT23" s="467"/>
      <c r="BU23" s="468"/>
      <c r="BV23" s="466">
        <v>79199379</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172</v>
      </c>
      <c r="F24" s="496"/>
      <c r="G24" s="496"/>
      <c r="H24" s="496"/>
      <c r="I24" s="496"/>
      <c r="J24" s="496"/>
      <c r="K24" s="497"/>
      <c r="L24" s="517">
        <v>1</v>
      </c>
      <c r="M24" s="518"/>
      <c r="N24" s="518"/>
      <c r="O24" s="518"/>
      <c r="P24" s="557"/>
      <c r="Q24" s="517">
        <v>10194</v>
      </c>
      <c r="R24" s="518"/>
      <c r="S24" s="518"/>
      <c r="T24" s="518"/>
      <c r="U24" s="518"/>
      <c r="V24" s="557"/>
      <c r="W24" s="616"/>
      <c r="X24" s="604"/>
      <c r="Y24" s="605"/>
      <c r="Z24" s="516" t="s">
        <v>173</v>
      </c>
      <c r="AA24" s="496"/>
      <c r="AB24" s="496"/>
      <c r="AC24" s="496"/>
      <c r="AD24" s="496"/>
      <c r="AE24" s="496"/>
      <c r="AF24" s="496"/>
      <c r="AG24" s="497"/>
      <c r="AH24" s="517">
        <v>2050</v>
      </c>
      <c r="AI24" s="518"/>
      <c r="AJ24" s="518"/>
      <c r="AK24" s="518"/>
      <c r="AL24" s="557"/>
      <c r="AM24" s="517">
        <v>6158200</v>
      </c>
      <c r="AN24" s="518"/>
      <c r="AO24" s="518"/>
      <c r="AP24" s="518"/>
      <c r="AQ24" s="518"/>
      <c r="AR24" s="557"/>
      <c r="AS24" s="517">
        <v>3004</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67712473</v>
      </c>
      <c r="BO24" s="467"/>
      <c r="BP24" s="467"/>
      <c r="BQ24" s="467"/>
      <c r="BR24" s="467"/>
      <c r="BS24" s="467"/>
      <c r="BT24" s="467"/>
      <c r="BU24" s="468"/>
      <c r="BV24" s="466">
        <v>68059441</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175</v>
      </c>
      <c r="F25" s="496"/>
      <c r="G25" s="496"/>
      <c r="H25" s="496"/>
      <c r="I25" s="496"/>
      <c r="J25" s="496"/>
      <c r="K25" s="497"/>
      <c r="L25" s="517">
        <v>1</v>
      </c>
      <c r="M25" s="518"/>
      <c r="N25" s="518"/>
      <c r="O25" s="518"/>
      <c r="P25" s="557"/>
      <c r="Q25" s="517">
        <v>8643</v>
      </c>
      <c r="R25" s="518"/>
      <c r="S25" s="518"/>
      <c r="T25" s="518"/>
      <c r="U25" s="518"/>
      <c r="V25" s="557"/>
      <c r="W25" s="616"/>
      <c r="X25" s="604"/>
      <c r="Y25" s="605"/>
      <c r="Z25" s="516" t="s">
        <v>176</v>
      </c>
      <c r="AA25" s="496"/>
      <c r="AB25" s="496"/>
      <c r="AC25" s="496"/>
      <c r="AD25" s="496"/>
      <c r="AE25" s="496"/>
      <c r="AF25" s="496"/>
      <c r="AG25" s="497"/>
      <c r="AH25" s="517">
        <v>331</v>
      </c>
      <c r="AI25" s="518"/>
      <c r="AJ25" s="518"/>
      <c r="AK25" s="518"/>
      <c r="AL25" s="557"/>
      <c r="AM25" s="517">
        <v>984394</v>
      </c>
      <c r="AN25" s="518"/>
      <c r="AO25" s="518"/>
      <c r="AP25" s="518"/>
      <c r="AQ25" s="518"/>
      <c r="AR25" s="557"/>
      <c r="AS25" s="517">
        <v>2974</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13850773</v>
      </c>
      <c r="BO25" s="430"/>
      <c r="BP25" s="430"/>
      <c r="BQ25" s="430"/>
      <c r="BR25" s="430"/>
      <c r="BS25" s="430"/>
      <c r="BT25" s="430"/>
      <c r="BU25" s="431"/>
      <c r="BV25" s="429">
        <v>15029548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178</v>
      </c>
      <c r="F26" s="496"/>
      <c r="G26" s="496"/>
      <c r="H26" s="496"/>
      <c r="I26" s="496"/>
      <c r="J26" s="496"/>
      <c r="K26" s="497"/>
      <c r="L26" s="517">
        <v>1</v>
      </c>
      <c r="M26" s="518"/>
      <c r="N26" s="518"/>
      <c r="O26" s="518"/>
      <c r="P26" s="557"/>
      <c r="Q26" s="517">
        <v>7663</v>
      </c>
      <c r="R26" s="518"/>
      <c r="S26" s="518"/>
      <c r="T26" s="518"/>
      <c r="U26" s="518"/>
      <c r="V26" s="557"/>
      <c r="W26" s="616"/>
      <c r="X26" s="604"/>
      <c r="Y26" s="605"/>
      <c r="Z26" s="516" t="s">
        <v>179</v>
      </c>
      <c r="AA26" s="626"/>
      <c r="AB26" s="626"/>
      <c r="AC26" s="626"/>
      <c r="AD26" s="626"/>
      <c r="AE26" s="626"/>
      <c r="AF26" s="626"/>
      <c r="AG26" s="627"/>
      <c r="AH26" s="517">
        <v>308</v>
      </c>
      <c r="AI26" s="518"/>
      <c r="AJ26" s="518"/>
      <c r="AK26" s="518"/>
      <c r="AL26" s="557"/>
      <c r="AM26" s="517">
        <v>947100</v>
      </c>
      <c r="AN26" s="518"/>
      <c r="AO26" s="518"/>
      <c r="AP26" s="518"/>
      <c r="AQ26" s="518"/>
      <c r="AR26" s="557"/>
      <c r="AS26" s="517">
        <v>3075</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v>50000</v>
      </c>
      <c r="BO26" s="467"/>
      <c r="BP26" s="467"/>
      <c r="BQ26" s="467"/>
      <c r="BR26" s="467"/>
      <c r="BS26" s="467"/>
      <c r="BT26" s="467"/>
      <c r="BU26" s="468"/>
      <c r="BV26" s="466">
        <v>50000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181</v>
      </c>
      <c r="F27" s="496"/>
      <c r="G27" s="496"/>
      <c r="H27" s="496"/>
      <c r="I27" s="496"/>
      <c r="J27" s="496"/>
      <c r="K27" s="497"/>
      <c r="L27" s="517">
        <v>1</v>
      </c>
      <c r="M27" s="518"/>
      <c r="N27" s="518"/>
      <c r="O27" s="518"/>
      <c r="P27" s="557"/>
      <c r="Q27" s="517">
        <v>6570</v>
      </c>
      <c r="R27" s="518"/>
      <c r="S27" s="518"/>
      <c r="T27" s="518"/>
      <c r="U27" s="518"/>
      <c r="V27" s="557"/>
      <c r="W27" s="616"/>
      <c r="X27" s="604"/>
      <c r="Y27" s="605"/>
      <c r="Z27" s="516" t="s">
        <v>182</v>
      </c>
      <c r="AA27" s="496"/>
      <c r="AB27" s="496"/>
      <c r="AC27" s="496"/>
      <c r="AD27" s="496"/>
      <c r="AE27" s="496"/>
      <c r="AF27" s="496"/>
      <c r="AG27" s="497"/>
      <c r="AH27" s="517">
        <v>35</v>
      </c>
      <c r="AI27" s="518"/>
      <c r="AJ27" s="518"/>
      <c r="AK27" s="518"/>
      <c r="AL27" s="557"/>
      <c r="AM27" s="517">
        <v>154140</v>
      </c>
      <c r="AN27" s="518"/>
      <c r="AO27" s="518"/>
      <c r="AP27" s="518"/>
      <c r="AQ27" s="518"/>
      <c r="AR27" s="557"/>
      <c r="AS27" s="517">
        <v>4404</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2500000</v>
      </c>
      <c r="BO27" s="640"/>
      <c r="BP27" s="640"/>
      <c r="BQ27" s="640"/>
      <c r="BR27" s="640"/>
      <c r="BS27" s="640"/>
      <c r="BT27" s="640"/>
      <c r="BU27" s="641"/>
      <c r="BV27" s="639">
        <v>2500000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184</v>
      </c>
      <c r="F28" s="496"/>
      <c r="G28" s="496"/>
      <c r="H28" s="496"/>
      <c r="I28" s="496"/>
      <c r="J28" s="496"/>
      <c r="K28" s="497"/>
      <c r="L28" s="517">
        <v>1</v>
      </c>
      <c r="M28" s="518"/>
      <c r="N28" s="518"/>
      <c r="O28" s="518"/>
      <c r="P28" s="557"/>
      <c r="Q28" s="517">
        <v>5910</v>
      </c>
      <c r="R28" s="518"/>
      <c r="S28" s="518"/>
      <c r="T28" s="518"/>
      <c r="U28" s="518"/>
      <c r="V28" s="557"/>
      <c r="W28" s="616"/>
      <c r="X28" s="604"/>
      <c r="Y28" s="605"/>
      <c r="Z28" s="516" t="s">
        <v>185</v>
      </c>
      <c r="AA28" s="496"/>
      <c r="AB28" s="496"/>
      <c r="AC28" s="496"/>
      <c r="AD28" s="496"/>
      <c r="AE28" s="496"/>
      <c r="AF28" s="496"/>
      <c r="AG28" s="497"/>
      <c r="AH28" s="517" t="s">
        <v>129</v>
      </c>
      <c r="AI28" s="518"/>
      <c r="AJ28" s="518"/>
      <c r="AK28" s="518"/>
      <c r="AL28" s="557"/>
      <c r="AM28" s="517" t="s">
        <v>186</v>
      </c>
      <c r="AN28" s="518"/>
      <c r="AO28" s="518"/>
      <c r="AP28" s="518"/>
      <c r="AQ28" s="518"/>
      <c r="AR28" s="557"/>
      <c r="AS28" s="517" t="s">
        <v>186</v>
      </c>
      <c r="AT28" s="518"/>
      <c r="AU28" s="518"/>
      <c r="AV28" s="518"/>
      <c r="AW28" s="518"/>
      <c r="AX28" s="519"/>
      <c r="AY28" s="642" t="s">
        <v>187</v>
      </c>
      <c r="AZ28" s="643"/>
      <c r="BA28" s="643"/>
      <c r="BB28" s="644"/>
      <c r="BC28" s="426" t="s">
        <v>47</v>
      </c>
      <c r="BD28" s="427"/>
      <c r="BE28" s="427"/>
      <c r="BF28" s="427"/>
      <c r="BG28" s="427"/>
      <c r="BH28" s="427"/>
      <c r="BI28" s="427"/>
      <c r="BJ28" s="427"/>
      <c r="BK28" s="427"/>
      <c r="BL28" s="427"/>
      <c r="BM28" s="428"/>
      <c r="BN28" s="429">
        <v>6229633</v>
      </c>
      <c r="BO28" s="430"/>
      <c r="BP28" s="430"/>
      <c r="BQ28" s="430"/>
      <c r="BR28" s="430"/>
      <c r="BS28" s="430"/>
      <c r="BT28" s="430"/>
      <c r="BU28" s="431"/>
      <c r="BV28" s="429">
        <v>4026633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188</v>
      </c>
      <c r="F29" s="496"/>
      <c r="G29" s="496"/>
      <c r="H29" s="496"/>
      <c r="I29" s="496"/>
      <c r="J29" s="496"/>
      <c r="K29" s="497"/>
      <c r="L29" s="517">
        <v>30</v>
      </c>
      <c r="M29" s="518"/>
      <c r="N29" s="518"/>
      <c r="O29" s="518"/>
      <c r="P29" s="557"/>
      <c r="Q29" s="517">
        <v>5750</v>
      </c>
      <c r="R29" s="518"/>
      <c r="S29" s="518"/>
      <c r="T29" s="518"/>
      <c r="U29" s="518"/>
      <c r="V29" s="557"/>
      <c r="W29" s="617"/>
      <c r="X29" s="618"/>
      <c r="Y29" s="619"/>
      <c r="Z29" s="516" t="s">
        <v>189</v>
      </c>
      <c r="AA29" s="496"/>
      <c r="AB29" s="496"/>
      <c r="AC29" s="496"/>
      <c r="AD29" s="496"/>
      <c r="AE29" s="496"/>
      <c r="AF29" s="496"/>
      <c r="AG29" s="497"/>
      <c r="AH29" s="517">
        <v>2085</v>
      </c>
      <c r="AI29" s="518"/>
      <c r="AJ29" s="518"/>
      <c r="AK29" s="518"/>
      <c r="AL29" s="557"/>
      <c r="AM29" s="517">
        <v>6312340</v>
      </c>
      <c r="AN29" s="518"/>
      <c r="AO29" s="518"/>
      <c r="AP29" s="518"/>
      <c r="AQ29" s="518"/>
      <c r="AR29" s="557"/>
      <c r="AS29" s="517">
        <v>3028</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t="s">
        <v>186</v>
      </c>
      <c r="BO29" s="467"/>
      <c r="BP29" s="467"/>
      <c r="BQ29" s="467"/>
      <c r="BR29" s="467"/>
      <c r="BS29" s="467"/>
      <c r="BT29" s="467"/>
      <c r="BU29" s="468"/>
      <c r="BV29" s="466" t="s">
        <v>186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102.8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3553403</v>
      </c>
      <c r="BO30" s="640"/>
      <c r="BP30" s="640"/>
      <c r="BQ30" s="640"/>
      <c r="BR30" s="640"/>
      <c r="BS30" s="640"/>
      <c r="BT30" s="640"/>
      <c r="BU30" s="641"/>
      <c r="BV30" s="639">
        <v>3407136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198</v>
      </c>
      <c r="D33" s="490"/>
      <c r="E33" s="455" t="s">
        <v>199</v>
      </c>
      <c r="F33" s="455"/>
      <c r="G33" s="455"/>
      <c r="H33" s="455"/>
      <c r="I33" s="455"/>
      <c r="J33" s="455"/>
      <c r="K33" s="455"/>
      <c r="L33" s="455"/>
      <c r="M33" s="455"/>
      <c r="N33" s="455"/>
      <c r="O33" s="455"/>
      <c r="P33" s="455"/>
      <c r="Q33" s="455"/>
      <c r="R33" s="455"/>
      <c r="S33" s="455"/>
      <c r="T33" s="215"/>
      <c r="U33" s="490" t="s">
        <v>200</v>
      </c>
      <c r="V33" s="490"/>
      <c r="W33" s="455" t="s">
        <v>201</v>
      </c>
      <c r="X33" s="455"/>
      <c r="Y33" s="455"/>
      <c r="Z33" s="455"/>
      <c r="AA33" s="455"/>
      <c r="AB33" s="455"/>
      <c r="AC33" s="455"/>
      <c r="AD33" s="455"/>
      <c r="AE33" s="455"/>
      <c r="AF33" s="455"/>
      <c r="AG33" s="455"/>
      <c r="AH33" s="455"/>
      <c r="AI33" s="455"/>
      <c r="AJ33" s="455"/>
      <c r="AK33" s="455"/>
      <c r="AL33" s="215"/>
      <c r="AM33" s="490" t="s">
        <v>200</v>
      </c>
      <c r="AN33" s="490"/>
      <c r="AO33" s="455" t="s">
        <v>202</v>
      </c>
      <c r="AP33" s="455"/>
      <c r="AQ33" s="455"/>
      <c r="AR33" s="455"/>
      <c r="AS33" s="455"/>
      <c r="AT33" s="455"/>
      <c r="AU33" s="455"/>
      <c r="AV33" s="455"/>
      <c r="AW33" s="455"/>
      <c r="AX33" s="455"/>
      <c r="AY33" s="455"/>
      <c r="AZ33" s="455"/>
      <c r="BA33" s="455"/>
      <c r="BB33" s="455"/>
      <c r="BC33" s="455"/>
      <c r="BD33" s="216"/>
      <c r="BE33" s="455" t="s">
        <v>203</v>
      </c>
      <c r="BF33" s="455"/>
      <c r="BG33" s="455" t="s">
        <v>204</v>
      </c>
      <c r="BH33" s="455"/>
      <c r="BI33" s="455"/>
      <c r="BJ33" s="455"/>
      <c r="BK33" s="455"/>
      <c r="BL33" s="455"/>
      <c r="BM33" s="455"/>
      <c r="BN33" s="455"/>
      <c r="BO33" s="455"/>
      <c r="BP33" s="455"/>
      <c r="BQ33" s="455"/>
      <c r="BR33" s="455"/>
      <c r="BS33" s="455"/>
      <c r="BT33" s="455"/>
      <c r="BU33" s="455"/>
      <c r="BV33" s="216"/>
      <c r="BW33" s="490" t="s">
        <v>203</v>
      </c>
      <c r="BX33" s="490"/>
      <c r="BY33" s="455" t="s">
        <v>205</v>
      </c>
      <c r="BZ33" s="455"/>
      <c r="CA33" s="455"/>
      <c r="CB33" s="455"/>
      <c r="CC33" s="455"/>
      <c r="CD33" s="455"/>
      <c r="CE33" s="455"/>
      <c r="CF33" s="455"/>
      <c r="CG33" s="455"/>
      <c r="CH33" s="455"/>
      <c r="CI33" s="455"/>
      <c r="CJ33" s="455"/>
      <c r="CK33" s="455"/>
      <c r="CL33" s="455"/>
      <c r="CM33" s="455"/>
      <c r="CN33" s="215"/>
      <c r="CO33" s="490" t="s">
        <v>206</v>
      </c>
      <c r="CP33" s="490"/>
      <c r="CQ33" s="455" t="s">
        <v>207</v>
      </c>
      <c r="CR33" s="455"/>
      <c r="CS33" s="455"/>
      <c r="CT33" s="455"/>
      <c r="CU33" s="455"/>
      <c r="CV33" s="455"/>
      <c r="CW33" s="455"/>
      <c r="CX33" s="455"/>
      <c r="CY33" s="455"/>
      <c r="CZ33" s="455"/>
      <c r="DA33" s="455"/>
      <c r="DB33" s="455"/>
      <c r="DC33" s="455"/>
      <c r="DD33" s="455"/>
      <c r="DE33" s="455"/>
      <c r="DF33" s="215"/>
      <c r="DG33" s="651" t="s">
        <v>208</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5</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IF('各会計、関係団体の財政状況及び健全化判断比率'!B31="","",'各会計、関係団体の財政状況及び健全化判断比率'!B31)</f>
        <v>病院事業会計</v>
      </c>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IF('各会計、関係団体の財政状況及び健全化判断比率'!B32="","",'各会計、関係団体の財政状況及び健全化判断比率'!B32)</f>
        <v>公共下水道事業費特別会計</v>
      </c>
      <c r="BH34" s="653"/>
      <c r="BI34" s="653"/>
      <c r="BJ34" s="653"/>
      <c r="BK34" s="653"/>
      <c r="BL34" s="653"/>
      <c r="BM34" s="653"/>
      <c r="BN34" s="653"/>
      <c r="BO34" s="653"/>
      <c r="BP34" s="653"/>
      <c r="BQ34" s="653"/>
      <c r="BR34" s="653"/>
      <c r="BS34" s="653"/>
      <c r="BT34" s="653"/>
      <c r="BU34" s="653"/>
      <c r="BV34" s="213"/>
      <c r="BW34" s="652">
        <f>IF(BY34="","",MAX(C34:D43,U34:V43,AM34:AN43,BE34:BF43)+1)</f>
        <v>12</v>
      </c>
      <c r="BX34" s="652"/>
      <c r="BY34" s="653" t="str">
        <f>IF('各会計、関係団体の財政状況及び健全化判断比率'!B68="","",'各会計、関係団体の財政状況及び健全化判断比率'!B68)</f>
        <v>東埼玉資源環境組合</v>
      </c>
      <c r="BZ34" s="653"/>
      <c r="CA34" s="653"/>
      <c r="CB34" s="653"/>
      <c r="CC34" s="653"/>
      <c r="CD34" s="653"/>
      <c r="CE34" s="653"/>
      <c r="CF34" s="653"/>
      <c r="CG34" s="653"/>
      <c r="CH34" s="653"/>
      <c r="CI34" s="653"/>
      <c r="CJ34" s="653"/>
      <c r="CK34" s="653"/>
      <c r="CL34" s="653"/>
      <c r="CM34" s="653"/>
      <c r="CN34" s="213"/>
      <c r="CO34" s="652">
        <f>IF(CQ34="","",MAX(C34:D43,U34:V43,AM34:AN43,BE34:BF43,BW34:BX43)+1)</f>
        <v>20</v>
      </c>
      <c r="CP34" s="652"/>
      <c r="CQ34" s="653" t="str">
        <f>IF('各会計、関係団体の財政状況及び健全化判断比率'!BS7="","",'各会計、関係団体の財政状況及び健全化判断比率'!BS7)</f>
        <v>越谷市施設管理公社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公共用地先行取得事業費特別会計</v>
      </c>
      <c r="F35" s="653"/>
      <c r="G35" s="653"/>
      <c r="H35" s="653"/>
      <c r="I35" s="653"/>
      <c r="J35" s="653"/>
      <c r="K35" s="653"/>
      <c r="L35" s="653"/>
      <c r="M35" s="653"/>
      <c r="N35" s="653"/>
      <c r="O35" s="653"/>
      <c r="P35" s="653"/>
      <c r="Q35" s="653"/>
      <c r="R35" s="653"/>
      <c r="S35" s="653"/>
      <c r="T35" s="213"/>
      <c r="U35" s="652">
        <f>IF(W35="","",U34+1)</f>
        <v>6</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10</v>
      </c>
      <c r="BF35" s="652"/>
      <c r="BG35" s="653" t="str">
        <f>IF('各会計、関係団体の財政状況及び健全化判断比率'!B33="","",'各会計、関係団体の財政状況及び健全化判断比率'!B33)</f>
        <v>都市計画事業東越谷土地区画整理事業費特別会計</v>
      </c>
      <c r="BH35" s="653"/>
      <c r="BI35" s="653"/>
      <c r="BJ35" s="653"/>
      <c r="BK35" s="653"/>
      <c r="BL35" s="653"/>
      <c r="BM35" s="653"/>
      <c r="BN35" s="653"/>
      <c r="BO35" s="653"/>
      <c r="BP35" s="653"/>
      <c r="BQ35" s="653"/>
      <c r="BR35" s="653"/>
      <c r="BS35" s="653"/>
      <c r="BT35" s="653"/>
      <c r="BU35" s="653"/>
      <c r="BV35" s="213"/>
      <c r="BW35" s="652">
        <f t="shared" ref="BW35:BW43" si="2">IF(BY35="","",BW34+1)</f>
        <v>13</v>
      </c>
      <c r="BX35" s="652"/>
      <c r="BY35" s="653" t="str">
        <f>IF('各会計、関係団体の財政状況及び健全化判断比率'!B69="","",'各会計、関係団体の財政状況及び健全化判断比率'!B69)</f>
        <v>越谷・松伏水道企業団</v>
      </c>
      <c r="BZ35" s="653"/>
      <c r="CA35" s="653"/>
      <c r="CB35" s="653"/>
      <c r="CC35" s="653"/>
      <c r="CD35" s="653"/>
      <c r="CE35" s="653"/>
      <c r="CF35" s="653"/>
      <c r="CG35" s="653"/>
      <c r="CH35" s="653"/>
      <c r="CI35" s="653"/>
      <c r="CJ35" s="653"/>
      <c r="CK35" s="653"/>
      <c r="CL35" s="653"/>
      <c r="CM35" s="653"/>
      <c r="CN35" s="213"/>
      <c r="CO35" s="652">
        <f t="shared" ref="CO35:CO43" si="3">IF(CQ35="","",CO34+1)</f>
        <v>21</v>
      </c>
      <c r="CP35" s="652"/>
      <c r="CQ35" s="653" t="str">
        <f>IF('各会計、関係団体の財政状況及び健全化判断比率'!BS8="","",'各会計、関係団体の財政状況及び健全化判断比率'!BS8)</f>
        <v>越谷コミュニティプラザ</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f>IF(E36="","",C35+1)</f>
        <v>3</v>
      </c>
      <c r="D36" s="652"/>
      <c r="E36" s="653" t="str">
        <f>IF('各会計、関係団体の財政状況及び健全化判断比率'!B9="","",'各会計、関係団体の財政状況及び健全化判断比率'!B9)</f>
        <v>都市計画事業西大袋土地区画整理事業費特別会計</v>
      </c>
      <c r="F36" s="653"/>
      <c r="G36" s="653"/>
      <c r="H36" s="653"/>
      <c r="I36" s="653"/>
      <c r="J36" s="653"/>
      <c r="K36" s="653"/>
      <c r="L36" s="653"/>
      <c r="M36" s="653"/>
      <c r="N36" s="653"/>
      <c r="O36" s="653"/>
      <c r="P36" s="653"/>
      <c r="Q36" s="653"/>
      <c r="R36" s="653"/>
      <c r="S36" s="653"/>
      <c r="T36" s="213"/>
      <c r="U36" s="652">
        <f t="shared" ref="U36:U43" si="4">IF(W36="","",U35+1)</f>
        <v>7</v>
      </c>
      <c r="V36" s="652"/>
      <c r="W36" s="653" t="str">
        <f>IF('各会計、関係団体の財政状況及び健全化判断比率'!B30="","",'各会計、関係団体の財政状況及び健全化判断比率'!B30)</f>
        <v>介護保険特別会計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11</v>
      </c>
      <c r="BF36" s="652"/>
      <c r="BG36" s="653" t="str">
        <f>IF('各会計、関係団体の財政状況及び健全化判断比率'!B34="","",'各会計、関係団体の財政状況及び健全化判断比率'!B34)</f>
        <v>都市計画事業七左第一土地区画整理事業費特別会計</v>
      </c>
      <c r="BH36" s="653"/>
      <c r="BI36" s="653"/>
      <c r="BJ36" s="653"/>
      <c r="BK36" s="653"/>
      <c r="BL36" s="653"/>
      <c r="BM36" s="653"/>
      <c r="BN36" s="653"/>
      <c r="BO36" s="653"/>
      <c r="BP36" s="653"/>
      <c r="BQ36" s="653"/>
      <c r="BR36" s="653"/>
      <c r="BS36" s="653"/>
      <c r="BT36" s="653"/>
      <c r="BU36" s="653"/>
      <c r="BV36" s="213"/>
      <c r="BW36" s="652">
        <f t="shared" si="2"/>
        <v>14</v>
      </c>
      <c r="BX36" s="652"/>
      <c r="BY36" s="653" t="str">
        <f>IF('各会計、関係団体の財政状況及び健全化判断比率'!B70="","",'各会計、関係団体の財政状況及び健全化判断比率'!B70)</f>
        <v>埼玉県都市競艇組合</v>
      </c>
      <c r="BZ36" s="653"/>
      <c r="CA36" s="653"/>
      <c r="CB36" s="653"/>
      <c r="CC36" s="653"/>
      <c r="CD36" s="653"/>
      <c r="CE36" s="653"/>
      <c r="CF36" s="653"/>
      <c r="CG36" s="653"/>
      <c r="CH36" s="653"/>
      <c r="CI36" s="653"/>
      <c r="CJ36" s="653"/>
      <c r="CK36" s="653"/>
      <c r="CL36" s="653"/>
      <c r="CM36" s="653"/>
      <c r="CN36" s="213"/>
      <c r="CO36" s="652">
        <f t="shared" si="3"/>
        <v>22</v>
      </c>
      <c r="CP36" s="652"/>
      <c r="CQ36" s="653" t="str">
        <f>IF('各会計、関係団体の財政状況及び健全化判断比率'!BS9="","",'各会計、関係団体の財政状況及び健全化判断比率'!BS9)</f>
        <v>越谷市土地開発公社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f>IF(E37="","",C36+1)</f>
        <v>4</v>
      </c>
      <c r="D37" s="652"/>
      <c r="E37" s="653" t="str">
        <f>IF('各会計、関係団体の財政状況及び健全化判断比率'!B10="","",'各会計、関係団体の財政状況及び健全化判断比率'!B10)</f>
        <v>母子父子寡婦福祉資金貸付金特別会計</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15</v>
      </c>
      <c r="BX37" s="652"/>
      <c r="BY37" s="653" t="str">
        <f>IF('各会計、関係団体の財政状況及び健全化判断比率'!B71="","",'各会計、関係団体の財政状況及び健全化判断比率'!B71)</f>
        <v>埼玉県後期高齢者医療広域連合</v>
      </c>
      <c r="BZ37" s="653"/>
      <c r="CA37" s="653"/>
      <c r="CB37" s="653"/>
      <c r="CC37" s="653"/>
      <c r="CD37" s="653"/>
      <c r="CE37" s="653"/>
      <c r="CF37" s="653"/>
      <c r="CG37" s="653"/>
      <c r="CH37" s="653"/>
      <c r="CI37" s="653"/>
      <c r="CJ37" s="653"/>
      <c r="CK37" s="653"/>
      <c r="CL37" s="653"/>
      <c r="CM37" s="653"/>
      <c r="CN37" s="213"/>
      <c r="CO37" s="652">
        <f t="shared" si="3"/>
        <v>23</v>
      </c>
      <c r="CP37" s="652"/>
      <c r="CQ37" s="653" t="str">
        <f>IF('各会計、関係団体の財政状況及び健全化判断比率'!BS10="","",'各会計、関係団体の財政状況及び健全化判断比率'!BS10)</f>
        <v>埼玉県東部流通センター</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16</v>
      </c>
      <c r="BX38" s="652"/>
      <c r="BY38" s="653" t="str">
        <f>IF('各会計、関係団体の財政状況及び健全化判断比率'!B72="","",'各会計、関係団体の財政状況及び健全化判断比率'!B72)</f>
        <v>埼玉県後期高齢者医療広域連合</v>
      </c>
      <c r="BZ38" s="653"/>
      <c r="CA38" s="653"/>
      <c r="CB38" s="653"/>
      <c r="CC38" s="653"/>
      <c r="CD38" s="653"/>
      <c r="CE38" s="653"/>
      <c r="CF38" s="653"/>
      <c r="CG38" s="653"/>
      <c r="CH38" s="653"/>
      <c r="CI38" s="653"/>
      <c r="CJ38" s="653"/>
      <c r="CK38" s="653"/>
      <c r="CL38" s="653"/>
      <c r="CM38" s="653"/>
      <c r="CN38" s="213"/>
      <c r="CO38" s="652">
        <f t="shared" si="3"/>
        <v>24</v>
      </c>
      <c r="CP38" s="652"/>
      <c r="CQ38" s="653" t="str">
        <f>IF('各会計、関係団体の財政状況及び健全化判断比率'!BS11="","",'各会計、関係団体の財政状況及び健全化判断比率'!BS11)</f>
        <v>パルテきたこし</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17</v>
      </c>
      <c r="BX39" s="652"/>
      <c r="BY39" s="653" t="str">
        <f>IF('各会計、関係団体の財政状況及び健全化判断比率'!B73="","",'各会計、関係団体の財政状況及び健全化判断比率'!B73)</f>
        <v>埼玉県市町村総合事務組合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18</v>
      </c>
      <c r="BX40" s="652"/>
      <c r="BY40" s="653" t="str">
        <f>IF('各会計、関係団体の財政状況及び健全化判断比率'!B74="","",'各会計、関係団体の財政状況及び健全化判断比率'!B74)</f>
        <v>埼玉県市町村総合事務組合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19</v>
      </c>
      <c r="BX41" s="652"/>
      <c r="BY41" s="653" t="str">
        <f>IF('各会計、関係団体の財政状況及び健全化判断比率'!B75="","",'各会計、関係団体の財政状況及び健全化判断比率'!B75)</f>
        <v>彩の国さいたま人づくり広域連合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213</v>
      </c>
    </row>
    <row r="50" spans="5:5">
      <c r="E50" s="187" t="s">
        <v>214</v>
      </c>
    </row>
    <row r="51" spans="5:5">
      <c r="E51" s="187" t="s">
        <v>215</v>
      </c>
    </row>
    <row r="52" spans="5:5">
      <c r="E52" s="187" t="s">
        <v>216</v>
      </c>
    </row>
    <row r="53" spans="5:5"/>
    <row r="54" spans="5:5"/>
    <row r="55" spans="5:5"/>
    <row r="56" spans="5:5"/>
    <row r="57" spans="5:5" hidden="1"/>
    <row r="58" spans="5:5" hidden="1"/>
    <row r="59" spans="5:5" hidden="1"/>
  </sheetData>
  <sheetProtection algorithmName="SHA-512" hashValue="PvcnZ3T9ztapBLDjjxxQx8kNOvZTv5bDtdmnncYSDI9x7XV+6k+KdzuIojH3bErOmtX+fD9uC684+dYAGpxNhA==" saltValue="TBtSvF/NF5UPhj4GMrdCP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44" t="s">
        <v>566</v>
      </c>
      <c r="D34" s="1244"/>
      <c r="E34" s="1245"/>
      <c r="F34" s="32">
        <v>6.19</v>
      </c>
      <c r="G34" s="33">
        <v>8.9600000000000009</v>
      </c>
      <c r="H34" s="33">
        <v>8.01</v>
      </c>
      <c r="I34" s="33">
        <v>8.65</v>
      </c>
      <c r="J34" s="34">
        <v>8.49</v>
      </c>
      <c r="K34" s="22"/>
      <c r="L34" s="22"/>
      <c r="M34" s="22"/>
      <c r="N34" s="22"/>
      <c r="O34" s="22"/>
      <c r="P34" s="22"/>
    </row>
    <row r="35" spans="1:16" ht="39" customHeight="1">
      <c r="A35" s="22"/>
      <c r="B35" s="35"/>
      <c r="C35" s="1238" t="s">
        <v>567</v>
      </c>
      <c r="D35" s="1239"/>
      <c r="E35" s="1240"/>
      <c r="F35" s="36">
        <v>2.16</v>
      </c>
      <c r="G35" s="37">
        <v>2.42</v>
      </c>
      <c r="H35" s="37">
        <v>3.38</v>
      </c>
      <c r="I35" s="37">
        <v>4.51</v>
      </c>
      <c r="J35" s="38">
        <v>1.36</v>
      </c>
      <c r="K35" s="22"/>
      <c r="L35" s="22"/>
      <c r="M35" s="22"/>
      <c r="N35" s="22"/>
      <c r="O35" s="22"/>
      <c r="P35" s="22"/>
    </row>
    <row r="36" spans="1:16" ht="39" customHeight="1">
      <c r="A36" s="22"/>
      <c r="B36" s="35"/>
      <c r="C36" s="1238" t="s">
        <v>568</v>
      </c>
      <c r="D36" s="1239"/>
      <c r="E36" s="1240"/>
      <c r="F36" s="36">
        <v>3.64</v>
      </c>
      <c r="G36" s="37">
        <v>2.94</v>
      </c>
      <c r="H36" s="37">
        <v>2.35</v>
      </c>
      <c r="I36" s="37">
        <v>0.94</v>
      </c>
      <c r="J36" s="38">
        <v>1.05</v>
      </c>
      <c r="K36" s="22"/>
      <c r="L36" s="22"/>
      <c r="M36" s="22"/>
      <c r="N36" s="22"/>
      <c r="O36" s="22"/>
      <c r="P36" s="22"/>
    </row>
    <row r="37" spans="1:16" ht="39" customHeight="1">
      <c r="A37" s="22"/>
      <c r="B37" s="35"/>
      <c r="C37" s="1238" t="s">
        <v>569</v>
      </c>
      <c r="D37" s="1239"/>
      <c r="E37" s="1240"/>
      <c r="F37" s="36">
        <v>1.82</v>
      </c>
      <c r="G37" s="37">
        <v>1.63</v>
      </c>
      <c r="H37" s="37">
        <v>1.84</v>
      </c>
      <c r="I37" s="37">
        <v>0.94</v>
      </c>
      <c r="J37" s="38">
        <v>0.97</v>
      </c>
      <c r="K37" s="22"/>
      <c r="L37" s="22"/>
      <c r="M37" s="22"/>
      <c r="N37" s="22"/>
      <c r="O37" s="22"/>
      <c r="P37" s="22"/>
    </row>
    <row r="38" spans="1:16" ht="39" customHeight="1">
      <c r="A38" s="22"/>
      <c r="B38" s="35"/>
      <c r="C38" s="1238" t="s">
        <v>570</v>
      </c>
      <c r="D38" s="1239"/>
      <c r="E38" s="1240"/>
      <c r="F38" s="36">
        <v>0.88</v>
      </c>
      <c r="G38" s="37">
        <v>0.81</v>
      </c>
      <c r="H38" s="37">
        <v>1.01</v>
      </c>
      <c r="I38" s="37">
        <v>0.97</v>
      </c>
      <c r="J38" s="38">
        <v>0.84</v>
      </c>
      <c r="K38" s="22"/>
      <c r="L38" s="22"/>
      <c r="M38" s="22"/>
      <c r="N38" s="22"/>
      <c r="O38" s="22"/>
      <c r="P38" s="22"/>
    </row>
    <row r="39" spans="1:16" ht="39" customHeight="1">
      <c r="A39" s="22"/>
      <c r="B39" s="35"/>
      <c r="C39" s="1238" t="s">
        <v>571</v>
      </c>
      <c r="D39" s="1239"/>
      <c r="E39" s="1240"/>
      <c r="F39" s="36">
        <v>0.18</v>
      </c>
      <c r="G39" s="37">
        <v>0.35</v>
      </c>
      <c r="H39" s="37">
        <v>0.21</v>
      </c>
      <c r="I39" s="37">
        <v>0.28999999999999998</v>
      </c>
      <c r="J39" s="38">
        <v>0.25</v>
      </c>
      <c r="K39" s="22"/>
      <c r="L39" s="22"/>
      <c r="M39" s="22"/>
      <c r="N39" s="22"/>
      <c r="O39" s="22"/>
      <c r="P39" s="22"/>
    </row>
    <row r="40" spans="1:16" ht="39" customHeight="1">
      <c r="A40" s="22"/>
      <c r="B40" s="35"/>
      <c r="C40" s="1238" t="s">
        <v>572</v>
      </c>
      <c r="D40" s="1239"/>
      <c r="E40" s="1240"/>
      <c r="F40" s="36">
        <v>0.22</v>
      </c>
      <c r="G40" s="37">
        <v>0.23</v>
      </c>
      <c r="H40" s="37">
        <v>0.12</v>
      </c>
      <c r="I40" s="37">
        <v>0.24</v>
      </c>
      <c r="J40" s="38">
        <v>0.24</v>
      </c>
      <c r="K40" s="22"/>
      <c r="L40" s="22"/>
      <c r="M40" s="22"/>
      <c r="N40" s="22"/>
      <c r="O40" s="22"/>
      <c r="P40" s="22"/>
    </row>
    <row r="41" spans="1:16" ht="39" customHeight="1">
      <c r="A41" s="22"/>
      <c r="B41" s="35"/>
      <c r="C41" s="1238" t="s">
        <v>573</v>
      </c>
      <c r="D41" s="1239"/>
      <c r="E41" s="1240"/>
      <c r="F41" s="36">
        <v>0.38</v>
      </c>
      <c r="G41" s="37">
        <v>0.34</v>
      </c>
      <c r="H41" s="37">
        <v>0.23</v>
      </c>
      <c r="I41" s="37">
        <v>0.23</v>
      </c>
      <c r="J41" s="38">
        <v>0.12</v>
      </c>
      <c r="K41" s="22"/>
      <c r="L41" s="22"/>
      <c r="M41" s="22"/>
      <c r="N41" s="22"/>
      <c r="O41" s="22"/>
      <c r="P41" s="22"/>
    </row>
    <row r="42" spans="1:16" ht="39" customHeight="1">
      <c r="A42" s="22"/>
      <c r="B42" s="39"/>
      <c r="C42" s="1238" t="s">
        <v>574</v>
      </c>
      <c r="D42" s="1239"/>
      <c r="E42" s="1240"/>
      <c r="F42" s="36" t="s">
        <v>518</v>
      </c>
      <c r="G42" s="37" t="s">
        <v>518</v>
      </c>
      <c r="H42" s="37" t="s">
        <v>518</v>
      </c>
      <c r="I42" s="37" t="s">
        <v>518</v>
      </c>
      <c r="J42" s="38" t="s">
        <v>518</v>
      </c>
      <c r="K42" s="22"/>
      <c r="L42" s="22"/>
      <c r="M42" s="22"/>
      <c r="N42" s="22"/>
      <c r="O42" s="22"/>
      <c r="P42" s="22"/>
    </row>
    <row r="43" spans="1:16" ht="39" customHeight="1" thickBot="1">
      <c r="A43" s="22"/>
      <c r="B43" s="40"/>
      <c r="C43" s="1241" t="s">
        <v>575</v>
      </c>
      <c r="D43" s="1242"/>
      <c r="E43" s="1243"/>
      <c r="F43" s="41">
        <v>0.08</v>
      </c>
      <c r="G43" s="42">
        <v>7.0000000000000007E-2</v>
      </c>
      <c r="H43" s="42">
        <v>7.0000000000000007E-2</v>
      </c>
      <c r="I43" s="42">
        <v>7.0000000000000007E-2</v>
      </c>
      <c r="J43" s="43">
        <v>0.09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6WRtUIx7rfQormu5BpuNhtqy1JzH4U+6sg/aoEmtVdqz9SPcslCG9Ny1K/fBY77KvImBtEp8lLP9SPiZhA04g==" saltValue="nxO8a9KHOH370yvNuK6j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46" t="s">
        <v>10</v>
      </c>
      <c r="C45" s="1247"/>
      <c r="D45" s="58"/>
      <c r="E45" s="1252" t="s">
        <v>11</v>
      </c>
      <c r="F45" s="1252"/>
      <c r="G45" s="1252"/>
      <c r="H45" s="1252"/>
      <c r="I45" s="1252"/>
      <c r="J45" s="1253"/>
      <c r="K45" s="59">
        <v>8049</v>
      </c>
      <c r="L45" s="60">
        <v>7706</v>
      </c>
      <c r="M45" s="60">
        <v>7479</v>
      </c>
      <c r="N45" s="60">
        <v>7657</v>
      </c>
      <c r="O45" s="61">
        <v>7734</v>
      </c>
      <c r="P45" s="48"/>
      <c r="Q45" s="48"/>
      <c r="R45" s="48"/>
      <c r="S45" s="48"/>
      <c r="T45" s="48"/>
      <c r="U45" s="48"/>
    </row>
    <row r="46" spans="1:21" ht="30.75" customHeight="1">
      <c r="A46" s="48"/>
      <c r="B46" s="1248"/>
      <c r="C46" s="1249"/>
      <c r="D46" s="62"/>
      <c r="E46" s="1254" t="s">
        <v>12</v>
      </c>
      <c r="F46" s="1254"/>
      <c r="G46" s="1254"/>
      <c r="H46" s="1254"/>
      <c r="I46" s="1254"/>
      <c r="J46" s="1255"/>
      <c r="K46" s="63" t="s">
        <v>518</v>
      </c>
      <c r="L46" s="64" t="s">
        <v>518</v>
      </c>
      <c r="M46" s="64" t="s">
        <v>518</v>
      </c>
      <c r="N46" s="64" t="s">
        <v>518</v>
      </c>
      <c r="O46" s="65" t="s">
        <v>518</v>
      </c>
      <c r="P46" s="48"/>
      <c r="Q46" s="48"/>
      <c r="R46" s="48"/>
      <c r="S46" s="48"/>
      <c r="T46" s="48"/>
      <c r="U46" s="48"/>
    </row>
    <row r="47" spans="1:21" ht="30.75" customHeight="1">
      <c r="A47" s="48"/>
      <c r="B47" s="1248"/>
      <c r="C47" s="1249"/>
      <c r="D47" s="62"/>
      <c r="E47" s="1254" t="s">
        <v>13</v>
      </c>
      <c r="F47" s="1254"/>
      <c r="G47" s="1254"/>
      <c r="H47" s="1254"/>
      <c r="I47" s="1254"/>
      <c r="J47" s="1255"/>
      <c r="K47" s="63" t="s">
        <v>518</v>
      </c>
      <c r="L47" s="64" t="s">
        <v>518</v>
      </c>
      <c r="M47" s="64" t="s">
        <v>518</v>
      </c>
      <c r="N47" s="64" t="s">
        <v>518</v>
      </c>
      <c r="O47" s="65" t="s">
        <v>518</v>
      </c>
      <c r="P47" s="48"/>
      <c r="Q47" s="48"/>
      <c r="R47" s="48"/>
      <c r="S47" s="48"/>
      <c r="T47" s="48"/>
      <c r="U47" s="48"/>
    </row>
    <row r="48" spans="1:21" ht="30.75" customHeight="1">
      <c r="A48" s="48"/>
      <c r="B48" s="1248"/>
      <c r="C48" s="1249"/>
      <c r="D48" s="62"/>
      <c r="E48" s="1254" t="s">
        <v>14</v>
      </c>
      <c r="F48" s="1254"/>
      <c r="G48" s="1254"/>
      <c r="H48" s="1254"/>
      <c r="I48" s="1254"/>
      <c r="J48" s="1255"/>
      <c r="K48" s="63">
        <v>2809</v>
      </c>
      <c r="L48" s="64">
        <v>2652</v>
      </c>
      <c r="M48" s="64">
        <v>2466</v>
      </c>
      <c r="N48" s="64">
        <v>2407</v>
      </c>
      <c r="O48" s="65">
        <v>2352</v>
      </c>
      <c r="P48" s="48"/>
      <c r="Q48" s="48"/>
      <c r="R48" s="48"/>
      <c r="S48" s="48"/>
      <c r="T48" s="48"/>
      <c r="U48" s="48"/>
    </row>
    <row r="49" spans="1:21" ht="30.75" customHeight="1">
      <c r="A49" s="48"/>
      <c r="B49" s="1248"/>
      <c r="C49" s="1249"/>
      <c r="D49" s="62"/>
      <c r="E49" s="1254" t="s">
        <v>15</v>
      </c>
      <c r="F49" s="1254"/>
      <c r="G49" s="1254"/>
      <c r="H49" s="1254"/>
      <c r="I49" s="1254"/>
      <c r="J49" s="1255"/>
      <c r="K49" s="63">
        <v>129</v>
      </c>
      <c r="L49" s="64">
        <v>208</v>
      </c>
      <c r="M49" s="64">
        <v>183</v>
      </c>
      <c r="N49" s="64">
        <v>128</v>
      </c>
      <c r="O49" s="65">
        <v>165</v>
      </c>
      <c r="P49" s="48"/>
      <c r="Q49" s="48"/>
      <c r="R49" s="48"/>
      <c r="S49" s="48"/>
      <c r="T49" s="48"/>
      <c r="U49" s="48"/>
    </row>
    <row r="50" spans="1:21" ht="30.75" customHeight="1">
      <c r="A50" s="48"/>
      <c r="B50" s="1248"/>
      <c r="C50" s="1249"/>
      <c r="D50" s="62"/>
      <c r="E50" s="1254" t="s">
        <v>16</v>
      </c>
      <c r="F50" s="1254"/>
      <c r="G50" s="1254"/>
      <c r="H50" s="1254"/>
      <c r="I50" s="1254"/>
      <c r="J50" s="1255"/>
      <c r="K50" s="63">
        <v>1482</v>
      </c>
      <c r="L50" s="64">
        <v>983</v>
      </c>
      <c r="M50" s="64">
        <v>1550</v>
      </c>
      <c r="N50" s="64">
        <v>1099</v>
      </c>
      <c r="O50" s="65">
        <v>1584</v>
      </c>
      <c r="P50" s="48"/>
      <c r="Q50" s="48"/>
      <c r="R50" s="48"/>
      <c r="S50" s="48"/>
      <c r="T50" s="48"/>
      <c r="U50" s="48"/>
    </row>
    <row r="51" spans="1:21" ht="30.75" customHeight="1">
      <c r="A51" s="48"/>
      <c r="B51" s="1250"/>
      <c r="C51" s="1251"/>
      <c r="D51" s="66"/>
      <c r="E51" s="1254" t="s">
        <v>17</v>
      </c>
      <c r="F51" s="1254"/>
      <c r="G51" s="1254"/>
      <c r="H51" s="1254"/>
      <c r="I51" s="1254"/>
      <c r="J51" s="1255"/>
      <c r="K51" s="63">
        <v>4</v>
      </c>
      <c r="L51" s="64">
        <v>2</v>
      </c>
      <c r="M51" s="64">
        <v>0</v>
      </c>
      <c r="N51" s="64">
        <v>0</v>
      </c>
      <c r="O51" s="65">
        <v>1</v>
      </c>
      <c r="P51" s="48"/>
      <c r="Q51" s="48"/>
      <c r="R51" s="48"/>
      <c r="S51" s="48"/>
      <c r="T51" s="48"/>
      <c r="U51" s="48"/>
    </row>
    <row r="52" spans="1:21" ht="30.75" customHeight="1">
      <c r="A52" s="48"/>
      <c r="B52" s="1256" t="s">
        <v>18</v>
      </c>
      <c r="C52" s="1257"/>
      <c r="D52" s="66"/>
      <c r="E52" s="1254" t="s">
        <v>19</v>
      </c>
      <c r="F52" s="1254"/>
      <c r="G52" s="1254"/>
      <c r="H52" s="1254"/>
      <c r="I52" s="1254"/>
      <c r="J52" s="1255"/>
      <c r="K52" s="63">
        <v>8459</v>
      </c>
      <c r="L52" s="64">
        <v>7943</v>
      </c>
      <c r="M52" s="64">
        <v>7709</v>
      </c>
      <c r="N52" s="64">
        <v>7897</v>
      </c>
      <c r="O52" s="65">
        <v>7655</v>
      </c>
      <c r="P52" s="48"/>
      <c r="Q52" s="48"/>
      <c r="R52" s="48"/>
      <c r="S52" s="48"/>
      <c r="T52" s="48"/>
      <c r="U52" s="48"/>
    </row>
    <row r="53" spans="1:21" ht="30.75" customHeight="1" thickBot="1">
      <c r="A53" s="48"/>
      <c r="B53" s="1258" t="s">
        <v>20</v>
      </c>
      <c r="C53" s="1259"/>
      <c r="D53" s="67"/>
      <c r="E53" s="1260" t="s">
        <v>21</v>
      </c>
      <c r="F53" s="1260"/>
      <c r="G53" s="1260"/>
      <c r="H53" s="1260"/>
      <c r="I53" s="1260"/>
      <c r="J53" s="1261"/>
      <c r="K53" s="68">
        <v>4014</v>
      </c>
      <c r="L53" s="69">
        <v>3608</v>
      </c>
      <c r="M53" s="69">
        <v>3969</v>
      </c>
      <c r="N53" s="69">
        <v>3394</v>
      </c>
      <c r="O53" s="70">
        <v>4181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c r="B57" s="1262" t="s">
        <v>24</v>
      </c>
      <c r="C57" s="1263"/>
      <c r="D57" s="1266" t="s">
        <v>25</v>
      </c>
      <c r="E57" s="1267"/>
      <c r="F57" s="1267"/>
      <c r="G57" s="1267"/>
      <c r="H57" s="1267"/>
      <c r="I57" s="1267"/>
      <c r="J57" s="1268"/>
      <c r="K57" s="82" t="s">
        <v>588</v>
      </c>
      <c r="L57" s="83" t="s">
        <v>588</v>
      </c>
      <c r="M57" s="83" t="s">
        <v>588</v>
      </c>
      <c r="N57" s="83" t="s">
        <v>588</v>
      </c>
      <c r="O57" s="84" t="s">
        <v>588</v>
      </c>
    </row>
    <row r="58" spans="1:21" ht="31.5" customHeight="1" thickBot="1">
      <c r="B58" s="1264"/>
      <c r="C58" s="1265"/>
      <c r="D58" s="1269" t="s">
        <v>26</v>
      </c>
      <c r="E58" s="1270"/>
      <c r="F58" s="1270"/>
      <c r="G58" s="1270"/>
      <c r="H58" s="1270"/>
      <c r="I58" s="1270"/>
      <c r="J58" s="1271"/>
      <c r="K58" s="85" t="s">
        <v>588</v>
      </c>
      <c r="L58" s="86" t="s">
        <v>588</v>
      </c>
      <c r="M58" s="86" t="s">
        <v>588</v>
      </c>
      <c r="N58" s="86" t="s">
        <v>588</v>
      </c>
      <c r="O58" s="87" t="s">
        <v>588</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b5XaZFC8cPGuV+SV9irHGUdOIeWaHlzA/T9Ug545onVPSI8Ps+IurhZKMA9UQLFxgoqdVJiob/l96dlx2bu9Q==" saltValue="ShNp6gQeB3fh6rWCrxKjh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560</v>
      </c>
      <c r="J40" s="99" t="s">
        <v>561</v>
      </c>
      <c r="K40" s="99" t="s">
        <v>562</v>
      </c>
      <c r="L40" s="99" t="s">
        <v>563</v>
      </c>
      <c r="M40" s="100" t="s">
        <v>564</v>
      </c>
    </row>
    <row r="41" spans="2:13" ht="27.75" customHeight="1">
      <c r="B41" s="1272" t="s">
        <v>29</v>
      </c>
      <c r="C41" s="1273"/>
      <c r="D41" s="101"/>
      <c r="E41" s="1278" t="s">
        <v>30</v>
      </c>
      <c r="F41" s="1278"/>
      <c r="G41" s="1278"/>
      <c r="H41" s="1279"/>
      <c r="I41" s="102">
        <v>74212</v>
      </c>
      <c r="J41" s="103">
        <v>75281</v>
      </c>
      <c r="K41" s="103">
        <v>75782</v>
      </c>
      <c r="L41" s="103">
        <v>78728</v>
      </c>
      <c r="M41" s="104">
        <v>77969</v>
      </c>
    </row>
    <row r="42" spans="2:13" ht="27.75" customHeight="1">
      <c r="B42" s="1274"/>
      <c r="C42" s="1275"/>
      <c r="D42" s="105"/>
      <c r="E42" s="1280" t="s">
        <v>31</v>
      </c>
      <c r="F42" s="1280"/>
      <c r="G42" s="1280"/>
      <c r="H42" s="1281"/>
      <c r="I42" s="106">
        <v>9716</v>
      </c>
      <c r="J42" s="107">
        <v>8660</v>
      </c>
      <c r="K42" s="107">
        <v>10433</v>
      </c>
      <c r="L42" s="107">
        <v>6163</v>
      </c>
      <c r="M42" s="108">
        <v>4508</v>
      </c>
    </row>
    <row r="43" spans="2:13" ht="27.75" customHeight="1">
      <c r="B43" s="1274"/>
      <c r="C43" s="1275"/>
      <c r="D43" s="105"/>
      <c r="E43" s="1280" t="s">
        <v>32</v>
      </c>
      <c r="F43" s="1280"/>
      <c r="G43" s="1280"/>
      <c r="H43" s="1281"/>
      <c r="I43" s="106">
        <v>28537</v>
      </c>
      <c r="J43" s="107">
        <v>26457</v>
      </c>
      <c r="K43" s="107">
        <v>24114</v>
      </c>
      <c r="L43" s="107">
        <v>22145</v>
      </c>
      <c r="M43" s="108">
        <v>19854</v>
      </c>
    </row>
    <row r="44" spans="2:13" ht="27.75" customHeight="1">
      <c r="B44" s="1274"/>
      <c r="C44" s="1275"/>
      <c r="D44" s="105"/>
      <c r="E44" s="1280" t="s">
        <v>33</v>
      </c>
      <c r="F44" s="1280"/>
      <c r="G44" s="1280"/>
      <c r="H44" s="1281"/>
      <c r="I44" s="106">
        <v>1669</v>
      </c>
      <c r="J44" s="107">
        <v>3007</v>
      </c>
      <c r="K44" s="107">
        <v>2768</v>
      </c>
      <c r="L44" s="107">
        <v>2618</v>
      </c>
      <c r="M44" s="108">
        <v>2268</v>
      </c>
    </row>
    <row r="45" spans="2:13" ht="27.75" customHeight="1">
      <c r="B45" s="1274"/>
      <c r="C45" s="1275"/>
      <c r="D45" s="105"/>
      <c r="E45" s="1280" t="s">
        <v>34</v>
      </c>
      <c r="F45" s="1280"/>
      <c r="G45" s="1280"/>
      <c r="H45" s="1281"/>
      <c r="I45" s="106">
        <v>6484</v>
      </c>
      <c r="J45" s="107">
        <v>5680</v>
      </c>
      <c r="K45" s="107">
        <v>4589</v>
      </c>
      <c r="L45" s="107">
        <v>3528</v>
      </c>
      <c r="M45" s="108">
        <v>2634</v>
      </c>
    </row>
    <row r="46" spans="2:13" ht="27.75" customHeight="1">
      <c r="B46" s="1274"/>
      <c r="C46" s="1275"/>
      <c r="D46" s="109"/>
      <c r="E46" s="1280" t="s">
        <v>35</v>
      </c>
      <c r="F46" s="1280"/>
      <c r="G46" s="1280"/>
      <c r="H46" s="1281"/>
      <c r="I46" s="106">
        <v>6531</v>
      </c>
      <c r="J46" s="107">
        <v>6649</v>
      </c>
      <c r="K46" s="107">
        <v>6318</v>
      </c>
      <c r="L46" s="107">
        <v>6156</v>
      </c>
      <c r="M46" s="108">
        <v>6024</v>
      </c>
    </row>
    <row r="47" spans="2:13" ht="27.75" customHeight="1">
      <c r="B47" s="1274"/>
      <c r="C47" s="1275"/>
      <c r="D47" s="110"/>
      <c r="E47" s="1282" t="s">
        <v>36</v>
      </c>
      <c r="F47" s="1283"/>
      <c r="G47" s="1283"/>
      <c r="H47" s="1284"/>
      <c r="I47" s="106" t="s">
        <v>518</v>
      </c>
      <c r="J47" s="107" t="s">
        <v>518</v>
      </c>
      <c r="K47" s="107" t="s">
        <v>518</v>
      </c>
      <c r="L47" s="107" t="s">
        <v>518</v>
      </c>
      <c r="M47" s="108" t="s">
        <v>518</v>
      </c>
    </row>
    <row r="48" spans="2:13" ht="27.75" customHeight="1">
      <c r="B48" s="1274"/>
      <c r="C48" s="1275"/>
      <c r="D48" s="105"/>
      <c r="E48" s="1280" t="s">
        <v>37</v>
      </c>
      <c r="F48" s="1280"/>
      <c r="G48" s="1280"/>
      <c r="H48" s="1281"/>
      <c r="I48" s="106" t="s">
        <v>518</v>
      </c>
      <c r="J48" s="107" t="s">
        <v>518</v>
      </c>
      <c r="K48" s="107" t="s">
        <v>518</v>
      </c>
      <c r="L48" s="107" t="s">
        <v>518</v>
      </c>
      <c r="M48" s="108" t="s">
        <v>518</v>
      </c>
    </row>
    <row r="49" spans="2:13" ht="27.75" customHeight="1">
      <c r="B49" s="1276"/>
      <c r="C49" s="1277"/>
      <c r="D49" s="105"/>
      <c r="E49" s="1280" t="s">
        <v>38</v>
      </c>
      <c r="F49" s="1280"/>
      <c r="G49" s="1280"/>
      <c r="H49" s="1281"/>
      <c r="I49" s="106" t="s">
        <v>518</v>
      </c>
      <c r="J49" s="107" t="s">
        <v>518</v>
      </c>
      <c r="K49" s="107" t="s">
        <v>518</v>
      </c>
      <c r="L49" s="107" t="s">
        <v>518</v>
      </c>
      <c r="M49" s="108" t="s">
        <v>518</v>
      </c>
    </row>
    <row r="50" spans="2:13" ht="27.75" customHeight="1">
      <c r="B50" s="1285" t="s">
        <v>39</v>
      </c>
      <c r="C50" s="1286"/>
      <c r="D50" s="111"/>
      <c r="E50" s="1280" t="s">
        <v>40</v>
      </c>
      <c r="F50" s="1280"/>
      <c r="G50" s="1280"/>
      <c r="H50" s="1281"/>
      <c r="I50" s="106">
        <v>7654</v>
      </c>
      <c r="J50" s="107">
        <v>7793</v>
      </c>
      <c r="K50" s="107">
        <v>9481</v>
      </c>
      <c r="L50" s="107">
        <v>10342</v>
      </c>
      <c r="M50" s="108">
        <v>12860</v>
      </c>
    </row>
    <row r="51" spans="2:13" ht="27.75" customHeight="1">
      <c r="B51" s="1274"/>
      <c r="C51" s="1275"/>
      <c r="D51" s="105"/>
      <c r="E51" s="1280" t="s">
        <v>41</v>
      </c>
      <c r="F51" s="1280"/>
      <c r="G51" s="1280"/>
      <c r="H51" s="1281"/>
      <c r="I51" s="106">
        <v>11498</v>
      </c>
      <c r="J51" s="107">
        <v>11959</v>
      </c>
      <c r="K51" s="107">
        <v>11880</v>
      </c>
      <c r="L51" s="107">
        <v>12979</v>
      </c>
      <c r="M51" s="108">
        <v>11946</v>
      </c>
    </row>
    <row r="52" spans="2:13" ht="27.75" customHeight="1">
      <c r="B52" s="1276"/>
      <c r="C52" s="1277"/>
      <c r="D52" s="105"/>
      <c r="E52" s="1280" t="s">
        <v>42</v>
      </c>
      <c r="F52" s="1280"/>
      <c r="G52" s="1280"/>
      <c r="H52" s="1281"/>
      <c r="I52" s="106">
        <v>76030</v>
      </c>
      <c r="J52" s="107">
        <v>76201</v>
      </c>
      <c r="K52" s="107">
        <v>76471</v>
      </c>
      <c r="L52" s="107">
        <v>76077</v>
      </c>
      <c r="M52" s="108">
        <v>75605</v>
      </c>
    </row>
    <row r="53" spans="2:13" ht="27.75" customHeight="1" thickBot="1">
      <c r="B53" s="1287" t="s">
        <v>43</v>
      </c>
      <c r="C53" s="1288"/>
      <c r="D53" s="112"/>
      <c r="E53" s="1289" t="s">
        <v>44</v>
      </c>
      <c r="F53" s="1289"/>
      <c r="G53" s="1289"/>
      <c r="H53" s="1290"/>
      <c r="I53" s="113">
        <v>31966</v>
      </c>
      <c r="J53" s="114">
        <v>29781</v>
      </c>
      <c r="K53" s="114">
        <v>26173</v>
      </c>
      <c r="L53" s="114">
        <v>19940</v>
      </c>
      <c r="M53" s="115">
        <v>12847</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p7ADLWXboXGFN75NIrqq8fSX6Co5+ph/yg1DiC44shl8VhFUaYs/SfufAWUfrwWE33pXZ5XF4m7D/5t4ujY2g==" saltValue="PE2PSnBrzLdnuarmogLt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562</v>
      </c>
      <c r="G54" s="124" t="s">
        <v>563</v>
      </c>
      <c r="H54" s="125" t="s">
        <v>564</v>
      </c>
    </row>
    <row r="55" spans="2:8" ht="52.5" customHeight="1">
      <c r="B55" s="126"/>
      <c r="C55" s="1299" t="s">
        <v>47</v>
      </c>
      <c r="D55" s="1299"/>
      <c r="E55" s="1300"/>
      <c r="F55" s="127">
        <v>3924</v>
      </c>
      <c r="G55" s="127">
        <v>4027</v>
      </c>
      <c r="H55" s="128">
        <v>6230</v>
      </c>
    </row>
    <row r="56" spans="2:8" ht="52.5" customHeight="1">
      <c r="B56" s="129"/>
      <c r="C56" s="1301" t="s">
        <v>48</v>
      </c>
      <c r="D56" s="1301"/>
      <c r="E56" s="1302"/>
      <c r="F56" s="130" t="s">
        <v>518</v>
      </c>
      <c r="G56" s="130" t="s">
        <v>518</v>
      </c>
      <c r="H56" s="131" t="s">
        <v>518</v>
      </c>
    </row>
    <row r="57" spans="2:8" ht="53.25" customHeight="1">
      <c r="B57" s="129"/>
      <c r="C57" s="1303" t="s">
        <v>49</v>
      </c>
      <c r="D57" s="1303"/>
      <c r="E57" s="1304"/>
      <c r="F57" s="132">
        <v>3110</v>
      </c>
      <c r="G57" s="132">
        <v>3407</v>
      </c>
      <c r="H57" s="133">
        <v>3553</v>
      </c>
    </row>
    <row r="58" spans="2:8" ht="45.75" customHeight="1">
      <c r="B58" s="134"/>
      <c r="C58" s="1291" t="s">
        <v>601</v>
      </c>
      <c r="D58" s="1292"/>
      <c r="E58" s="1293"/>
      <c r="F58" s="135">
        <v>2050</v>
      </c>
      <c r="G58" s="135">
        <v>2350</v>
      </c>
      <c r="H58" s="136">
        <v>2493</v>
      </c>
    </row>
    <row r="59" spans="2:8" ht="45.75" customHeight="1">
      <c r="B59" s="134"/>
      <c r="C59" s="1291" t="s">
        <v>602</v>
      </c>
      <c r="D59" s="1292"/>
      <c r="E59" s="1293"/>
      <c r="F59" s="135">
        <v>963</v>
      </c>
      <c r="G59" s="135">
        <v>960</v>
      </c>
      <c r="H59" s="136">
        <v>963</v>
      </c>
    </row>
    <row r="60" spans="2:8" ht="45.75" customHeight="1">
      <c r="B60" s="134"/>
      <c r="C60" s="1291" t="s">
        <v>603</v>
      </c>
      <c r="D60" s="1292"/>
      <c r="E60" s="1293"/>
      <c r="F60" s="135">
        <v>97</v>
      </c>
      <c r="G60" s="135">
        <v>97</v>
      </c>
      <c r="H60" s="136">
        <v>97</v>
      </c>
    </row>
    <row r="61" spans="2:8" ht="45.75" customHeight="1">
      <c r="B61" s="134"/>
      <c r="C61" s="1291"/>
      <c r="D61" s="1292"/>
      <c r="E61" s="1293"/>
      <c r="F61" s="135"/>
      <c r="G61" s="135"/>
      <c r="H61" s="136"/>
    </row>
    <row r="62" spans="2:8" ht="45.75" customHeight="1" thickBot="1">
      <c r="B62" s="137"/>
      <c r="C62" s="1294"/>
      <c r="D62" s="1295"/>
      <c r="E62" s="1296"/>
      <c r="F62" s="138"/>
      <c r="G62" s="138"/>
      <c r="H62" s="139"/>
    </row>
    <row r="63" spans="2:8" ht="52.5" customHeight="1" thickBot="1">
      <c r="B63" s="140"/>
      <c r="C63" s="1297" t="s">
        <v>50</v>
      </c>
      <c r="D63" s="1297"/>
      <c r="E63" s="1298"/>
      <c r="F63" s="141">
        <v>7034</v>
      </c>
      <c r="G63" s="141">
        <v>7434</v>
      </c>
      <c r="H63" s="142">
        <v>9783</v>
      </c>
    </row>
    <row r="64" spans="2:8" ht="15" customHeight="1"/>
    <row r="65" ht="0" hidden="1" customHeight="1"/>
    <row r="66" ht="0" hidden="1" customHeight="1"/>
  </sheetData>
  <sheetProtection algorithmName="SHA-512" hashValue="41GiVnOzrw9EVEtACtrrquPnNVkWxBlik6b0je6i4ytl+T3T9H+LC9d98GzTl7wi+LcPxSqYTsLI43RmJbufqQ==" saltValue="yn8AAJw6OG2HWfKfqC2y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c r="A1" s="422"/>
      <c r="B1" s="421"/>
      <c r="DD1" s="385"/>
      <c r="DE1" s="385"/>
    </row>
    <row r="2" spans="1:143" ht="25.5" customHeight="1">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613</v>
      </c>
    </row>
    <row r="11" spans="1:143" s="290" customFormat="1" ht="13.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613</v>
      </c>
    </row>
    <row r="13" spans="1:143" s="290" customFormat="1" ht="13.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c r="DD19" s="385"/>
      <c r="DE19" s="385"/>
    </row>
    <row r="20" spans="1:351" ht="13.5">
      <c r="DD20" s="385"/>
      <c r="DE20" s="385"/>
    </row>
    <row r="21" spans="1:351" ht="17.2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c r="B22" s="386"/>
      <c r="MM22" s="417"/>
    </row>
    <row r="23" spans="1:351" ht="13.5">
      <c r="B23" s="386"/>
    </row>
    <row r="24" spans="1:351" ht="13.5">
      <c r="B24" s="386"/>
    </row>
    <row r="25" spans="1:351" ht="13.5">
      <c r="B25" s="386"/>
    </row>
    <row r="26" spans="1:351" ht="13.5">
      <c r="B26" s="386"/>
    </row>
    <row r="27" spans="1:351" ht="13.5">
      <c r="B27" s="386"/>
    </row>
    <row r="28" spans="1:351" ht="13.5">
      <c r="B28" s="386"/>
    </row>
    <row r="29" spans="1:351" ht="13.5">
      <c r="B29" s="386"/>
    </row>
    <row r="30" spans="1:351" ht="13.5">
      <c r="B30" s="386"/>
    </row>
    <row r="31" spans="1:351" ht="13.5">
      <c r="B31" s="386"/>
    </row>
    <row r="32" spans="1:351" ht="13.5">
      <c r="B32" s="386"/>
    </row>
    <row r="33" spans="2:109" ht="13.5">
      <c r="B33" s="386"/>
    </row>
    <row r="34" spans="2:109" ht="13.5">
      <c r="B34" s="386"/>
    </row>
    <row r="35" spans="2:109" ht="13.5">
      <c r="B35" s="386"/>
    </row>
    <row r="36" spans="2:109" ht="13.5">
      <c r="B36" s="386"/>
    </row>
    <row r="37" spans="2:109" ht="13.5">
      <c r="B37" s="386"/>
    </row>
    <row r="38" spans="2:109" ht="13.5">
      <c r="B38" s="386"/>
    </row>
    <row r="39" spans="2:109" ht="13.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c r="B40" s="406"/>
      <c r="DD40" s="406"/>
      <c r="DE40" s="385"/>
    </row>
    <row r="41" spans="2:109" ht="17.25">
      <c r="B41" s="416" t="s">
        <v>612</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c r="B42" s="386"/>
      <c r="G42" s="402"/>
      <c r="I42" s="401"/>
      <c r="J42" s="401"/>
      <c r="K42" s="401"/>
      <c r="AM42" s="402"/>
      <c r="AN42" s="402" t="s">
        <v>609</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c r="B43" s="386"/>
      <c r="AN43" s="1305" t="s">
        <v>614</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5">
      <c r="B44" s="386"/>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5">
      <c r="B45" s="386"/>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5">
      <c r="B46" s="386"/>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5">
      <c r="B47" s="386"/>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c r="B49" s="386"/>
      <c r="AN49" s="385" t="s">
        <v>608</v>
      </c>
    </row>
    <row r="50" spans="1:109" ht="13.5">
      <c r="B50" s="386"/>
      <c r="G50" s="1314"/>
      <c r="H50" s="1314"/>
      <c r="I50" s="1314"/>
      <c r="J50" s="1314"/>
      <c r="K50" s="395"/>
      <c r="L50" s="395"/>
      <c r="M50" s="394"/>
      <c r="N50" s="394"/>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560</v>
      </c>
      <c r="BQ50" s="1318"/>
      <c r="BR50" s="1318"/>
      <c r="BS50" s="1318"/>
      <c r="BT50" s="1318"/>
      <c r="BU50" s="1318"/>
      <c r="BV50" s="1318"/>
      <c r="BW50" s="1318"/>
      <c r="BX50" s="1318" t="s">
        <v>561</v>
      </c>
      <c r="BY50" s="1318"/>
      <c r="BZ50" s="1318"/>
      <c r="CA50" s="1318"/>
      <c r="CB50" s="1318"/>
      <c r="CC50" s="1318"/>
      <c r="CD50" s="1318"/>
      <c r="CE50" s="1318"/>
      <c r="CF50" s="1318" t="s">
        <v>562</v>
      </c>
      <c r="CG50" s="1318"/>
      <c r="CH50" s="1318"/>
      <c r="CI50" s="1318"/>
      <c r="CJ50" s="1318"/>
      <c r="CK50" s="1318"/>
      <c r="CL50" s="1318"/>
      <c r="CM50" s="1318"/>
      <c r="CN50" s="1318" t="s">
        <v>563</v>
      </c>
      <c r="CO50" s="1318"/>
      <c r="CP50" s="1318"/>
      <c r="CQ50" s="1318"/>
      <c r="CR50" s="1318"/>
      <c r="CS50" s="1318"/>
      <c r="CT50" s="1318"/>
      <c r="CU50" s="1318"/>
      <c r="CV50" s="1318" t="s">
        <v>564</v>
      </c>
      <c r="CW50" s="1318"/>
      <c r="CX50" s="1318"/>
      <c r="CY50" s="1318"/>
      <c r="CZ50" s="1318"/>
      <c r="DA50" s="1318"/>
      <c r="DB50" s="1318"/>
      <c r="DC50" s="1318"/>
    </row>
    <row r="51" spans="1:109" ht="13.5" customHeight="1">
      <c r="B51" s="386"/>
      <c r="G51" s="1322"/>
      <c r="H51" s="1322"/>
      <c r="I51" s="1324"/>
      <c r="J51" s="1324"/>
      <c r="K51" s="1323"/>
      <c r="L51" s="1323"/>
      <c r="M51" s="1323"/>
      <c r="N51" s="1323"/>
      <c r="AM51" s="393"/>
      <c r="AN51" s="1319" t="s">
        <v>607</v>
      </c>
      <c r="AO51" s="1319"/>
      <c r="AP51" s="1319"/>
      <c r="AQ51" s="1319"/>
      <c r="AR51" s="1319"/>
      <c r="AS51" s="1319"/>
      <c r="AT51" s="1319"/>
      <c r="AU51" s="1319"/>
      <c r="AV51" s="1319"/>
      <c r="AW51" s="1319"/>
      <c r="AX51" s="1319"/>
      <c r="AY51" s="1319"/>
      <c r="AZ51" s="1319"/>
      <c r="BA51" s="1319"/>
      <c r="BB51" s="1319" t="s">
        <v>605</v>
      </c>
      <c r="BC51" s="1319"/>
      <c r="BD51" s="1319"/>
      <c r="BE51" s="1319"/>
      <c r="BF51" s="1319"/>
      <c r="BG51" s="1319"/>
      <c r="BH51" s="1319"/>
      <c r="BI51" s="1319"/>
      <c r="BJ51" s="1319"/>
      <c r="BK51" s="1319"/>
      <c r="BL51" s="1319"/>
      <c r="BM51" s="1319"/>
      <c r="BN51" s="1319"/>
      <c r="BO51" s="1319"/>
      <c r="BP51" s="1320"/>
      <c r="BQ51" s="1321"/>
      <c r="BR51" s="1321"/>
      <c r="BS51" s="1321"/>
      <c r="BT51" s="1321"/>
      <c r="BU51" s="1321"/>
      <c r="BV51" s="1321"/>
      <c r="BW51" s="1321"/>
      <c r="BX51" s="1321">
        <v>58.1</v>
      </c>
      <c r="BY51" s="1321"/>
      <c r="BZ51" s="1321"/>
      <c r="CA51" s="1321"/>
      <c r="CB51" s="1321"/>
      <c r="CC51" s="1321"/>
      <c r="CD51" s="1321"/>
      <c r="CE51" s="1321"/>
      <c r="CF51" s="1321">
        <v>49.9</v>
      </c>
      <c r="CG51" s="1321"/>
      <c r="CH51" s="1321"/>
      <c r="CI51" s="1321"/>
      <c r="CJ51" s="1321"/>
      <c r="CK51" s="1321"/>
      <c r="CL51" s="1321"/>
      <c r="CM51" s="1321"/>
      <c r="CN51" s="1321">
        <v>37.6</v>
      </c>
      <c r="CO51" s="1321"/>
      <c r="CP51" s="1321"/>
      <c r="CQ51" s="1321"/>
      <c r="CR51" s="1321"/>
      <c r="CS51" s="1321"/>
      <c r="CT51" s="1321"/>
      <c r="CU51" s="1321"/>
      <c r="CV51" s="1321">
        <v>23.9</v>
      </c>
      <c r="CW51" s="1321"/>
      <c r="CX51" s="1321"/>
      <c r="CY51" s="1321"/>
      <c r="CZ51" s="1321"/>
      <c r="DA51" s="1321"/>
      <c r="DB51" s="1321"/>
      <c r="DC51" s="1321"/>
    </row>
    <row r="52" spans="1:109" ht="13.5">
      <c r="B52" s="386"/>
      <c r="G52" s="1322"/>
      <c r="H52" s="1322"/>
      <c r="I52" s="1324"/>
      <c r="J52" s="1324"/>
      <c r="K52" s="1323"/>
      <c r="L52" s="1323"/>
      <c r="M52" s="1323"/>
      <c r="N52" s="1323"/>
      <c r="AM52" s="393"/>
      <c r="AN52" s="1319"/>
      <c r="AO52" s="1319"/>
      <c r="AP52" s="1319"/>
      <c r="AQ52" s="1319"/>
      <c r="AR52" s="1319"/>
      <c r="AS52" s="1319"/>
      <c r="AT52" s="1319"/>
      <c r="AU52" s="1319"/>
      <c r="AV52" s="1319"/>
      <c r="AW52" s="1319"/>
      <c r="AX52" s="1319"/>
      <c r="AY52" s="1319"/>
      <c r="AZ52" s="1319"/>
      <c r="BA52" s="1319"/>
      <c r="BB52" s="1319"/>
      <c r="BC52" s="1319"/>
      <c r="BD52" s="1319"/>
      <c r="BE52" s="1319"/>
      <c r="BF52" s="1319"/>
      <c r="BG52" s="1319"/>
      <c r="BH52" s="1319"/>
      <c r="BI52" s="1319"/>
      <c r="BJ52" s="1319"/>
      <c r="BK52" s="1319"/>
      <c r="BL52" s="1319"/>
      <c r="BM52" s="1319"/>
      <c r="BN52" s="1319"/>
      <c r="BO52" s="1319"/>
      <c r="BP52" s="1321"/>
      <c r="BQ52" s="1321"/>
      <c r="BR52" s="1321"/>
      <c r="BS52" s="1321"/>
      <c r="BT52" s="1321"/>
      <c r="BU52" s="1321"/>
      <c r="BV52" s="1321"/>
      <c r="BW52" s="1321"/>
      <c r="BX52" s="1321"/>
      <c r="BY52" s="1321"/>
      <c r="BZ52" s="1321"/>
      <c r="CA52" s="1321"/>
      <c r="CB52" s="1321"/>
      <c r="CC52" s="1321"/>
      <c r="CD52" s="1321"/>
      <c r="CE52" s="1321"/>
      <c r="CF52" s="1321"/>
      <c r="CG52" s="1321"/>
      <c r="CH52" s="1321"/>
      <c r="CI52" s="1321"/>
      <c r="CJ52" s="1321"/>
      <c r="CK52" s="1321"/>
      <c r="CL52" s="1321"/>
      <c r="CM52" s="1321"/>
      <c r="CN52" s="1321"/>
      <c r="CO52" s="1321"/>
      <c r="CP52" s="1321"/>
      <c r="CQ52" s="1321"/>
      <c r="CR52" s="1321"/>
      <c r="CS52" s="1321"/>
      <c r="CT52" s="1321"/>
      <c r="CU52" s="1321"/>
      <c r="CV52" s="1321"/>
      <c r="CW52" s="1321"/>
      <c r="CX52" s="1321"/>
      <c r="CY52" s="1321"/>
      <c r="CZ52" s="1321"/>
      <c r="DA52" s="1321"/>
      <c r="DB52" s="1321"/>
      <c r="DC52" s="1321"/>
    </row>
    <row r="53" spans="1:109" ht="13.5">
      <c r="A53" s="401"/>
      <c r="B53" s="386"/>
      <c r="G53" s="1322"/>
      <c r="H53" s="1322"/>
      <c r="I53" s="1314"/>
      <c r="J53" s="1314"/>
      <c r="K53" s="1323"/>
      <c r="L53" s="1323"/>
      <c r="M53" s="1323"/>
      <c r="N53" s="1323"/>
      <c r="AM53" s="393"/>
      <c r="AN53" s="1319"/>
      <c r="AO53" s="1319"/>
      <c r="AP53" s="1319"/>
      <c r="AQ53" s="1319"/>
      <c r="AR53" s="1319"/>
      <c r="AS53" s="1319"/>
      <c r="AT53" s="1319"/>
      <c r="AU53" s="1319"/>
      <c r="AV53" s="1319"/>
      <c r="AW53" s="1319"/>
      <c r="AX53" s="1319"/>
      <c r="AY53" s="1319"/>
      <c r="AZ53" s="1319"/>
      <c r="BA53" s="1319"/>
      <c r="BB53" s="1319" t="s">
        <v>611</v>
      </c>
      <c r="BC53" s="1319"/>
      <c r="BD53" s="1319"/>
      <c r="BE53" s="1319"/>
      <c r="BF53" s="1319"/>
      <c r="BG53" s="1319"/>
      <c r="BH53" s="1319"/>
      <c r="BI53" s="1319"/>
      <c r="BJ53" s="1319"/>
      <c r="BK53" s="1319"/>
      <c r="BL53" s="1319"/>
      <c r="BM53" s="1319"/>
      <c r="BN53" s="1319"/>
      <c r="BO53" s="1319"/>
      <c r="BP53" s="1320"/>
      <c r="BQ53" s="1321"/>
      <c r="BR53" s="1321"/>
      <c r="BS53" s="1321"/>
      <c r="BT53" s="1321"/>
      <c r="BU53" s="1321"/>
      <c r="BV53" s="1321"/>
      <c r="BW53" s="1321"/>
      <c r="BX53" s="1321">
        <v>47.9</v>
      </c>
      <c r="BY53" s="1321"/>
      <c r="BZ53" s="1321"/>
      <c r="CA53" s="1321"/>
      <c r="CB53" s="1321"/>
      <c r="CC53" s="1321"/>
      <c r="CD53" s="1321"/>
      <c r="CE53" s="1321"/>
      <c r="CF53" s="1321">
        <v>73.3</v>
      </c>
      <c r="CG53" s="1321"/>
      <c r="CH53" s="1321"/>
      <c r="CI53" s="1321"/>
      <c r="CJ53" s="1321"/>
      <c r="CK53" s="1321"/>
      <c r="CL53" s="1321"/>
      <c r="CM53" s="1321"/>
      <c r="CN53" s="1321">
        <v>73.5</v>
      </c>
      <c r="CO53" s="1321"/>
      <c r="CP53" s="1321"/>
      <c r="CQ53" s="1321"/>
      <c r="CR53" s="1321"/>
      <c r="CS53" s="1321"/>
      <c r="CT53" s="1321"/>
      <c r="CU53" s="1321"/>
      <c r="CV53" s="1321">
        <v>74.5</v>
      </c>
      <c r="CW53" s="1321"/>
      <c r="CX53" s="1321"/>
      <c r="CY53" s="1321"/>
      <c r="CZ53" s="1321"/>
      <c r="DA53" s="1321"/>
      <c r="DB53" s="1321"/>
      <c r="DC53" s="1321"/>
    </row>
    <row r="54" spans="1:109" ht="13.5">
      <c r="A54" s="401"/>
      <c r="B54" s="386"/>
      <c r="G54" s="1322"/>
      <c r="H54" s="1322"/>
      <c r="I54" s="1314"/>
      <c r="J54" s="1314"/>
      <c r="K54" s="1323"/>
      <c r="L54" s="1323"/>
      <c r="M54" s="1323"/>
      <c r="N54" s="1323"/>
      <c r="AM54" s="393"/>
      <c r="AN54" s="1319"/>
      <c r="AO54" s="1319"/>
      <c r="AP54" s="1319"/>
      <c r="AQ54" s="1319"/>
      <c r="AR54" s="1319"/>
      <c r="AS54" s="1319"/>
      <c r="AT54" s="1319"/>
      <c r="AU54" s="1319"/>
      <c r="AV54" s="1319"/>
      <c r="AW54" s="1319"/>
      <c r="AX54" s="1319"/>
      <c r="AY54" s="1319"/>
      <c r="AZ54" s="1319"/>
      <c r="BA54" s="1319"/>
      <c r="BB54" s="1319"/>
      <c r="BC54" s="1319"/>
      <c r="BD54" s="1319"/>
      <c r="BE54" s="1319"/>
      <c r="BF54" s="1319"/>
      <c r="BG54" s="1319"/>
      <c r="BH54" s="1319"/>
      <c r="BI54" s="1319"/>
      <c r="BJ54" s="1319"/>
      <c r="BK54" s="1319"/>
      <c r="BL54" s="1319"/>
      <c r="BM54" s="1319"/>
      <c r="BN54" s="1319"/>
      <c r="BO54" s="1319"/>
      <c r="BP54" s="1321"/>
      <c r="BQ54" s="1321"/>
      <c r="BR54" s="1321"/>
      <c r="BS54" s="1321"/>
      <c r="BT54" s="1321"/>
      <c r="BU54" s="1321"/>
      <c r="BV54" s="1321"/>
      <c r="BW54" s="1321"/>
      <c r="BX54" s="1321"/>
      <c r="BY54" s="1321"/>
      <c r="BZ54" s="1321"/>
      <c r="CA54" s="1321"/>
      <c r="CB54" s="1321"/>
      <c r="CC54" s="1321"/>
      <c r="CD54" s="1321"/>
      <c r="CE54" s="1321"/>
      <c r="CF54" s="1321"/>
      <c r="CG54" s="1321"/>
      <c r="CH54" s="1321"/>
      <c r="CI54" s="1321"/>
      <c r="CJ54" s="1321"/>
      <c r="CK54" s="1321"/>
      <c r="CL54" s="1321"/>
      <c r="CM54" s="1321"/>
      <c r="CN54" s="1321"/>
      <c r="CO54" s="1321"/>
      <c r="CP54" s="1321"/>
      <c r="CQ54" s="1321"/>
      <c r="CR54" s="1321"/>
      <c r="CS54" s="1321"/>
      <c r="CT54" s="1321"/>
      <c r="CU54" s="1321"/>
      <c r="CV54" s="1321"/>
      <c r="CW54" s="1321"/>
      <c r="CX54" s="1321"/>
      <c r="CY54" s="1321"/>
      <c r="CZ54" s="1321"/>
      <c r="DA54" s="1321"/>
      <c r="DB54" s="1321"/>
      <c r="DC54" s="1321"/>
    </row>
    <row r="55" spans="1:109" ht="13.5">
      <c r="A55" s="401"/>
      <c r="B55" s="386"/>
      <c r="G55" s="1314"/>
      <c r="H55" s="1314"/>
      <c r="I55" s="1314"/>
      <c r="J55" s="1314"/>
      <c r="K55" s="1323"/>
      <c r="L55" s="1323"/>
      <c r="M55" s="1323"/>
      <c r="N55" s="1323"/>
      <c r="AN55" s="1318" t="s">
        <v>606</v>
      </c>
      <c r="AO55" s="1318"/>
      <c r="AP55" s="1318"/>
      <c r="AQ55" s="1318"/>
      <c r="AR55" s="1318"/>
      <c r="AS55" s="1318"/>
      <c r="AT55" s="1318"/>
      <c r="AU55" s="1318"/>
      <c r="AV55" s="1318"/>
      <c r="AW55" s="1318"/>
      <c r="AX55" s="1318"/>
      <c r="AY55" s="1318"/>
      <c r="AZ55" s="1318"/>
      <c r="BA55" s="1318"/>
      <c r="BB55" s="1319" t="s">
        <v>605</v>
      </c>
      <c r="BC55" s="1319"/>
      <c r="BD55" s="1319"/>
      <c r="BE55" s="1319"/>
      <c r="BF55" s="1319"/>
      <c r="BG55" s="1319"/>
      <c r="BH55" s="1319"/>
      <c r="BI55" s="1319"/>
      <c r="BJ55" s="1319"/>
      <c r="BK55" s="1319"/>
      <c r="BL55" s="1319"/>
      <c r="BM55" s="1319"/>
      <c r="BN55" s="1319"/>
      <c r="BO55" s="1319"/>
      <c r="BP55" s="1320"/>
      <c r="BQ55" s="1321"/>
      <c r="BR55" s="1321"/>
      <c r="BS55" s="1321"/>
      <c r="BT55" s="1321"/>
      <c r="BU55" s="1321"/>
      <c r="BV55" s="1321"/>
      <c r="BW55" s="1321"/>
      <c r="BX55" s="1321">
        <v>41.4</v>
      </c>
      <c r="BY55" s="1321"/>
      <c r="BZ55" s="1321"/>
      <c r="CA55" s="1321"/>
      <c r="CB55" s="1321"/>
      <c r="CC55" s="1321"/>
      <c r="CD55" s="1321"/>
      <c r="CE55" s="1321"/>
      <c r="CF55" s="1321">
        <v>38.9</v>
      </c>
      <c r="CG55" s="1321"/>
      <c r="CH55" s="1321"/>
      <c r="CI55" s="1321"/>
      <c r="CJ55" s="1321"/>
      <c r="CK55" s="1321"/>
      <c r="CL55" s="1321"/>
      <c r="CM55" s="1321"/>
      <c r="CN55" s="1321">
        <v>37.6</v>
      </c>
      <c r="CO55" s="1321"/>
      <c r="CP55" s="1321"/>
      <c r="CQ55" s="1321"/>
      <c r="CR55" s="1321"/>
      <c r="CS55" s="1321"/>
      <c r="CT55" s="1321"/>
      <c r="CU55" s="1321"/>
      <c r="CV55" s="1321">
        <v>34</v>
      </c>
      <c r="CW55" s="1321"/>
      <c r="CX55" s="1321"/>
      <c r="CY55" s="1321"/>
      <c r="CZ55" s="1321"/>
      <c r="DA55" s="1321"/>
      <c r="DB55" s="1321"/>
      <c r="DC55" s="1321"/>
    </row>
    <row r="56" spans="1:109" ht="13.5">
      <c r="A56" s="401"/>
      <c r="B56" s="386"/>
      <c r="G56" s="1314"/>
      <c r="H56" s="1314"/>
      <c r="I56" s="1314"/>
      <c r="J56" s="1314"/>
      <c r="K56" s="1323"/>
      <c r="L56" s="1323"/>
      <c r="M56" s="1323"/>
      <c r="N56" s="1323"/>
      <c r="AN56" s="1318"/>
      <c r="AO56" s="1318"/>
      <c r="AP56" s="1318"/>
      <c r="AQ56" s="1318"/>
      <c r="AR56" s="1318"/>
      <c r="AS56" s="1318"/>
      <c r="AT56" s="1318"/>
      <c r="AU56" s="1318"/>
      <c r="AV56" s="1318"/>
      <c r="AW56" s="1318"/>
      <c r="AX56" s="1318"/>
      <c r="AY56" s="1318"/>
      <c r="AZ56" s="1318"/>
      <c r="BA56" s="1318"/>
      <c r="BB56" s="1319"/>
      <c r="BC56" s="1319"/>
      <c r="BD56" s="1319"/>
      <c r="BE56" s="1319"/>
      <c r="BF56" s="1319"/>
      <c r="BG56" s="1319"/>
      <c r="BH56" s="1319"/>
      <c r="BI56" s="1319"/>
      <c r="BJ56" s="1319"/>
      <c r="BK56" s="1319"/>
      <c r="BL56" s="1319"/>
      <c r="BM56" s="1319"/>
      <c r="BN56" s="1319"/>
      <c r="BO56" s="1319"/>
      <c r="BP56" s="1321"/>
      <c r="BQ56" s="1321"/>
      <c r="BR56" s="1321"/>
      <c r="BS56" s="1321"/>
      <c r="BT56" s="1321"/>
      <c r="BU56" s="1321"/>
      <c r="BV56" s="1321"/>
      <c r="BW56" s="1321"/>
      <c r="BX56" s="1321"/>
      <c r="BY56" s="1321"/>
      <c r="BZ56" s="1321"/>
      <c r="CA56" s="1321"/>
      <c r="CB56" s="1321"/>
      <c r="CC56" s="1321"/>
      <c r="CD56" s="1321"/>
      <c r="CE56" s="1321"/>
      <c r="CF56" s="1321"/>
      <c r="CG56" s="1321"/>
      <c r="CH56" s="1321"/>
      <c r="CI56" s="1321"/>
      <c r="CJ56" s="1321"/>
      <c r="CK56" s="1321"/>
      <c r="CL56" s="1321"/>
      <c r="CM56" s="1321"/>
      <c r="CN56" s="1321"/>
      <c r="CO56" s="1321"/>
      <c r="CP56" s="1321"/>
      <c r="CQ56" s="1321"/>
      <c r="CR56" s="1321"/>
      <c r="CS56" s="1321"/>
      <c r="CT56" s="1321"/>
      <c r="CU56" s="1321"/>
      <c r="CV56" s="1321"/>
      <c r="CW56" s="1321"/>
      <c r="CX56" s="1321"/>
      <c r="CY56" s="1321"/>
      <c r="CZ56" s="1321"/>
      <c r="DA56" s="1321"/>
      <c r="DB56" s="1321"/>
      <c r="DC56" s="1321"/>
    </row>
    <row r="57" spans="1:109" s="401" customFormat="1" ht="13.5">
      <c r="B57" s="407"/>
      <c r="G57" s="1314"/>
      <c r="H57" s="1314"/>
      <c r="I57" s="1325"/>
      <c r="J57" s="1325"/>
      <c r="K57" s="1323"/>
      <c r="L57" s="1323"/>
      <c r="M57" s="1323"/>
      <c r="N57" s="1323"/>
      <c r="AM57" s="385"/>
      <c r="AN57" s="1318"/>
      <c r="AO57" s="1318"/>
      <c r="AP57" s="1318"/>
      <c r="AQ57" s="1318"/>
      <c r="AR57" s="1318"/>
      <c r="AS57" s="1318"/>
      <c r="AT57" s="1318"/>
      <c r="AU57" s="1318"/>
      <c r="AV57" s="1318"/>
      <c r="AW57" s="1318"/>
      <c r="AX57" s="1318"/>
      <c r="AY57" s="1318"/>
      <c r="AZ57" s="1318"/>
      <c r="BA57" s="1318"/>
      <c r="BB57" s="1319" t="s">
        <v>611</v>
      </c>
      <c r="BC57" s="1319"/>
      <c r="BD57" s="1319"/>
      <c r="BE57" s="1319"/>
      <c r="BF57" s="1319"/>
      <c r="BG57" s="1319"/>
      <c r="BH57" s="1319"/>
      <c r="BI57" s="1319"/>
      <c r="BJ57" s="1319"/>
      <c r="BK57" s="1319"/>
      <c r="BL57" s="1319"/>
      <c r="BM57" s="1319"/>
      <c r="BN57" s="1319"/>
      <c r="BO57" s="1319"/>
      <c r="BP57" s="1320"/>
      <c r="BQ57" s="1321"/>
      <c r="BR57" s="1321"/>
      <c r="BS57" s="1321"/>
      <c r="BT57" s="1321"/>
      <c r="BU57" s="1321"/>
      <c r="BV57" s="1321"/>
      <c r="BW57" s="1321"/>
      <c r="BX57" s="1321">
        <v>60.2</v>
      </c>
      <c r="BY57" s="1321"/>
      <c r="BZ57" s="1321"/>
      <c r="CA57" s="1321"/>
      <c r="CB57" s="1321"/>
      <c r="CC57" s="1321"/>
      <c r="CD57" s="1321"/>
      <c r="CE57" s="1321"/>
      <c r="CF57" s="1321">
        <v>59.3</v>
      </c>
      <c r="CG57" s="1321"/>
      <c r="CH57" s="1321"/>
      <c r="CI57" s="1321"/>
      <c r="CJ57" s="1321"/>
      <c r="CK57" s="1321"/>
      <c r="CL57" s="1321"/>
      <c r="CM57" s="1321"/>
      <c r="CN57" s="1321">
        <v>60</v>
      </c>
      <c r="CO57" s="1321"/>
      <c r="CP57" s="1321"/>
      <c r="CQ57" s="1321"/>
      <c r="CR57" s="1321"/>
      <c r="CS57" s="1321"/>
      <c r="CT57" s="1321"/>
      <c r="CU57" s="1321"/>
      <c r="CV57" s="1321">
        <v>60.8</v>
      </c>
      <c r="CW57" s="1321"/>
      <c r="CX57" s="1321"/>
      <c r="CY57" s="1321"/>
      <c r="CZ57" s="1321"/>
      <c r="DA57" s="1321"/>
      <c r="DB57" s="1321"/>
      <c r="DC57" s="1321"/>
      <c r="DD57" s="412"/>
      <c r="DE57" s="407"/>
    </row>
    <row r="58" spans="1:109" s="401" customFormat="1" ht="13.5">
      <c r="A58" s="385"/>
      <c r="B58" s="407"/>
      <c r="G58" s="1314"/>
      <c r="H58" s="1314"/>
      <c r="I58" s="1325"/>
      <c r="J58" s="1325"/>
      <c r="K58" s="1323"/>
      <c r="L58" s="1323"/>
      <c r="M58" s="1323"/>
      <c r="N58" s="1323"/>
      <c r="AM58" s="385"/>
      <c r="AN58" s="1318"/>
      <c r="AO58" s="1318"/>
      <c r="AP58" s="1318"/>
      <c r="AQ58" s="1318"/>
      <c r="AR58" s="1318"/>
      <c r="AS58" s="1318"/>
      <c r="AT58" s="1318"/>
      <c r="AU58" s="1318"/>
      <c r="AV58" s="1318"/>
      <c r="AW58" s="1318"/>
      <c r="AX58" s="1318"/>
      <c r="AY58" s="1318"/>
      <c r="AZ58" s="1318"/>
      <c r="BA58" s="1318"/>
      <c r="BB58" s="1319"/>
      <c r="BC58" s="1319"/>
      <c r="BD58" s="1319"/>
      <c r="BE58" s="1319"/>
      <c r="BF58" s="1319"/>
      <c r="BG58" s="1319"/>
      <c r="BH58" s="1319"/>
      <c r="BI58" s="1319"/>
      <c r="BJ58" s="1319"/>
      <c r="BK58" s="1319"/>
      <c r="BL58" s="1319"/>
      <c r="BM58" s="1319"/>
      <c r="BN58" s="1319"/>
      <c r="BO58" s="1319"/>
      <c r="BP58" s="1321"/>
      <c r="BQ58" s="1321"/>
      <c r="BR58" s="1321"/>
      <c r="BS58" s="1321"/>
      <c r="BT58" s="1321"/>
      <c r="BU58" s="1321"/>
      <c r="BV58" s="1321"/>
      <c r="BW58" s="1321"/>
      <c r="BX58" s="1321"/>
      <c r="BY58" s="1321"/>
      <c r="BZ58" s="1321"/>
      <c r="CA58" s="1321"/>
      <c r="CB58" s="1321"/>
      <c r="CC58" s="1321"/>
      <c r="CD58" s="1321"/>
      <c r="CE58" s="1321"/>
      <c r="CF58" s="1321"/>
      <c r="CG58" s="1321"/>
      <c r="CH58" s="1321"/>
      <c r="CI58" s="1321"/>
      <c r="CJ58" s="1321"/>
      <c r="CK58" s="1321"/>
      <c r="CL58" s="1321"/>
      <c r="CM58" s="1321"/>
      <c r="CN58" s="1321"/>
      <c r="CO58" s="1321"/>
      <c r="CP58" s="1321"/>
      <c r="CQ58" s="1321"/>
      <c r="CR58" s="1321"/>
      <c r="CS58" s="1321"/>
      <c r="CT58" s="1321"/>
      <c r="CU58" s="1321"/>
      <c r="CV58" s="1321"/>
      <c r="CW58" s="1321"/>
      <c r="CX58" s="1321"/>
      <c r="CY58" s="1321"/>
      <c r="CZ58" s="1321"/>
      <c r="DA58" s="1321"/>
      <c r="DB58" s="1321"/>
      <c r="DC58" s="1321"/>
      <c r="DD58" s="412"/>
      <c r="DE58" s="407"/>
    </row>
    <row r="59" spans="1:109" s="401" customFormat="1" ht="13.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c r="B63" s="405" t="s">
        <v>610</v>
      </c>
    </row>
    <row r="64" spans="1:109" ht="13.5">
      <c r="B64" s="386"/>
      <c r="G64" s="402"/>
      <c r="I64" s="404"/>
      <c r="J64" s="404"/>
      <c r="K64" s="404"/>
      <c r="L64" s="404"/>
      <c r="M64" s="404"/>
      <c r="N64" s="403"/>
      <c r="AM64" s="402"/>
      <c r="AN64" s="402" t="s">
        <v>609</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c r="B65" s="386"/>
      <c r="AN65" s="1305" t="s">
        <v>615</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5">
      <c r="B66" s="386"/>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5">
      <c r="B67" s="386"/>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5">
      <c r="B68" s="386"/>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5">
      <c r="B69" s="386"/>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c r="B71" s="386"/>
      <c r="G71" s="396"/>
      <c r="I71" s="399"/>
      <c r="J71" s="398"/>
      <c r="K71" s="398"/>
      <c r="L71" s="397"/>
      <c r="M71" s="398"/>
      <c r="N71" s="397"/>
      <c r="AM71" s="396"/>
      <c r="AN71" s="385" t="s">
        <v>608</v>
      </c>
    </row>
    <row r="72" spans="2:107" ht="13.5">
      <c r="B72" s="386"/>
      <c r="G72" s="1314"/>
      <c r="H72" s="1314"/>
      <c r="I72" s="1314"/>
      <c r="J72" s="1314"/>
      <c r="K72" s="395"/>
      <c r="L72" s="395"/>
      <c r="M72" s="394"/>
      <c r="N72" s="394"/>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560</v>
      </c>
      <c r="BQ72" s="1318"/>
      <c r="BR72" s="1318"/>
      <c r="BS72" s="1318"/>
      <c r="BT72" s="1318"/>
      <c r="BU72" s="1318"/>
      <c r="BV72" s="1318"/>
      <c r="BW72" s="1318"/>
      <c r="BX72" s="1318" t="s">
        <v>561</v>
      </c>
      <c r="BY72" s="1318"/>
      <c r="BZ72" s="1318"/>
      <c r="CA72" s="1318"/>
      <c r="CB72" s="1318"/>
      <c r="CC72" s="1318"/>
      <c r="CD72" s="1318"/>
      <c r="CE72" s="1318"/>
      <c r="CF72" s="1318" t="s">
        <v>562</v>
      </c>
      <c r="CG72" s="1318"/>
      <c r="CH72" s="1318"/>
      <c r="CI72" s="1318"/>
      <c r="CJ72" s="1318"/>
      <c r="CK72" s="1318"/>
      <c r="CL72" s="1318"/>
      <c r="CM72" s="1318"/>
      <c r="CN72" s="1318" t="s">
        <v>563</v>
      </c>
      <c r="CO72" s="1318"/>
      <c r="CP72" s="1318"/>
      <c r="CQ72" s="1318"/>
      <c r="CR72" s="1318"/>
      <c r="CS72" s="1318"/>
      <c r="CT72" s="1318"/>
      <c r="CU72" s="1318"/>
      <c r="CV72" s="1318" t="s">
        <v>564</v>
      </c>
      <c r="CW72" s="1318"/>
      <c r="CX72" s="1318"/>
      <c r="CY72" s="1318"/>
      <c r="CZ72" s="1318"/>
      <c r="DA72" s="1318"/>
      <c r="DB72" s="1318"/>
      <c r="DC72" s="1318"/>
    </row>
    <row r="73" spans="2:107" ht="13.5">
      <c r="B73" s="386"/>
      <c r="G73" s="1322"/>
      <c r="H73" s="1322"/>
      <c r="I73" s="1322"/>
      <c r="J73" s="1322"/>
      <c r="K73" s="1326"/>
      <c r="L73" s="1326"/>
      <c r="M73" s="1326"/>
      <c r="N73" s="1326"/>
      <c r="AM73" s="393"/>
      <c r="AN73" s="1319" t="s">
        <v>607</v>
      </c>
      <c r="AO73" s="1319"/>
      <c r="AP73" s="1319"/>
      <c r="AQ73" s="1319"/>
      <c r="AR73" s="1319"/>
      <c r="AS73" s="1319"/>
      <c r="AT73" s="1319"/>
      <c r="AU73" s="1319"/>
      <c r="AV73" s="1319"/>
      <c r="AW73" s="1319"/>
      <c r="AX73" s="1319"/>
      <c r="AY73" s="1319"/>
      <c r="AZ73" s="1319"/>
      <c r="BA73" s="1319"/>
      <c r="BB73" s="1319" t="s">
        <v>605</v>
      </c>
      <c r="BC73" s="1319"/>
      <c r="BD73" s="1319"/>
      <c r="BE73" s="1319"/>
      <c r="BF73" s="1319"/>
      <c r="BG73" s="1319"/>
      <c r="BH73" s="1319"/>
      <c r="BI73" s="1319"/>
      <c r="BJ73" s="1319"/>
      <c r="BK73" s="1319"/>
      <c r="BL73" s="1319"/>
      <c r="BM73" s="1319"/>
      <c r="BN73" s="1319"/>
      <c r="BO73" s="1319"/>
      <c r="BP73" s="1321">
        <v>65.900000000000006</v>
      </c>
      <c r="BQ73" s="1321"/>
      <c r="BR73" s="1321"/>
      <c r="BS73" s="1321"/>
      <c r="BT73" s="1321"/>
      <c r="BU73" s="1321"/>
      <c r="BV73" s="1321"/>
      <c r="BW73" s="1321"/>
      <c r="BX73" s="1321">
        <v>58.1</v>
      </c>
      <c r="BY73" s="1321"/>
      <c r="BZ73" s="1321"/>
      <c r="CA73" s="1321"/>
      <c r="CB73" s="1321"/>
      <c r="CC73" s="1321"/>
      <c r="CD73" s="1321"/>
      <c r="CE73" s="1321"/>
      <c r="CF73" s="1321">
        <v>49.9</v>
      </c>
      <c r="CG73" s="1321"/>
      <c r="CH73" s="1321"/>
      <c r="CI73" s="1321"/>
      <c r="CJ73" s="1321"/>
      <c r="CK73" s="1321"/>
      <c r="CL73" s="1321"/>
      <c r="CM73" s="1321"/>
      <c r="CN73" s="1321">
        <v>37.6</v>
      </c>
      <c r="CO73" s="1321"/>
      <c r="CP73" s="1321"/>
      <c r="CQ73" s="1321"/>
      <c r="CR73" s="1321"/>
      <c r="CS73" s="1321"/>
      <c r="CT73" s="1321"/>
      <c r="CU73" s="1321"/>
      <c r="CV73" s="1321">
        <v>23.9</v>
      </c>
      <c r="CW73" s="1321"/>
      <c r="CX73" s="1321"/>
      <c r="CY73" s="1321"/>
      <c r="CZ73" s="1321"/>
      <c r="DA73" s="1321"/>
      <c r="DB73" s="1321"/>
      <c r="DC73" s="1321"/>
    </row>
    <row r="74" spans="2:107" ht="13.5">
      <c r="B74" s="386"/>
      <c r="G74" s="1322"/>
      <c r="H74" s="1322"/>
      <c r="I74" s="1322"/>
      <c r="J74" s="1322"/>
      <c r="K74" s="1326"/>
      <c r="L74" s="1326"/>
      <c r="M74" s="1326"/>
      <c r="N74" s="1326"/>
      <c r="AM74" s="393"/>
      <c r="AN74" s="1319"/>
      <c r="AO74" s="1319"/>
      <c r="AP74" s="1319"/>
      <c r="AQ74" s="1319"/>
      <c r="AR74" s="1319"/>
      <c r="AS74" s="1319"/>
      <c r="AT74" s="1319"/>
      <c r="AU74" s="1319"/>
      <c r="AV74" s="1319"/>
      <c r="AW74" s="1319"/>
      <c r="AX74" s="1319"/>
      <c r="AY74" s="1319"/>
      <c r="AZ74" s="1319"/>
      <c r="BA74" s="1319"/>
      <c r="BB74" s="1319"/>
      <c r="BC74" s="1319"/>
      <c r="BD74" s="1319"/>
      <c r="BE74" s="1319"/>
      <c r="BF74" s="1319"/>
      <c r="BG74" s="1319"/>
      <c r="BH74" s="1319"/>
      <c r="BI74" s="1319"/>
      <c r="BJ74" s="1319"/>
      <c r="BK74" s="1319"/>
      <c r="BL74" s="1319"/>
      <c r="BM74" s="1319"/>
      <c r="BN74" s="1319"/>
      <c r="BO74" s="1319"/>
      <c r="BP74" s="1321"/>
      <c r="BQ74" s="1321"/>
      <c r="BR74" s="1321"/>
      <c r="BS74" s="1321"/>
      <c r="BT74" s="1321"/>
      <c r="BU74" s="1321"/>
      <c r="BV74" s="1321"/>
      <c r="BW74" s="1321"/>
      <c r="BX74" s="1321"/>
      <c r="BY74" s="1321"/>
      <c r="BZ74" s="1321"/>
      <c r="CA74" s="1321"/>
      <c r="CB74" s="1321"/>
      <c r="CC74" s="1321"/>
      <c r="CD74" s="1321"/>
      <c r="CE74" s="1321"/>
      <c r="CF74" s="1321"/>
      <c r="CG74" s="1321"/>
      <c r="CH74" s="1321"/>
      <c r="CI74" s="1321"/>
      <c r="CJ74" s="1321"/>
      <c r="CK74" s="1321"/>
      <c r="CL74" s="1321"/>
      <c r="CM74" s="1321"/>
      <c r="CN74" s="1321"/>
      <c r="CO74" s="1321"/>
      <c r="CP74" s="1321"/>
      <c r="CQ74" s="1321"/>
      <c r="CR74" s="1321"/>
      <c r="CS74" s="1321"/>
      <c r="CT74" s="1321"/>
      <c r="CU74" s="1321"/>
      <c r="CV74" s="1321"/>
      <c r="CW74" s="1321"/>
      <c r="CX74" s="1321"/>
      <c r="CY74" s="1321"/>
      <c r="CZ74" s="1321"/>
      <c r="DA74" s="1321"/>
      <c r="DB74" s="1321"/>
      <c r="DC74" s="1321"/>
    </row>
    <row r="75" spans="2:107" ht="13.5">
      <c r="B75" s="386"/>
      <c r="G75" s="1322"/>
      <c r="H75" s="1322"/>
      <c r="I75" s="1314"/>
      <c r="J75" s="1314"/>
      <c r="K75" s="1323"/>
      <c r="L75" s="1323"/>
      <c r="M75" s="1323"/>
      <c r="N75" s="1323"/>
      <c r="AM75" s="393"/>
      <c r="AN75" s="1319"/>
      <c r="AO75" s="1319"/>
      <c r="AP75" s="1319"/>
      <c r="AQ75" s="1319"/>
      <c r="AR75" s="1319"/>
      <c r="AS75" s="1319"/>
      <c r="AT75" s="1319"/>
      <c r="AU75" s="1319"/>
      <c r="AV75" s="1319"/>
      <c r="AW75" s="1319"/>
      <c r="AX75" s="1319"/>
      <c r="AY75" s="1319"/>
      <c r="AZ75" s="1319"/>
      <c r="BA75" s="1319"/>
      <c r="BB75" s="1319" t="s">
        <v>604</v>
      </c>
      <c r="BC75" s="1319"/>
      <c r="BD75" s="1319"/>
      <c r="BE75" s="1319"/>
      <c r="BF75" s="1319"/>
      <c r="BG75" s="1319"/>
      <c r="BH75" s="1319"/>
      <c r="BI75" s="1319"/>
      <c r="BJ75" s="1319"/>
      <c r="BK75" s="1319"/>
      <c r="BL75" s="1319"/>
      <c r="BM75" s="1319"/>
      <c r="BN75" s="1319"/>
      <c r="BO75" s="1319"/>
      <c r="BP75" s="1321">
        <v>9</v>
      </c>
      <c r="BQ75" s="1321"/>
      <c r="BR75" s="1321"/>
      <c r="BS75" s="1321"/>
      <c r="BT75" s="1321"/>
      <c r="BU75" s="1321"/>
      <c r="BV75" s="1321"/>
      <c r="BW75" s="1321"/>
      <c r="BX75" s="1321">
        <v>8.1999999999999993</v>
      </c>
      <c r="BY75" s="1321"/>
      <c r="BZ75" s="1321"/>
      <c r="CA75" s="1321"/>
      <c r="CB75" s="1321"/>
      <c r="CC75" s="1321"/>
      <c r="CD75" s="1321"/>
      <c r="CE75" s="1321"/>
      <c r="CF75" s="1321">
        <v>7.6</v>
      </c>
      <c r="CG75" s="1321"/>
      <c r="CH75" s="1321"/>
      <c r="CI75" s="1321"/>
      <c r="CJ75" s="1321"/>
      <c r="CK75" s="1321"/>
      <c r="CL75" s="1321"/>
      <c r="CM75" s="1321"/>
      <c r="CN75" s="1321">
        <v>7</v>
      </c>
      <c r="CO75" s="1321"/>
      <c r="CP75" s="1321"/>
      <c r="CQ75" s="1321"/>
      <c r="CR75" s="1321"/>
      <c r="CS75" s="1321"/>
      <c r="CT75" s="1321"/>
      <c r="CU75" s="1321"/>
      <c r="CV75" s="1321">
        <v>7.2</v>
      </c>
      <c r="CW75" s="1321"/>
      <c r="CX75" s="1321"/>
      <c r="CY75" s="1321"/>
      <c r="CZ75" s="1321"/>
      <c r="DA75" s="1321"/>
      <c r="DB75" s="1321"/>
      <c r="DC75" s="1321"/>
    </row>
    <row r="76" spans="2:107" ht="13.5">
      <c r="B76" s="386"/>
      <c r="G76" s="1322"/>
      <c r="H76" s="1322"/>
      <c r="I76" s="1314"/>
      <c r="J76" s="1314"/>
      <c r="K76" s="1323"/>
      <c r="L76" s="1323"/>
      <c r="M76" s="1323"/>
      <c r="N76" s="1323"/>
      <c r="AM76" s="393"/>
      <c r="AN76" s="1319"/>
      <c r="AO76" s="1319"/>
      <c r="AP76" s="1319"/>
      <c r="AQ76" s="1319"/>
      <c r="AR76" s="1319"/>
      <c r="AS76" s="1319"/>
      <c r="AT76" s="1319"/>
      <c r="AU76" s="1319"/>
      <c r="AV76" s="1319"/>
      <c r="AW76" s="1319"/>
      <c r="AX76" s="1319"/>
      <c r="AY76" s="1319"/>
      <c r="AZ76" s="1319"/>
      <c r="BA76" s="1319"/>
      <c r="BB76" s="1319"/>
      <c r="BC76" s="1319"/>
      <c r="BD76" s="1319"/>
      <c r="BE76" s="1319"/>
      <c r="BF76" s="1319"/>
      <c r="BG76" s="1319"/>
      <c r="BH76" s="1319"/>
      <c r="BI76" s="1319"/>
      <c r="BJ76" s="1319"/>
      <c r="BK76" s="1319"/>
      <c r="BL76" s="1319"/>
      <c r="BM76" s="1319"/>
      <c r="BN76" s="1319"/>
      <c r="BO76" s="1319"/>
      <c r="BP76" s="1321"/>
      <c r="BQ76" s="1321"/>
      <c r="BR76" s="1321"/>
      <c r="BS76" s="1321"/>
      <c r="BT76" s="1321"/>
      <c r="BU76" s="1321"/>
      <c r="BV76" s="1321"/>
      <c r="BW76" s="1321"/>
      <c r="BX76" s="1321"/>
      <c r="BY76" s="1321"/>
      <c r="BZ76" s="1321"/>
      <c r="CA76" s="1321"/>
      <c r="CB76" s="1321"/>
      <c r="CC76" s="1321"/>
      <c r="CD76" s="1321"/>
      <c r="CE76" s="1321"/>
      <c r="CF76" s="1321"/>
      <c r="CG76" s="1321"/>
      <c r="CH76" s="1321"/>
      <c r="CI76" s="1321"/>
      <c r="CJ76" s="1321"/>
      <c r="CK76" s="1321"/>
      <c r="CL76" s="1321"/>
      <c r="CM76" s="1321"/>
      <c r="CN76" s="1321"/>
      <c r="CO76" s="1321"/>
      <c r="CP76" s="1321"/>
      <c r="CQ76" s="1321"/>
      <c r="CR76" s="1321"/>
      <c r="CS76" s="1321"/>
      <c r="CT76" s="1321"/>
      <c r="CU76" s="1321"/>
      <c r="CV76" s="1321"/>
      <c r="CW76" s="1321"/>
      <c r="CX76" s="1321"/>
      <c r="CY76" s="1321"/>
      <c r="CZ76" s="1321"/>
      <c r="DA76" s="1321"/>
      <c r="DB76" s="1321"/>
      <c r="DC76" s="1321"/>
    </row>
    <row r="77" spans="2:107" ht="13.5">
      <c r="B77" s="386"/>
      <c r="G77" s="1314"/>
      <c r="H77" s="1314"/>
      <c r="I77" s="1314"/>
      <c r="J77" s="1314"/>
      <c r="K77" s="1326"/>
      <c r="L77" s="1326"/>
      <c r="M77" s="1326"/>
      <c r="N77" s="1326"/>
      <c r="AN77" s="1318" t="s">
        <v>606</v>
      </c>
      <c r="AO77" s="1318"/>
      <c r="AP77" s="1318"/>
      <c r="AQ77" s="1318"/>
      <c r="AR77" s="1318"/>
      <c r="AS77" s="1318"/>
      <c r="AT77" s="1318"/>
      <c r="AU77" s="1318"/>
      <c r="AV77" s="1318"/>
      <c r="AW77" s="1318"/>
      <c r="AX77" s="1318"/>
      <c r="AY77" s="1318"/>
      <c r="AZ77" s="1318"/>
      <c r="BA77" s="1318"/>
      <c r="BB77" s="1319" t="s">
        <v>605</v>
      </c>
      <c r="BC77" s="1319"/>
      <c r="BD77" s="1319"/>
      <c r="BE77" s="1319"/>
      <c r="BF77" s="1319"/>
      <c r="BG77" s="1319"/>
      <c r="BH77" s="1319"/>
      <c r="BI77" s="1319"/>
      <c r="BJ77" s="1319"/>
      <c r="BK77" s="1319"/>
      <c r="BL77" s="1319"/>
      <c r="BM77" s="1319"/>
      <c r="BN77" s="1319"/>
      <c r="BO77" s="1319"/>
      <c r="BP77" s="1321">
        <v>45.1</v>
      </c>
      <c r="BQ77" s="1321"/>
      <c r="BR77" s="1321"/>
      <c r="BS77" s="1321"/>
      <c r="BT77" s="1321"/>
      <c r="BU77" s="1321"/>
      <c r="BV77" s="1321"/>
      <c r="BW77" s="1321"/>
      <c r="BX77" s="1321">
        <v>41.4</v>
      </c>
      <c r="BY77" s="1321"/>
      <c r="BZ77" s="1321"/>
      <c r="CA77" s="1321"/>
      <c r="CB77" s="1321"/>
      <c r="CC77" s="1321"/>
      <c r="CD77" s="1321"/>
      <c r="CE77" s="1321"/>
      <c r="CF77" s="1321">
        <v>38.9</v>
      </c>
      <c r="CG77" s="1321"/>
      <c r="CH77" s="1321"/>
      <c r="CI77" s="1321"/>
      <c r="CJ77" s="1321"/>
      <c r="CK77" s="1321"/>
      <c r="CL77" s="1321"/>
      <c r="CM77" s="1321"/>
      <c r="CN77" s="1321">
        <v>37.6</v>
      </c>
      <c r="CO77" s="1321"/>
      <c r="CP77" s="1321"/>
      <c r="CQ77" s="1321"/>
      <c r="CR77" s="1321"/>
      <c r="CS77" s="1321"/>
      <c r="CT77" s="1321"/>
      <c r="CU77" s="1321"/>
      <c r="CV77" s="1321">
        <v>34</v>
      </c>
      <c r="CW77" s="1321"/>
      <c r="CX77" s="1321"/>
      <c r="CY77" s="1321"/>
      <c r="CZ77" s="1321"/>
      <c r="DA77" s="1321"/>
      <c r="DB77" s="1321"/>
      <c r="DC77" s="1321"/>
    </row>
    <row r="78" spans="2:107" ht="13.5">
      <c r="B78" s="386"/>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19"/>
      <c r="BC78" s="1319"/>
      <c r="BD78" s="1319"/>
      <c r="BE78" s="1319"/>
      <c r="BF78" s="1319"/>
      <c r="BG78" s="1319"/>
      <c r="BH78" s="1319"/>
      <c r="BI78" s="1319"/>
      <c r="BJ78" s="1319"/>
      <c r="BK78" s="1319"/>
      <c r="BL78" s="1319"/>
      <c r="BM78" s="1319"/>
      <c r="BN78" s="1319"/>
      <c r="BO78" s="1319"/>
      <c r="BP78" s="1321"/>
      <c r="BQ78" s="1321"/>
      <c r="BR78" s="1321"/>
      <c r="BS78" s="1321"/>
      <c r="BT78" s="1321"/>
      <c r="BU78" s="1321"/>
      <c r="BV78" s="1321"/>
      <c r="BW78" s="1321"/>
      <c r="BX78" s="1321"/>
      <c r="BY78" s="1321"/>
      <c r="BZ78" s="1321"/>
      <c r="CA78" s="1321"/>
      <c r="CB78" s="1321"/>
      <c r="CC78" s="1321"/>
      <c r="CD78" s="1321"/>
      <c r="CE78" s="1321"/>
      <c r="CF78" s="1321"/>
      <c r="CG78" s="1321"/>
      <c r="CH78" s="1321"/>
      <c r="CI78" s="1321"/>
      <c r="CJ78" s="1321"/>
      <c r="CK78" s="1321"/>
      <c r="CL78" s="1321"/>
      <c r="CM78" s="1321"/>
      <c r="CN78" s="1321"/>
      <c r="CO78" s="1321"/>
      <c r="CP78" s="1321"/>
      <c r="CQ78" s="1321"/>
      <c r="CR78" s="1321"/>
      <c r="CS78" s="1321"/>
      <c r="CT78" s="1321"/>
      <c r="CU78" s="1321"/>
      <c r="CV78" s="1321"/>
      <c r="CW78" s="1321"/>
      <c r="CX78" s="1321"/>
      <c r="CY78" s="1321"/>
      <c r="CZ78" s="1321"/>
      <c r="DA78" s="1321"/>
      <c r="DB78" s="1321"/>
      <c r="DC78" s="1321"/>
    </row>
    <row r="79" spans="2:107" ht="13.5">
      <c r="B79" s="386"/>
      <c r="G79" s="1314"/>
      <c r="H79" s="1314"/>
      <c r="I79" s="1325"/>
      <c r="J79" s="1325"/>
      <c r="K79" s="1327"/>
      <c r="L79" s="1327"/>
      <c r="M79" s="1327"/>
      <c r="N79" s="1327"/>
      <c r="AN79" s="1318"/>
      <c r="AO79" s="1318"/>
      <c r="AP79" s="1318"/>
      <c r="AQ79" s="1318"/>
      <c r="AR79" s="1318"/>
      <c r="AS79" s="1318"/>
      <c r="AT79" s="1318"/>
      <c r="AU79" s="1318"/>
      <c r="AV79" s="1318"/>
      <c r="AW79" s="1318"/>
      <c r="AX79" s="1318"/>
      <c r="AY79" s="1318"/>
      <c r="AZ79" s="1318"/>
      <c r="BA79" s="1318"/>
      <c r="BB79" s="1319" t="s">
        <v>604</v>
      </c>
      <c r="BC79" s="1319"/>
      <c r="BD79" s="1319"/>
      <c r="BE79" s="1319"/>
      <c r="BF79" s="1319"/>
      <c r="BG79" s="1319"/>
      <c r="BH79" s="1319"/>
      <c r="BI79" s="1319"/>
      <c r="BJ79" s="1319"/>
      <c r="BK79" s="1319"/>
      <c r="BL79" s="1319"/>
      <c r="BM79" s="1319"/>
      <c r="BN79" s="1319"/>
      <c r="BO79" s="1319"/>
      <c r="BP79" s="1321">
        <v>7.1</v>
      </c>
      <c r="BQ79" s="1321"/>
      <c r="BR79" s="1321"/>
      <c r="BS79" s="1321"/>
      <c r="BT79" s="1321"/>
      <c r="BU79" s="1321"/>
      <c r="BV79" s="1321"/>
      <c r="BW79" s="1321"/>
      <c r="BX79" s="1321">
        <v>6.7</v>
      </c>
      <c r="BY79" s="1321"/>
      <c r="BZ79" s="1321"/>
      <c r="CA79" s="1321"/>
      <c r="CB79" s="1321"/>
      <c r="CC79" s="1321"/>
      <c r="CD79" s="1321"/>
      <c r="CE79" s="1321"/>
      <c r="CF79" s="1321">
        <v>6.4</v>
      </c>
      <c r="CG79" s="1321"/>
      <c r="CH79" s="1321"/>
      <c r="CI79" s="1321"/>
      <c r="CJ79" s="1321"/>
      <c r="CK79" s="1321"/>
      <c r="CL79" s="1321"/>
      <c r="CM79" s="1321"/>
      <c r="CN79" s="1321">
        <v>6.1</v>
      </c>
      <c r="CO79" s="1321"/>
      <c r="CP79" s="1321"/>
      <c r="CQ79" s="1321"/>
      <c r="CR79" s="1321"/>
      <c r="CS79" s="1321"/>
      <c r="CT79" s="1321"/>
      <c r="CU79" s="1321"/>
      <c r="CV79" s="1321">
        <v>5.9</v>
      </c>
      <c r="CW79" s="1321"/>
      <c r="CX79" s="1321"/>
      <c r="CY79" s="1321"/>
      <c r="CZ79" s="1321"/>
      <c r="DA79" s="1321"/>
      <c r="DB79" s="1321"/>
      <c r="DC79" s="1321"/>
    </row>
    <row r="80" spans="2:107" ht="13.5">
      <c r="B80" s="386"/>
      <c r="G80" s="1314"/>
      <c r="H80" s="1314"/>
      <c r="I80" s="1325"/>
      <c r="J80" s="1325"/>
      <c r="K80" s="1327"/>
      <c r="L80" s="1327"/>
      <c r="M80" s="1327"/>
      <c r="N80" s="1327"/>
      <c r="AN80" s="1318"/>
      <c r="AO80" s="1318"/>
      <c r="AP80" s="1318"/>
      <c r="AQ80" s="1318"/>
      <c r="AR80" s="1318"/>
      <c r="AS80" s="1318"/>
      <c r="AT80" s="1318"/>
      <c r="AU80" s="1318"/>
      <c r="AV80" s="1318"/>
      <c r="AW80" s="1318"/>
      <c r="AX80" s="1318"/>
      <c r="AY80" s="1318"/>
      <c r="AZ80" s="1318"/>
      <c r="BA80" s="1318"/>
      <c r="BB80" s="1319"/>
      <c r="BC80" s="1319"/>
      <c r="BD80" s="1319"/>
      <c r="BE80" s="1319"/>
      <c r="BF80" s="1319"/>
      <c r="BG80" s="1319"/>
      <c r="BH80" s="1319"/>
      <c r="BI80" s="1319"/>
      <c r="BJ80" s="1319"/>
      <c r="BK80" s="1319"/>
      <c r="BL80" s="1319"/>
      <c r="BM80" s="1319"/>
      <c r="BN80" s="1319"/>
      <c r="BO80" s="1319"/>
      <c r="BP80" s="1321"/>
      <c r="BQ80" s="1321"/>
      <c r="BR80" s="1321"/>
      <c r="BS80" s="1321"/>
      <c r="BT80" s="1321"/>
      <c r="BU80" s="1321"/>
      <c r="BV80" s="1321"/>
      <c r="BW80" s="1321"/>
      <c r="BX80" s="1321"/>
      <c r="BY80" s="1321"/>
      <c r="BZ80" s="1321"/>
      <c r="CA80" s="1321"/>
      <c r="CB80" s="1321"/>
      <c r="CC80" s="1321"/>
      <c r="CD80" s="1321"/>
      <c r="CE80" s="1321"/>
      <c r="CF80" s="1321"/>
      <c r="CG80" s="1321"/>
      <c r="CH80" s="1321"/>
      <c r="CI80" s="1321"/>
      <c r="CJ80" s="1321"/>
      <c r="CK80" s="1321"/>
      <c r="CL80" s="1321"/>
      <c r="CM80" s="1321"/>
      <c r="CN80" s="1321"/>
      <c r="CO80" s="1321"/>
      <c r="CP80" s="1321"/>
      <c r="CQ80" s="1321"/>
      <c r="CR80" s="1321"/>
      <c r="CS80" s="1321"/>
      <c r="CT80" s="1321"/>
      <c r="CU80" s="1321"/>
      <c r="CV80" s="1321"/>
      <c r="CW80" s="1321"/>
      <c r="CX80" s="1321"/>
      <c r="CY80" s="1321"/>
      <c r="CZ80" s="1321"/>
      <c r="DA80" s="1321"/>
      <c r="DB80" s="1321"/>
      <c r="DC80" s="1321"/>
    </row>
    <row r="81" spans="2:109" ht="13.5">
      <c r="B81" s="386"/>
    </row>
    <row r="82" spans="2:109" ht="17.2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c r="DD84" s="385"/>
      <c r="DE84" s="385"/>
    </row>
    <row r="85" spans="2:109" ht="13.5">
      <c r="DD85" s="385"/>
      <c r="DE85" s="385"/>
    </row>
    <row r="86" spans="2:109" ht="13.5" hidden="1">
      <c r="DD86" s="385"/>
      <c r="DE86" s="385"/>
    </row>
    <row r="87" spans="2:109" ht="13.5" hidden="1">
      <c r="K87" s="388"/>
      <c r="AQ87" s="388"/>
      <c r="BC87" s="388"/>
      <c r="BO87" s="388"/>
      <c r="CA87" s="388"/>
      <c r="CM87" s="388"/>
      <c r="CY87" s="388"/>
      <c r="DD87" s="385"/>
      <c r="DE87" s="385"/>
    </row>
    <row r="88" spans="2:109" ht="13.5" hidden="1">
      <c r="DD88" s="385"/>
      <c r="DE88" s="385"/>
    </row>
    <row r="89" spans="2:109" ht="13.5" hidden="1">
      <c r="DD89" s="385"/>
      <c r="DE89" s="385"/>
    </row>
    <row r="90" spans="2:109" ht="13.5" hidden="1">
      <c r="DD90" s="385"/>
      <c r="DE90" s="385"/>
    </row>
    <row r="91" spans="2:109" ht="13.5" hidden="1">
      <c r="DD91" s="385"/>
      <c r="DE91" s="385"/>
    </row>
    <row r="92" spans="2:109" ht="13.5" hidden="1" customHeight="1">
      <c r="DD92" s="385"/>
      <c r="DE92" s="385"/>
    </row>
    <row r="93" spans="2:109" ht="13.5" hidden="1" customHeight="1">
      <c r="DD93" s="385"/>
      <c r="DE93" s="385"/>
    </row>
    <row r="94" spans="2:109" ht="13.5" hidden="1" customHeight="1">
      <c r="DD94" s="385"/>
      <c r="DE94" s="385"/>
    </row>
    <row r="95" spans="2:109" ht="13.5" hidden="1" customHeight="1">
      <c r="DD95" s="385"/>
      <c r="DE95" s="385"/>
    </row>
    <row r="96" spans="2:109" ht="13.5" hidden="1" customHeight="1">
      <c r="DD96" s="385"/>
      <c r="DE96" s="385"/>
    </row>
    <row r="97" spans="108:109" ht="13.5" hidden="1" customHeight="1">
      <c r="DD97" s="385"/>
      <c r="DE97" s="385"/>
    </row>
    <row r="98" spans="108:109" ht="13.5" hidden="1" customHeight="1">
      <c r="DD98" s="385"/>
      <c r="DE98" s="385"/>
    </row>
    <row r="99" spans="108:109" ht="13.5" hidden="1" customHeight="1">
      <c r="DD99" s="385"/>
      <c r="DE99" s="385"/>
    </row>
    <row r="100" spans="108:109" ht="13.5" hidden="1" customHeight="1">
      <c r="DD100" s="385"/>
      <c r="DE100" s="385"/>
    </row>
    <row r="101" spans="108:109" ht="13.5" hidden="1" customHeight="1">
      <c r="DD101" s="385"/>
      <c r="DE101" s="385"/>
    </row>
    <row r="102" spans="108:109" ht="13.5" hidden="1" customHeight="1">
      <c r="DD102" s="385"/>
      <c r="DE102" s="385"/>
    </row>
    <row r="103" spans="108:109" ht="13.5" hidden="1" customHeight="1">
      <c r="DD103" s="385"/>
      <c r="DE103" s="385"/>
    </row>
    <row r="104" spans="108:109" ht="13.5" hidden="1" customHeight="1">
      <c r="DD104" s="385"/>
      <c r="DE104" s="385"/>
    </row>
    <row r="105" spans="108:109" ht="13.5" hidden="1" customHeight="1">
      <c r="DD105" s="385"/>
      <c r="DE105" s="385"/>
    </row>
    <row r="106" spans="108:109" ht="13.5" hidden="1" customHeight="1">
      <c r="DD106" s="385"/>
      <c r="DE106" s="385"/>
    </row>
    <row r="107" spans="108:109" ht="13.5" hidden="1" customHeight="1">
      <c r="DD107" s="385"/>
      <c r="DE107" s="385"/>
    </row>
    <row r="108" spans="108:109" ht="13.5" hidden="1" customHeight="1">
      <c r="DD108" s="385"/>
      <c r="DE108" s="385"/>
    </row>
    <row r="109" spans="108:109" ht="13.5" hidden="1" customHeight="1">
      <c r="DD109" s="385"/>
      <c r="DE109" s="385"/>
    </row>
    <row r="110" spans="108:109" ht="13.5" hidden="1" customHeight="1">
      <c r="DD110" s="385"/>
      <c r="DE110" s="385"/>
    </row>
    <row r="111" spans="108:109" ht="13.5" hidden="1" customHeight="1">
      <c r="DD111" s="385"/>
      <c r="DE111" s="385"/>
    </row>
    <row r="112" spans="108:109" ht="13.5" hidden="1" customHeight="1">
      <c r="DD112" s="385"/>
      <c r="DE112" s="385"/>
    </row>
    <row r="113" spans="108:109" ht="13.5" hidden="1" customHeight="1">
      <c r="DD113" s="385"/>
      <c r="DE113" s="385"/>
    </row>
    <row r="114" spans="108:109" ht="13.5" hidden="1" customHeight="1">
      <c r="DD114" s="385"/>
      <c r="DE114" s="385"/>
    </row>
    <row r="115" spans="108:109" ht="13.5" hidden="1" customHeight="1">
      <c r="DD115" s="385"/>
      <c r="DE115" s="385"/>
    </row>
    <row r="116" spans="108:109" ht="13.5" hidden="1" customHeight="1">
      <c r="DD116" s="385"/>
      <c r="DE116" s="385"/>
    </row>
    <row r="117" spans="108:109" ht="13.5" hidden="1" customHeight="1">
      <c r="DD117" s="385"/>
      <c r="DE117" s="385"/>
    </row>
    <row r="118" spans="108:109" ht="13.5" hidden="1" customHeight="1">
      <c r="DD118" s="385"/>
      <c r="DE118" s="385"/>
    </row>
    <row r="119" spans="108:109" ht="13.5" hidden="1" customHeight="1">
      <c r="DD119" s="385"/>
      <c r="DE119" s="385"/>
    </row>
    <row r="120" spans="108:109" ht="13.5" hidden="1" customHeight="1">
      <c r="DD120" s="385"/>
      <c r="DE120" s="385"/>
    </row>
    <row r="121" spans="108:109" ht="13.5" hidden="1" customHeight="1">
      <c r="DD121" s="385"/>
      <c r="DE121" s="385"/>
    </row>
    <row r="122" spans="108:109" ht="13.5" hidden="1" customHeight="1">
      <c r="DD122" s="385"/>
      <c r="DE122" s="385"/>
    </row>
    <row r="123" spans="108:109" ht="13.5" hidden="1" customHeight="1">
      <c r="DD123" s="385"/>
      <c r="DE123" s="385"/>
    </row>
    <row r="124" spans="108:109" ht="13.5" hidden="1" customHeight="1">
      <c r="DD124" s="385"/>
      <c r="DE124" s="385"/>
    </row>
    <row r="125" spans="108:109" ht="13.5" hidden="1" customHeight="1">
      <c r="DD125" s="385"/>
      <c r="DE125" s="385"/>
    </row>
    <row r="126" spans="108:109" ht="13.5" hidden="1" customHeight="1">
      <c r="DD126" s="385"/>
      <c r="DE126" s="385"/>
    </row>
    <row r="127" spans="108:109" ht="13.5" hidden="1" customHeight="1">
      <c r="DD127" s="385"/>
      <c r="DE127" s="385"/>
    </row>
    <row r="128" spans="108:109" ht="13.5" hidden="1" customHeight="1">
      <c r="DD128" s="385"/>
      <c r="DE128" s="385"/>
    </row>
    <row r="129" spans="108:109" ht="13.5" hidden="1" customHeight="1">
      <c r="DD129" s="385"/>
      <c r="DE129" s="385"/>
    </row>
    <row r="130" spans="108:109" ht="13.5" hidden="1" customHeight="1">
      <c r="DD130" s="385"/>
      <c r="DE130" s="385"/>
    </row>
    <row r="131" spans="108:109" ht="13.5" hidden="1" customHeight="1">
      <c r="DD131" s="385"/>
      <c r="DE131" s="385"/>
    </row>
    <row r="132" spans="108:109" ht="13.5" hidden="1" customHeight="1">
      <c r="DD132" s="385"/>
      <c r="DE132" s="385"/>
    </row>
    <row r="133" spans="108:109" ht="13.5" hidden="1" customHeight="1">
      <c r="DD133" s="385"/>
      <c r="DE133" s="385"/>
    </row>
    <row r="134" spans="108:109" ht="13.5" hidden="1" customHeight="1">
      <c r="DD134" s="385"/>
      <c r="DE134" s="385"/>
    </row>
    <row r="135" spans="108:109" ht="13.5" hidden="1" customHeight="1">
      <c r="DD135" s="385"/>
      <c r="DE135" s="385"/>
    </row>
    <row r="136" spans="108:109" ht="13.5" hidden="1" customHeight="1">
      <c r="DD136" s="385"/>
      <c r="DE136" s="385"/>
    </row>
    <row r="137" spans="108:109" ht="13.5" hidden="1" customHeight="1">
      <c r="DD137" s="385"/>
      <c r="DE137" s="385"/>
    </row>
    <row r="138" spans="108:109" ht="13.5" hidden="1" customHeight="1">
      <c r="DD138" s="385"/>
      <c r="DE138" s="385"/>
    </row>
    <row r="139" spans="108:109" ht="13.5" hidden="1" customHeight="1">
      <c r="DD139" s="385"/>
      <c r="DE139" s="385"/>
    </row>
    <row r="140" spans="108:109" ht="13.5" hidden="1" customHeight="1">
      <c r="DD140" s="385"/>
      <c r="DE140" s="385"/>
    </row>
    <row r="141" spans="108:109" ht="13.5" hidden="1" customHeight="1">
      <c r="DD141" s="385"/>
      <c r="DE141" s="385"/>
    </row>
    <row r="142" spans="108:109" ht="13.5" hidden="1" customHeight="1">
      <c r="DD142" s="385"/>
      <c r="DE142" s="385"/>
    </row>
    <row r="143" spans="108:109" ht="13.5" hidden="1" customHeight="1">
      <c r="DD143" s="385"/>
      <c r="DE143" s="385"/>
    </row>
    <row r="144" spans="108:109" ht="13.5" hidden="1" customHeight="1">
      <c r="DD144" s="385"/>
      <c r="DE144" s="385"/>
    </row>
    <row r="145" spans="108:109" ht="13.5" hidden="1" customHeight="1">
      <c r="DD145" s="385"/>
      <c r="DE145" s="385"/>
    </row>
    <row r="146" spans="108:109" ht="13.5" hidden="1" customHeight="1">
      <c r="DD146" s="385"/>
      <c r="DE146" s="385"/>
    </row>
    <row r="147" spans="108:109" ht="13.5" hidden="1" customHeight="1">
      <c r="DD147" s="385"/>
      <c r="DE147" s="385"/>
    </row>
    <row r="148" spans="108:109" ht="13.5" hidden="1" customHeight="1">
      <c r="DD148" s="385"/>
      <c r="DE148" s="385"/>
    </row>
    <row r="149" spans="108:109" ht="13.5" hidden="1" customHeight="1">
      <c r="DD149" s="385"/>
      <c r="DE149" s="385"/>
    </row>
    <row r="150" spans="108:109" ht="13.5" hidden="1" customHeight="1">
      <c r="DD150" s="385"/>
      <c r="DE150" s="385"/>
    </row>
    <row r="151" spans="108:109" ht="13.5" hidden="1" customHeight="1">
      <c r="DD151" s="385"/>
      <c r="DE151" s="385"/>
    </row>
    <row r="152" spans="108:109" ht="13.5" hidden="1" customHeight="1">
      <c r="DD152" s="385"/>
      <c r="DE152" s="385"/>
    </row>
    <row r="153" spans="108:109" ht="13.5" hidden="1" customHeight="1">
      <c r="DD153" s="385"/>
      <c r="DE153" s="385"/>
    </row>
    <row r="154" spans="108:109" ht="13.5" hidden="1" customHeight="1">
      <c r="DD154" s="385"/>
      <c r="DE154" s="385"/>
    </row>
    <row r="155" spans="108:109" ht="13.5" hidden="1" customHeight="1">
      <c r="DD155" s="385"/>
      <c r="DE155" s="385"/>
    </row>
    <row r="156" spans="108:109" ht="13.5" hidden="1" customHeight="1">
      <c r="DD156" s="385"/>
      <c r="DE156" s="385"/>
    </row>
    <row r="157" spans="108:109" ht="13.5" hidden="1" customHeight="1">
      <c r="DD157" s="385"/>
      <c r="DE157" s="385"/>
    </row>
    <row r="158" spans="108:109" ht="13.5" hidden="1" customHeight="1">
      <c r="DD158" s="385"/>
      <c r="DE158" s="385"/>
    </row>
    <row r="159" spans="108:109" ht="13.5" hidden="1" customHeight="1">
      <c r="DD159" s="385"/>
      <c r="DE159" s="385"/>
    </row>
    <row r="160" spans="108:109" ht="13.5" hidden="1" customHeight="1">
      <c r="DD160" s="385"/>
      <c r="DE160" s="38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YsQq2qH1Q4MkQ+bb1Kx4ca2KDb+Yoz8vWd0IHFe63RaxoUxu11mZ9ycAw4hCCB/BMsOrnQyYFyb8KBKpZ3Yl9A==" saltValue="1fY929MVsQI0aa8R+kJXV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G72:J72"/>
    <mergeCell ref="AN72:BO72"/>
    <mergeCell ref="BP72:BW72"/>
    <mergeCell ref="BX72:CE72"/>
    <mergeCell ref="CF72:CM72"/>
    <mergeCell ref="BX77:CE78"/>
    <mergeCell ref="N75:N76"/>
    <mergeCell ref="BB75:BO76"/>
    <mergeCell ref="BP75:BW76"/>
    <mergeCell ref="BX75:CE76"/>
    <mergeCell ref="CF75:CM76"/>
    <mergeCell ref="G77:H80"/>
    <mergeCell ref="I77:J78"/>
    <mergeCell ref="K77:K78"/>
    <mergeCell ref="L77:L78"/>
    <mergeCell ref="M77:M78"/>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N75:CU76"/>
    <mergeCell ref="CV75:DC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1+S5lsp8BNm7WE29ajs9uWRa144CTj3vrTDar47iPLnyyxf7MCnkdux6iI9r46gMMYAXveh+qD9YvCqpudWdg==" saltValue="Trv42PJYEANz4bVhEZPXp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BO6hsZxzrI28v8+br1oH4CvSrznydbnOFbPsLSEbfM+U+USRQDz229KWtWQQ7SQKi2R90DA4vAqkW4CVHmT+Q==" saltValue="IjCSPw2ngs33fxtCMkbgV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557</v>
      </c>
      <c r="G2" s="156"/>
      <c r="H2" s="157"/>
    </row>
    <row r="3" spans="1:8">
      <c r="A3" s="153" t="s">
        <v>550</v>
      </c>
      <c r="B3" s="158"/>
      <c r="C3" s="159"/>
      <c r="D3" s="160">
        <v>34415</v>
      </c>
      <c r="E3" s="161"/>
      <c r="F3" s="162">
        <v>41862</v>
      </c>
      <c r="G3" s="163"/>
      <c r="H3" s="164"/>
    </row>
    <row r="4" spans="1:8">
      <c r="A4" s="165"/>
      <c r="B4" s="166"/>
      <c r="C4" s="167"/>
      <c r="D4" s="168">
        <v>25221</v>
      </c>
      <c r="E4" s="169"/>
      <c r="F4" s="170">
        <v>23710</v>
      </c>
      <c r="G4" s="171"/>
      <c r="H4" s="172"/>
    </row>
    <row r="5" spans="1:8">
      <c r="A5" s="153" t="s">
        <v>552</v>
      </c>
      <c r="B5" s="158"/>
      <c r="C5" s="159"/>
      <c r="D5" s="160">
        <v>33092</v>
      </c>
      <c r="E5" s="161"/>
      <c r="F5" s="162">
        <v>50880</v>
      </c>
      <c r="G5" s="163"/>
      <c r="H5" s="164"/>
    </row>
    <row r="6" spans="1:8">
      <c r="A6" s="165"/>
      <c r="B6" s="166"/>
      <c r="C6" s="167"/>
      <c r="D6" s="168">
        <v>23913</v>
      </c>
      <c r="E6" s="169"/>
      <c r="F6" s="170">
        <v>27819</v>
      </c>
      <c r="G6" s="171"/>
      <c r="H6" s="172"/>
    </row>
    <row r="7" spans="1:8">
      <c r="A7" s="153" t="s">
        <v>553</v>
      </c>
      <c r="B7" s="158"/>
      <c r="C7" s="159"/>
      <c r="D7" s="160">
        <v>26510</v>
      </c>
      <c r="E7" s="161"/>
      <c r="F7" s="162">
        <v>46395</v>
      </c>
      <c r="G7" s="163"/>
      <c r="H7" s="164"/>
    </row>
    <row r="8" spans="1:8">
      <c r="A8" s="165"/>
      <c r="B8" s="166"/>
      <c r="C8" s="167"/>
      <c r="D8" s="168">
        <v>17323</v>
      </c>
      <c r="E8" s="169"/>
      <c r="F8" s="170">
        <v>26304</v>
      </c>
      <c r="G8" s="171"/>
      <c r="H8" s="172"/>
    </row>
    <row r="9" spans="1:8">
      <c r="A9" s="153" t="s">
        <v>554</v>
      </c>
      <c r="B9" s="158"/>
      <c r="C9" s="159"/>
      <c r="D9" s="160">
        <v>34644</v>
      </c>
      <c r="E9" s="161"/>
      <c r="F9" s="162">
        <v>48088</v>
      </c>
      <c r="G9" s="163"/>
      <c r="H9" s="164"/>
    </row>
    <row r="10" spans="1:8">
      <c r="A10" s="165"/>
      <c r="B10" s="166"/>
      <c r="C10" s="167"/>
      <c r="D10" s="168">
        <v>17790</v>
      </c>
      <c r="E10" s="169"/>
      <c r="F10" s="170">
        <v>25183</v>
      </c>
      <c r="G10" s="171"/>
      <c r="H10" s="172"/>
    </row>
    <row r="11" spans="1:8">
      <c r="A11" s="153" t="s">
        <v>555</v>
      </c>
      <c r="B11" s="158"/>
      <c r="C11" s="159"/>
      <c r="D11" s="160">
        <v>22263</v>
      </c>
      <c r="E11" s="161"/>
      <c r="F11" s="162">
        <v>46457</v>
      </c>
      <c r="G11" s="163"/>
      <c r="H11" s="164"/>
    </row>
    <row r="12" spans="1:8">
      <c r="A12" s="165"/>
      <c r="B12" s="166"/>
      <c r="C12" s="173"/>
      <c r="D12" s="168">
        <v>13332</v>
      </c>
      <c r="E12" s="169"/>
      <c r="F12" s="170">
        <v>24020</v>
      </c>
      <c r="G12" s="171"/>
      <c r="H12" s="172"/>
    </row>
    <row r="13" spans="1:8">
      <c r="A13" s="153"/>
      <c r="B13" s="158"/>
      <c r="C13" s="174"/>
      <c r="D13" s="175">
        <v>30185</v>
      </c>
      <c r="E13" s="176"/>
      <c r="F13" s="177">
        <v>46736</v>
      </c>
      <c r="G13" s="178"/>
      <c r="H13" s="164"/>
    </row>
    <row r="14" spans="1:8">
      <c r="A14" s="165"/>
      <c r="B14" s="166"/>
      <c r="C14" s="167"/>
      <c r="D14" s="168">
        <v>19516</v>
      </c>
      <c r="E14" s="169"/>
      <c r="F14" s="170">
        <v>25407</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6.19</v>
      </c>
      <c r="C19" s="179">
        <f>ROUND(VALUE(SUBSTITUTE(実質収支比率等に係る経年分析!G$48,"▲","-")),2)</f>
        <v>8.9700000000000006</v>
      </c>
      <c r="D19" s="179">
        <f>ROUND(VALUE(SUBSTITUTE(実質収支比率等に係る経年分析!H$48,"▲","-")),2)</f>
        <v>8.01</v>
      </c>
      <c r="E19" s="179">
        <f>ROUND(VALUE(SUBSTITUTE(実質収支比率等に係る経年分析!I$48,"▲","-")),2)</f>
        <v>8.65</v>
      </c>
      <c r="F19" s="179">
        <f>ROUND(VALUE(SUBSTITUTE(実質収支比率等に係る経年分析!J$48,"▲","-")),2)</f>
        <v>8.5</v>
      </c>
    </row>
    <row r="20" spans="1:11">
      <c r="A20" s="179" t="s">
        <v>54</v>
      </c>
      <c r="B20" s="179">
        <f>ROUND(VALUE(SUBSTITUTE(実質収支比率等に係る経年分析!F$47,"▲","-")),2)</f>
        <v>5.66</v>
      </c>
      <c r="C20" s="179">
        <f>ROUND(VALUE(SUBSTITUTE(実質収支比率等に係る経年分析!G$47,"▲","-")),2)</f>
        <v>5.08</v>
      </c>
      <c r="D20" s="179">
        <f>ROUND(VALUE(SUBSTITUTE(実質収支比率等に係る経年分析!H$47,"▲","-")),2)</f>
        <v>6.7</v>
      </c>
      <c r="E20" s="179">
        <f>ROUND(VALUE(SUBSTITUTE(実質収支比率等に係る経年分析!I$47,"▲","-")),2)</f>
        <v>6.8</v>
      </c>
      <c r="F20" s="179">
        <f>ROUND(VALUE(SUBSTITUTE(実質収支比率等に係る経年分析!J$47,"▲","-")),2)</f>
        <v>10.39</v>
      </c>
    </row>
    <row r="21" spans="1:11">
      <c r="A21" s="179" t="s">
        <v>55</v>
      </c>
      <c r="B21" s="179">
        <f>IF(ISNUMBER(VALUE(SUBSTITUTE(実質収支比率等に係る経年分析!F$49,"▲","-"))),ROUND(VALUE(SUBSTITUTE(実質収支比率等に係る経年分析!F$49,"▲","-")),2),NA())</f>
        <v>-2.56</v>
      </c>
      <c r="C21" s="179">
        <f>IF(ISNUMBER(VALUE(SUBSTITUTE(実質収支比率等に係る経年分析!G$49,"▲","-"))),ROUND(VALUE(SUBSTITUTE(実質収支比率等に係る経年分析!G$49,"▲","-")),2),NA())</f>
        <v>2.59</v>
      </c>
      <c r="D21" s="179">
        <f>IF(ISNUMBER(VALUE(SUBSTITUTE(実質収支比率等に係る経年分析!H$49,"▲","-"))),ROUND(VALUE(SUBSTITUTE(実質収支比率等に係る経年分析!H$49,"▲","-")),2),NA())</f>
        <v>0.93</v>
      </c>
      <c r="E21" s="179">
        <f>IF(ISNUMBER(VALUE(SUBSTITUTE(実質収支比率等に係る経年分析!I$49,"▲","-"))),ROUND(VALUE(SUBSTITUTE(実質収支比率等に係る経年分析!I$49,"▲","-")),2),NA())</f>
        <v>0.9</v>
      </c>
      <c r="F21" s="179">
        <f>IF(ISNUMBER(VALUE(SUBSTITUTE(実質収支比率等に係る経年分析!J$49,"▲","-"))),ROUND(VALUE(SUBSTITUTE(実質収支比率等に係る経年分析!J$49,"▲","-")),2),NA())</f>
        <v>3.62</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7.0000000000000007E-2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7.0000000000000007E-2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7.0000000000000007E-2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0.09</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都市計画事業東越谷土地区画整理事業費特別会計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0.38</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0.34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0.23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0.23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0.12</v>
      </c>
    </row>
    <row r="30" spans="1:11">
      <c r="A30" s="180" t="str">
        <f>IF(連結実質赤字比率に係る赤字・黒字の構成分析!C$40="",NA(),連結実質赤字比率に係る赤字・黒字の構成分析!C$40)</f>
        <v>都市計画事業七左第一土地区画整理事業費特別会計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0.24</v>
      </c>
    </row>
    <row r="31" spans="1:11">
      <c r="A31" s="180" t="str">
        <f>IF(連結実質赤字比率に係る赤字・黒字の構成分析!C$39="",NA(),連結実質赤字比率に係る赤字・黒字の構成分析!C$39)</f>
        <v>都市計画事業西大袋土地区画整理事業費特別会計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0.28999999999999998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0.25</v>
      </c>
    </row>
    <row r="32" spans="1:11">
      <c r="A32" s="180" t="str">
        <f>IF(連結実質赤字比率に係る赤字・黒字の構成分析!C$38="",NA(),連結実質赤字比率に係る赤字・黒字の構成分析!C$38)</f>
        <v>公共下水道事業費特別会計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0.88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0.81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0.84</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1.82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1.63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1.84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0.97</v>
      </c>
    </row>
    <row r="34" spans="1:16">
      <c r="A34" s="180" t="str">
        <f>IF(連結実質赤字比率に係る赤字・黒字の構成分析!C$36="",NA(),連結実質赤字比率に係る赤字・黒字の構成分析!C$36)</f>
        <v>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3.64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2.94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2.35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1.05</v>
      </c>
    </row>
    <row r="35" spans="1:16">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2.16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2.42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3.38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4.51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1.36</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6.19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8.9600000000000009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8.01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8.65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8.49</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8459</v>
      </c>
      <c r="E42" s="181"/>
      <c r="F42" s="181"/>
      <c r="G42" s="181">
        <f>'実質公債費比率（分子）の構造'!L$52</f>
        <v>7943</v>
      </c>
      <c r="H42" s="181"/>
      <c r="I42" s="181"/>
      <c r="J42" s="181">
        <f>'実質公債費比率（分子）の構造'!M$52</f>
        <v>7709</v>
      </c>
      <c r="K42" s="181"/>
      <c r="L42" s="181"/>
      <c r="M42" s="181">
        <f>'実質公債費比率（分子）の構造'!N$52</f>
        <v>7897</v>
      </c>
      <c r="N42" s="181"/>
      <c r="O42" s="181"/>
      <c r="P42" s="181">
        <f>'実質公債費比率（分子）の構造'!O$52</f>
        <v>7655</v>
      </c>
    </row>
    <row r="43" spans="1:16">
      <c r="A43" s="181" t="s">
        <v>63</v>
      </c>
      <c r="B43" s="181">
        <f>'実質公債費比率（分子）の構造'!K$51</f>
        <v>4</v>
      </c>
      <c r="C43" s="181"/>
      <c r="D43" s="181"/>
      <c r="E43" s="181">
        <f>'実質公債費比率（分子）の構造'!L$51</f>
        <v>2</v>
      </c>
      <c r="F43" s="181"/>
      <c r="G43" s="181"/>
      <c r="H43" s="181">
        <f>'実質公債費比率（分子）の構造'!M$51</f>
        <v>0</v>
      </c>
      <c r="I43" s="181"/>
      <c r="J43" s="181"/>
      <c r="K43" s="181">
        <f>'実質公債費比率（分子）の構造'!N$51</f>
        <v>0</v>
      </c>
      <c r="L43" s="181"/>
      <c r="M43" s="181"/>
      <c r="N43" s="181">
        <f>'実質公債費比率（分子）の構造'!O$51</f>
        <v>1</v>
      </c>
      <c r="O43" s="181"/>
      <c r="P43" s="181"/>
    </row>
    <row r="44" spans="1:16">
      <c r="A44" s="181" t="s">
        <v>64</v>
      </c>
      <c r="B44" s="181">
        <f>'実質公債費比率（分子）の構造'!K$50</f>
        <v>1482</v>
      </c>
      <c r="C44" s="181"/>
      <c r="D44" s="181"/>
      <c r="E44" s="181">
        <f>'実質公債費比率（分子）の構造'!L$50</f>
        <v>983</v>
      </c>
      <c r="F44" s="181"/>
      <c r="G44" s="181"/>
      <c r="H44" s="181">
        <f>'実質公債費比率（分子）の構造'!M$50</f>
        <v>1550</v>
      </c>
      <c r="I44" s="181"/>
      <c r="J44" s="181"/>
      <c r="K44" s="181">
        <f>'実質公債費比率（分子）の構造'!N$50</f>
        <v>1099</v>
      </c>
      <c r="L44" s="181"/>
      <c r="M44" s="181"/>
      <c r="N44" s="181">
        <f>'実質公債費比率（分子）の構造'!O$50</f>
        <v>1584</v>
      </c>
      <c r="O44" s="181"/>
      <c r="P44" s="181"/>
    </row>
    <row r="45" spans="1:16">
      <c r="A45" s="181" t="s">
        <v>65</v>
      </c>
      <c r="B45" s="181">
        <f>'実質公債費比率（分子）の構造'!K$49</f>
        <v>129</v>
      </c>
      <c r="C45" s="181"/>
      <c r="D45" s="181"/>
      <c r="E45" s="181">
        <f>'実質公債費比率（分子）の構造'!L$49</f>
        <v>208</v>
      </c>
      <c r="F45" s="181"/>
      <c r="G45" s="181"/>
      <c r="H45" s="181">
        <f>'実質公債費比率（分子）の構造'!M$49</f>
        <v>183</v>
      </c>
      <c r="I45" s="181"/>
      <c r="J45" s="181"/>
      <c r="K45" s="181">
        <f>'実質公債費比率（分子）の構造'!N$49</f>
        <v>128</v>
      </c>
      <c r="L45" s="181"/>
      <c r="M45" s="181"/>
      <c r="N45" s="181">
        <f>'実質公債費比率（分子）の構造'!O$49</f>
        <v>165</v>
      </c>
      <c r="O45" s="181"/>
      <c r="P45" s="181"/>
    </row>
    <row r="46" spans="1:16">
      <c r="A46" s="181" t="s">
        <v>66</v>
      </c>
      <c r="B46" s="181">
        <f>'実質公債費比率（分子）の構造'!K$48</f>
        <v>2809</v>
      </c>
      <c r="C46" s="181"/>
      <c r="D46" s="181"/>
      <c r="E46" s="181">
        <f>'実質公債費比率（分子）の構造'!L$48</f>
        <v>2652</v>
      </c>
      <c r="F46" s="181"/>
      <c r="G46" s="181"/>
      <c r="H46" s="181">
        <f>'実質公債費比率（分子）の構造'!M$48</f>
        <v>2466</v>
      </c>
      <c r="I46" s="181"/>
      <c r="J46" s="181"/>
      <c r="K46" s="181">
        <f>'実質公債費比率（分子）の構造'!N$48</f>
        <v>2407</v>
      </c>
      <c r="L46" s="181"/>
      <c r="M46" s="181"/>
      <c r="N46" s="181">
        <f>'実質公債費比率（分子）の構造'!O$48</f>
        <v>2352</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8049</v>
      </c>
      <c r="C49" s="181"/>
      <c r="D49" s="181"/>
      <c r="E49" s="181">
        <f>'実質公債費比率（分子）の構造'!L$45</f>
        <v>7706</v>
      </c>
      <c r="F49" s="181"/>
      <c r="G49" s="181"/>
      <c r="H49" s="181">
        <f>'実質公債費比率（分子）の構造'!M$45</f>
        <v>7479</v>
      </c>
      <c r="I49" s="181"/>
      <c r="J49" s="181"/>
      <c r="K49" s="181">
        <f>'実質公債費比率（分子）の構造'!N$45</f>
        <v>7657</v>
      </c>
      <c r="L49" s="181"/>
      <c r="M49" s="181"/>
      <c r="N49" s="181">
        <f>'実質公債費比率（分子）の構造'!O$45</f>
        <v>7734</v>
      </c>
      <c r="O49" s="181"/>
      <c r="P49" s="181"/>
    </row>
    <row r="50" spans="1:16">
      <c r="A50" s="181" t="s">
        <v>70</v>
      </c>
      <c r="B50" s="181" t="e">
        <f>NA()</f>
        <v>#N/A</v>
      </c>
      <c r="C50" s="181">
        <f>IF(ISNUMBER('実質公債費比率（分子）の構造'!K$53),'実質公債費比率（分子）の構造'!K$53,NA())</f>
        <v>4014</v>
      </c>
      <c r="D50" s="181" t="e">
        <f>NA()</f>
        <v>#N/A</v>
      </c>
      <c r="E50" s="181" t="e">
        <f>NA()</f>
        <v>#N/A</v>
      </c>
      <c r="F50" s="181">
        <f>IF(ISNUMBER('実質公債費比率（分子）の構造'!L$53),'実質公債費比率（分子）の構造'!L$53,NA())</f>
        <v>3608</v>
      </c>
      <c r="G50" s="181" t="e">
        <f>NA()</f>
        <v>#N/A</v>
      </c>
      <c r="H50" s="181" t="e">
        <f>NA()</f>
        <v>#N/A</v>
      </c>
      <c r="I50" s="181">
        <f>IF(ISNUMBER('実質公債費比率（分子）の構造'!M$53),'実質公債費比率（分子）の構造'!M$53,NA())</f>
        <v>3969</v>
      </c>
      <c r="J50" s="181" t="e">
        <f>NA()</f>
        <v>#N/A</v>
      </c>
      <c r="K50" s="181" t="e">
        <f>NA()</f>
        <v>#N/A</v>
      </c>
      <c r="L50" s="181">
        <f>IF(ISNUMBER('実質公債費比率（分子）の構造'!N$53),'実質公債費比率（分子）の構造'!N$53,NA())</f>
        <v>3394</v>
      </c>
      <c r="M50" s="181" t="e">
        <f>NA()</f>
        <v>#N/A</v>
      </c>
      <c r="N50" s="181" t="e">
        <f>NA()</f>
        <v>#N/A</v>
      </c>
      <c r="O50" s="181">
        <f>IF(ISNUMBER('実質公債費比率（分子）の構造'!O$53),'実質公債費比率（分子）の構造'!O$53,NA())</f>
        <v>4181</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76030</v>
      </c>
      <c r="E56" s="180"/>
      <c r="F56" s="180"/>
      <c r="G56" s="180">
        <f>'将来負担比率（分子）の構造'!J$52</f>
        <v>76201</v>
      </c>
      <c r="H56" s="180"/>
      <c r="I56" s="180"/>
      <c r="J56" s="180">
        <f>'将来負担比率（分子）の構造'!K$52</f>
        <v>76471</v>
      </c>
      <c r="K56" s="180"/>
      <c r="L56" s="180"/>
      <c r="M56" s="180">
        <f>'将来負担比率（分子）の構造'!L$52</f>
        <v>76077</v>
      </c>
      <c r="N56" s="180"/>
      <c r="O56" s="180"/>
      <c r="P56" s="180">
        <f>'将来負担比率（分子）の構造'!M$52</f>
        <v>75605</v>
      </c>
    </row>
    <row r="57" spans="1:16">
      <c r="A57" s="180" t="s">
        <v>41</v>
      </c>
      <c r="B57" s="180"/>
      <c r="C57" s="180"/>
      <c r="D57" s="180">
        <f>'将来負担比率（分子）の構造'!I$51</f>
        <v>11498</v>
      </c>
      <c r="E57" s="180"/>
      <c r="F57" s="180"/>
      <c r="G57" s="180">
        <f>'将来負担比率（分子）の構造'!J$51</f>
        <v>11959</v>
      </c>
      <c r="H57" s="180"/>
      <c r="I57" s="180"/>
      <c r="J57" s="180">
        <f>'将来負担比率（分子）の構造'!K$51</f>
        <v>11880</v>
      </c>
      <c r="K57" s="180"/>
      <c r="L57" s="180"/>
      <c r="M57" s="180">
        <f>'将来負担比率（分子）の構造'!L$51</f>
        <v>12979</v>
      </c>
      <c r="N57" s="180"/>
      <c r="O57" s="180"/>
      <c r="P57" s="180">
        <f>'将来負担比率（分子）の構造'!M$51</f>
        <v>11946</v>
      </c>
    </row>
    <row r="58" spans="1:16">
      <c r="A58" s="180" t="s">
        <v>40</v>
      </c>
      <c r="B58" s="180"/>
      <c r="C58" s="180"/>
      <c r="D58" s="180">
        <f>'将来負担比率（分子）の構造'!I$50</f>
        <v>7654</v>
      </c>
      <c r="E58" s="180"/>
      <c r="F58" s="180"/>
      <c r="G58" s="180">
        <f>'将来負担比率（分子）の構造'!J$50</f>
        <v>7793</v>
      </c>
      <c r="H58" s="180"/>
      <c r="I58" s="180"/>
      <c r="J58" s="180">
        <f>'将来負担比率（分子）の構造'!K$50</f>
        <v>9481</v>
      </c>
      <c r="K58" s="180"/>
      <c r="L58" s="180"/>
      <c r="M58" s="180">
        <f>'将来負担比率（分子）の構造'!L$50</f>
        <v>10342</v>
      </c>
      <c r="N58" s="180"/>
      <c r="O58" s="180"/>
      <c r="P58" s="180">
        <f>'将来負担比率（分子）の構造'!M$50</f>
        <v>12860</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f>'将来負担比率（分子）の構造'!I$46</f>
        <v>6531</v>
      </c>
      <c r="C61" s="180"/>
      <c r="D61" s="180"/>
      <c r="E61" s="180">
        <f>'将来負担比率（分子）の構造'!J$46</f>
        <v>6649</v>
      </c>
      <c r="F61" s="180"/>
      <c r="G61" s="180"/>
      <c r="H61" s="180">
        <f>'将来負担比率（分子）の構造'!K$46</f>
        <v>6318</v>
      </c>
      <c r="I61" s="180"/>
      <c r="J61" s="180"/>
      <c r="K61" s="180">
        <f>'将来負担比率（分子）の構造'!L$46</f>
        <v>6156</v>
      </c>
      <c r="L61" s="180"/>
      <c r="M61" s="180"/>
      <c r="N61" s="180">
        <f>'将来負担比率（分子）の構造'!M$46</f>
        <v>6024</v>
      </c>
      <c r="O61" s="180"/>
      <c r="P61" s="180"/>
    </row>
    <row r="62" spans="1:16">
      <c r="A62" s="180" t="s">
        <v>34</v>
      </c>
      <c r="B62" s="180">
        <f>'将来負担比率（分子）の構造'!I$45</f>
        <v>6484</v>
      </c>
      <c r="C62" s="180"/>
      <c r="D62" s="180"/>
      <c r="E62" s="180">
        <f>'将来負担比率（分子）の構造'!J$45</f>
        <v>5680</v>
      </c>
      <c r="F62" s="180"/>
      <c r="G62" s="180"/>
      <c r="H62" s="180">
        <f>'将来負担比率（分子）の構造'!K$45</f>
        <v>4589</v>
      </c>
      <c r="I62" s="180"/>
      <c r="J62" s="180"/>
      <c r="K62" s="180">
        <f>'将来負担比率（分子）の構造'!L$45</f>
        <v>3528</v>
      </c>
      <c r="L62" s="180"/>
      <c r="M62" s="180"/>
      <c r="N62" s="180">
        <f>'将来負担比率（分子）の構造'!M$45</f>
        <v>2634</v>
      </c>
      <c r="O62" s="180"/>
      <c r="P62" s="180"/>
    </row>
    <row r="63" spans="1:16">
      <c r="A63" s="180" t="s">
        <v>33</v>
      </c>
      <c r="B63" s="180">
        <f>'将来負担比率（分子）の構造'!I$44</f>
        <v>1669</v>
      </c>
      <c r="C63" s="180"/>
      <c r="D63" s="180"/>
      <c r="E63" s="180">
        <f>'将来負担比率（分子）の構造'!J$44</f>
        <v>3007</v>
      </c>
      <c r="F63" s="180"/>
      <c r="G63" s="180"/>
      <c r="H63" s="180">
        <f>'将来負担比率（分子）の構造'!K$44</f>
        <v>2768</v>
      </c>
      <c r="I63" s="180"/>
      <c r="J63" s="180"/>
      <c r="K63" s="180">
        <f>'将来負担比率（分子）の構造'!L$44</f>
        <v>2618</v>
      </c>
      <c r="L63" s="180"/>
      <c r="M63" s="180"/>
      <c r="N63" s="180">
        <f>'将来負担比率（分子）の構造'!M$44</f>
        <v>2268</v>
      </c>
      <c r="O63" s="180"/>
      <c r="P63" s="180"/>
    </row>
    <row r="64" spans="1:16">
      <c r="A64" s="180" t="s">
        <v>32</v>
      </c>
      <c r="B64" s="180">
        <f>'将来負担比率（分子）の構造'!I$43</f>
        <v>28537</v>
      </c>
      <c r="C64" s="180"/>
      <c r="D64" s="180"/>
      <c r="E64" s="180">
        <f>'将来負担比率（分子）の構造'!J$43</f>
        <v>26457</v>
      </c>
      <c r="F64" s="180"/>
      <c r="G64" s="180"/>
      <c r="H64" s="180">
        <f>'将来負担比率（分子）の構造'!K$43</f>
        <v>24114</v>
      </c>
      <c r="I64" s="180"/>
      <c r="J64" s="180"/>
      <c r="K64" s="180">
        <f>'将来負担比率（分子）の構造'!L$43</f>
        <v>22145</v>
      </c>
      <c r="L64" s="180"/>
      <c r="M64" s="180"/>
      <c r="N64" s="180">
        <f>'将来負担比率（分子）の構造'!M$43</f>
        <v>19854</v>
      </c>
      <c r="O64" s="180"/>
      <c r="P64" s="180"/>
    </row>
    <row r="65" spans="1:16">
      <c r="A65" s="180" t="s">
        <v>31</v>
      </c>
      <c r="B65" s="180">
        <f>'将来負担比率（分子）の構造'!I$42</f>
        <v>9716</v>
      </c>
      <c r="C65" s="180"/>
      <c r="D65" s="180"/>
      <c r="E65" s="180">
        <f>'将来負担比率（分子）の構造'!J$42</f>
        <v>8660</v>
      </c>
      <c r="F65" s="180"/>
      <c r="G65" s="180"/>
      <c r="H65" s="180">
        <f>'将来負担比率（分子）の構造'!K$42</f>
        <v>10433</v>
      </c>
      <c r="I65" s="180"/>
      <c r="J65" s="180"/>
      <c r="K65" s="180">
        <f>'将来負担比率（分子）の構造'!L$42</f>
        <v>6163</v>
      </c>
      <c r="L65" s="180"/>
      <c r="M65" s="180"/>
      <c r="N65" s="180">
        <f>'将来負担比率（分子）の構造'!M$42</f>
        <v>4508</v>
      </c>
      <c r="O65" s="180"/>
      <c r="P65" s="180"/>
    </row>
    <row r="66" spans="1:16">
      <c r="A66" s="180" t="s">
        <v>30</v>
      </c>
      <c r="B66" s="180">
        <f>'将来負担比率（分子）の構造'!I$41</f>
        <v>74212</v>
      </c>
      <c r="C66" s="180"/>
      <c r="D66" s="180"/>
      <c r="E66" s="180">
        <f>'将来負担比率（分子）の構造'!J$41</f>
        <v>75281</v>
      </c>
      <c r="F66" s="180"/>
      <c r="G66" s="180"/>
      <c r="H66" s="180">
        <f>'将来負担比率（分子）の構造'!K$41</f>
        <v>75782</v>
      </c>
      <c r="I66" s="180"/>
      <c r="J66" s="180"/>
      <c r="K66" s="180">
        <f>'将来負担比率（分子）の構造'!L$41</f>
        <v>78728</v>
      </c>
      <c r="L66" s="180"/>
      <c r="M66" s="180"/>
      <c r="N66" s="180">
        <f>'将来負担比率（分子）の構造'!M$41</f>
        <v>77969</v>
      </c>
      <c r="O66" s="180"/>
      <c r="P66" s="180"/>
    </row>
    <row r="67" spans="1:16">
      <c r="A67" s="180" t="s">
        <v>74</v>
      </c>
      <c r="B67" s="180" t="e">
        <f>NA()</f>
        <v>#N/A</v>
      </c>
      <c r="C67" s="180">
        <f>IF(ISNUMBER('将来負担比率（分子）の構造'!I$53), IF('将来負担比率（分子）の構造'!I$53 &lt; 0, 0, '将来負担比率（分子）の構造'!I$53), NA())</f>
        <v>31966</v>
      </c>
      <c r="D67" s="180" t="e">
        <f>NA()</f>
        <v>#N/A</v>
      </c>
      <c r="E67" s="180" t="e">
        <f>NA()</f>
        <v>#N/A</v>
      </c>
      <c r="F67" s="180">
        <f>IF(ISNUMBER('将来負担比率（分子）の構造'!J$53), IF('将来負担比率（分子）の構造'!J$53 &lt; 0, 0, '将来負担比率（分子）の構造'!J$53), NA())</f>
        <v>29781</v>
      </c>
      <c r="G67" s="180" t="e">
        <f>NA()</f>
        <v>#N/A</v>
      </c>
      <c r="H67" s="180" t="e">
        <f>NA()</f>
        <v>#N/A</v>
      </c>
      <c r="I67" s="180">
        <f>IF(ISNUMBER('将来負担比率（分子）の構造'!K$53), IF('将来負担比率（分子）の構造'!K$53 &lt; 0, 0, '将来負担比率（分子）の構造'!K$53), NA())</f>
        <v>26173</v>
      </c>
      <c r="J67" s="180" t="e">
        <f>NA()</f>
        <v>#N/A</v>
      </c>
      <c r="K67" s="180" t="e">
        <f>NA()</f>
        <v>#N/A</v>
      </c>
      <c r="L67" s="180">
        <f>IF(ISNUMBER('将来負担比率（分子）の構造'!L$53), IF('将来負担比率（分子）の構造'!L$53 &lt; 0, 0, '将来負担比率（分子）の構造'!L$53), NA())</f>
        <v>19940</v>
      </c>
      <c r="M67" s="180" t="e">
        <f>NA()</f>
        <v>#N/A</v>
      </c>
      <c r="N67" s="180" t="e">
        <f>NA()</f>
        <v>#N/A</v>
      </c>
      <c r="O67" s="180">
        <f>IF(ISNUMBER('将来負担比率（分子）の構造'!M$53), IF('将来負担比率（分子）の構造'!M$53 &lt; 0, 0, '将来負担比率（分子）の構造'!M$53), NA())</f>
        <v>12847</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3924</v>
      </c>
      <c r="C72" s="184">
        <f>基金残高に係る経年分析!G55</f>
        <v>4027</v>
      </c>
      <c r="D72" s="184">
        <f>基金残高に係る経年分析!H55</f>
        <v>6230</v>
      </c>
    </row>
    <row r="73" spans="1:16">
      <c r="A73" s="183" t="s">
        <v>77</v>
      </c>
      <c r="B73" s="184" t="str">
        <f>基金残高に係る経年分析!F56</f>
        <v>-</v>
      </c>
      <c r="C73" s="184" t="str">
        <f>基金残高に係る経年分析!G56</f>
        <v>-</v>
      </c>
      <c r="D73" s="184" t="str">
        <f>基金残高に係る経年分析!H56</f>
        <v>-</v>
      </c>
    </row>
    <row r="74" spans="1:16">
      <c r="A74" s="183" t="s">
        <v>78</v>
      </c>
      <c r="B74" s="184">
        <f>基金残高に係る経年分析!F57</f>
        <v>3110</v>
      </c>
      <c r="C74" s="184">
        <f>基金残高に係る経年分析!G57</f>
        <v>3407</v>
      </c>
      <c r="D74" s="184">
        <f>基金残高に係る経年分析!H57</f>
        <v>3553</v>
      </c>
    </row>
  </sheetData>
  <sheetProtection algorithmName="SHA-512" hashValue="gT2+F9+dfxNAS/SkhsqdUDjOhvEfrIOvwWWVMB6XTsoATm9y0zWKRVEkLN6uqjO9s3K2n/zFeeU7PaaKO/6QGw==" saltValue="YJo8RkxadR7ulEjI/Y85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217</v>
      </c>
      <c r="DI1" s="656"/>
      <c r="DJ1" s="656"/>
      <c r="DK1" s="656"/>
      <c r="DL1" s="656"/>
      <c r="DM1" s="656"/>
      <c r="DN1" s="657"/>
      <c r="DO1" s="225"/>
      <c r="DP1" s="655" t="s">
        <v>218</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220</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221</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222</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223</v>
      </c>
      <c r="S4" s="659"/>
      <c r="T4" s="659"/>
      <c r="U4" s="659"/>
      <c r="V4" s="659"/>
      <c r="W4" s="659"/>
      <c r="X4" s="659"/>
      <c r="Y4" s="660"/>
      <c r="Z4" s="658" t="s">
        <v>224</v>
      </c>
      <c r="AA4" s="659"/>
      <c r="AB4" s="659"/>
      <c r="AC4" s="660"/>
      <c r="AD4" s="658" t="s">
        <v>225</v>
      </c>
      <c r="AE4" s="659"/>
      <c r="AF4" s="659"/>
      <c r="AG4" s="659"/>
      <c r="AH4" s="659"/>
      <c r="AI4" s="659"/>
      <c r="AJ4" s="659"/>
      <c r="AK4" s="660"/>
      <c r="AL4" s="658" t="s">
        <v>224</v>
      </c>
      <c r="AM4" s="659"/>
      <c r="AN4" s="659"/>
      <c r="AO4" s="660"/>
      <c r="AP4" s="664" t="s">
        <v>226</v>
      </c>
      <c r="AQ4" s="664"/>
      <c r="AR4" s="664"/>
      <c r="AS4" s="664"/>
      <c r="AT4" s="664"/>
      <c r="AU4" s="664"/>
      <c r="AV4" s="664"/>
      <c r="AW4" s="664"/>
      <c r="AX4" s="664"/>
      <c r="AY4" s="664"/>
      <c r="AZ4" s="664"/>
      <c r="BA4" s="664"/>
      <c r="BB4" s="664"/>
      <c r="BC4" s="664"/>
      <c r="BD4" s="664"/>
      <c r="BE4" s="664"/>
      <c r="BF4" s="664"/>
      <c r="BG4" s="664" t="s">
        <v>227</v>
      </c>
      <c r="BH4" s="664"/>
      <c r="BI4" s="664"/>
      <c r="BJ4" s="664"/>
      <c r="BK4" s="664"/>
      <c r="BL4" s="664"/>
      <c r="BM4" s="664"/>
      <c r="BN4" s="664"/>
      <c r="BO4" s="664" t="s">
        <v>224</v>
      </c>
      <c r="BP4" s="664"/>
      <c r="BQ4" s="664"/>
      <c r="BR4" s="664"/>
      <c r="BS4" s="664" t="s">
        <v>228</v>
      </c>
      <c r="BT4" s="664"/>
      <c r="BU4" s="664"/>
      <c r="BV4" s="664"/>
      <c r="BW4" s="664"/>
      <c r="BX4" s="664"/>
      <c r="BY4" s="664"/>
      <c r="BZ4" s="664"/>
      <c r="CA4" s="664"/>
      <c r="CB4" s="664"/>
      <c r="CD4" s="661" t="s">
        <v>229</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230</v>
      </c>
      <c r="C5" s="666"/>
      <c r="D5" s="666"/>
      <c r="E5" s="666"/>
      <c r="F5" s="666"/>
      <c r="G5" s="666"/>
      <c r="H5" s="666"/>
      <c r="I5" s="666"/>
      <c r="J5" s="666"/>
      <c r="K5" s="666"/>
      <c r="L5" s="666"/>
      <c r="M5" s="666"/>
      <c r="N5" s="666"/>
      <c r="O5" s="666"/>
      <c r="P5" s="666"/>
      <c r="Q5" s="667"/>
      <c r="R5" s="668">
        <v>48815895</v>
      </c>
      <c r="S5" s="669"/>
      <c r="T5" s="669"/>
      <c r="U5" s="669"/>
      <c r="V5" s="669"/>
      <c r="W5" s="669"/>
      <c r="X5" s="669"/>
      <c r="Y5" s="670"/>
      <c r="Z5" s="671">
        <v>46.9</v>
      </c>
      <c r="AA5" s="671"/>
      <c r="AB5" s="671"/>
      <c r="AC5" s="671"/>
      <c r="AD5" s="672">
        <v>46395454</v>
      </c>
      <c r="AE5" s="672"/>
      <c r="AF5" s="672"/>
      <c r="AG5" s="672"/>
      <c r="AH5" s="672"/>
      <c r="AI5" s="672"/>
      <c r="AJ5" s="672"/>
      <c r="AK5" s="672"/>
      <c r="AL5" s="673">
        <v>81.099999999999994</v>
      </c>
      <c r="AM5" s="674"/>
      <c r="AN5" s="674"/>
      <c r="AO5" s="675"/>
      <c r="AP5" s="665" t="s">
        <v>231</v>
      </c>
      <c r="AQ5" s="666"/>
      <c r="AR5" s="666"/>
      <c r="AS5" s="666"/>
      <c r="AT5" s="666"/>
      <c r="AU5" s="666"/>
      <c r="AV5" s="666"/>
      <c r="AW5" s="666"/>
      <c r="AX5" s="666"/>
      <c r="AY5" s="666"/>
      <c r="AZ5" s="666"/>
      <c r="BA5" s="666"/>
      <c r="BB5" s="666"/>
      <c r="BC5" s="666"/>
      <c r="BD5" s="666"/>
      <c r="BE5" s="666"/>
      <c r="BF5" s="667"/>
      <c r="BG5" s="679">
        <v>45653152</v>
      </c>
      <c r="BH5" s="680"/>
      <c r="BI5" s="680"/>
      <c r="BJ5" s="680"/>
      <c r="BK5" s="680"/>
      <c r="BL5" s="680"/>
      <c r="BM5" s="680"/>
      <c r="BN5" s="681"/>
      <c r="BO5" s="682">
        <v>93.5</v>
      </c>
      <c r="BP5" s="682"/>
      <c r="BQ5" s="682"/>
      <c r="BR5" s="682"/>
      <c r="BS5" s="683">
        <v>420023</v>
      </c>
      <c r="BT5" s="683"/>
      <c r="BU5" s="683"/>
      <c r="BV5" s="683"/>
      <c r="BW5" s="683"/>
      <c r="BX5" s="683"/>
      <c r="BY5" s="683"/>
      <c r="BZ5" s="683"/>
      <c r="CA5" s="683"/>
      <c r="CB5" s="687"/>
      <c r="CD5" s="661" t="s">
        <v>226</v>
      </c>
      <c r="CE5" s="662"/>
      <c r="CF5" s="662"/>
      <c r="CG5" s="662"/>
      <c r="CH5" s="662"/>
      <c r="CI5" s="662"/>
      <c r="CJ5" s="662"/>
      <c r="CK5" s="662"/>
      <c r="CL5" s="662"/>
      <c r="CM5" s="662"/>
      <c r="CN5" s="662"/>
      <c r="CO5" s="662"/>
      <c r="CP5" s="662"/>
      <c r="CQ5" s="663"/>
      <c r="CR5" s="661" t="s">
        <v>232</v>
      </c>
      <c r="CS5" s="662"/>
      <c r="CT5" s="662"/>
      <c r="CU5" s="662"/>
      <c r="CV5" s="662"/>
      <c r="CW5" s="662"/>
      <c r="CX5" s="662"/>
      <c r="CY5" s="663"/>
      <c r="CZ5" s="661" t="s">
        <v>224</v>
      </c>
      <c r="DA5" s="662"/>
      <c r="DB5" s="662"/>
      <c r="DC5" s="663"/>
      <c r="DD5" s="661" t="s">
        <v>233</v>
      </c>
      <c r="DE5" s="662"/>
      <c r="DF5" s="662"/>
      <c r="DG5" s="662"/>
      <c r="DH5" s="662"/>
      <c r="DI5" s="662"/>
      <c r="DJ5" s="662"/>
      <c r="DK5" s="662"/>
      <c r="DL5" s="662"/>
      <c r="DM5" s="662"/>
      <c r="DN5" s="662"/>
      <c r="DO5" s="662"/>
      <c r="DP5" s="663"/>
      <c r="DQ5" s="661" t="s">
        <v>234</v>
      </c>
      <c r="DR5" s="662"/>
      <c r="DS5" s="662"/>
      <c r="DT5" s="662"/>
      <c r="DU5" s="662"/>
      <c r="DV5" s="662"/>
      <c r="DW5" s="662"/>
      <c r="DX5" s="662"/>
      <c r="DY5" s="662"/>
      <c r="DZ5" s="662"/>
      <c r="EA5" s="662"/>
      <c r="EB5" s="662"/>
      <c r="EC5" s="663"/>
    </row>
    <row r="6" spans="2:143" ht="11.25" customHeight="1">
      <c r="B6" s="676" t="s">
        <v>235</v>
      </c>
      <c r="C6" s="677"/>
      <c r="D6" s="677"/>
      <c r="E6" s="677"/>
      <c r="F6" s="677"/>
      <c r="G6" s="677"/>
      <c r="H6" s="677"/>
      <c r="I6" s="677"/>
      <c r="J6" s="677"/>
      <c r="K6" s="677"/>
      <c r="L6" s="677"/>
      <c r="M6" s="677"/>
      <c r="N6" s="677"/>
      <c r="O6" s="677"/>
      <c r="P6" s="677"/>
      <c r="Q6" s="678"/>
      <c r="R6" s="679">
        <v>725562</v>
      </c>
      <c r="S6" s="680"/>
      <c r="T6" s="680"/>
      <c r="U6" s="680"/>
      <c r="V6" s="680"/>
      <c r="W6" s="680"/>
      <c r="X6" s="680"/>
      <c r="Y6" s="681"/>
      <c r="Z6" s="682">
        <v>0.7</v>
      </c>
      <c r="AA6" s="682"/>
      <c r="AB6" s="682"/>
      <c r="AC6" s="682"/>
      <c r="AD6" s="683">
        <v>725562</v>
      </c>
      <c r="AE6" s="683"/>
      <c r="AF6" s="683"/>
      <c r="AG6" s="683"/>
      <c r="AH6" s="683"/>
      <c r="AI6" s="683"/>
      <c r="AJ6" s="683"/>
      <c r="AK6" s="683"/>
      <c r="AL6" s="684">
        <v>1.3</v>
      </c>
      <c r="AM6" s="685"/>
      <c r="AN6" s="685"/>
      <c r="AO6" s="686"/>
      <c r="AP6" s="676" t="s">
        <v>236</v>
      </c>
      <c r="AQ6" s="677"/>
      <c r="AR6" s="677"/>
      <c r="AS6" s="677"/>
      <c r="AT6" s="677"/>
      <c r="AU6" s="677"/>
      <c r="AV6" s="677"/>
      <c r="AW6" s="677"/>
      <c r="AX6" s="677"/>
      <c r="AY6" s="677"/>
      <c r="AZ6" s="677"/>
      <c r="BA6" s="677"/>
      <c r="BB6" s="677"/>
      <c r="BC6" s="677"/>
      <c r="BD6" s="677"/>
      <c r="BE6" s="677"/>
      <c r="BF6" s="678"/>
      <c r="BG6" s="679">
        <v>45653152</v>
      </c>
      <c r="BH6" s="680"/>
      <c r="BI6" s="680"/>
      <c r="BJ6" s="680"/>
      <c r="BK6" s="680"/>
      <c r="BL6" s="680"/>
      <c r="BM6" s="680"/>
      <c r="BN6" s="681"/>
      <c r="BO6" s="682">
        <v>93.5</v>
      </c>
      <c r="BP6" s="682"/>
      <c r="BQ6" s="682"/>
      <c r="BR6" s="682"/>
      <c r="BS6" s="683">
        <v>420023</v>
      </c>
      <c r="BT6" s="683"/>
      <c r="BU6" s="683"/>
      <c r="BV6" s="683"/>
      <c r="BW6" s="683"/>
      <c r="BX6" s="683"/>
      <c r="BY6" s="683"/>
      <c r="BZ6" s="683"/>
      <c r="CA6" s="683"/>
      <c r="CB6" s="687"/>
      <c r="CD6" s="690" t="s">
        <v>237</v>
      </c>
      <c r="CE6" s="691"/>
      <c r="CF6" s="691"/>
      <c r="CG6" s="691"/>
      <c r="CH6" s="691"/>
      <c r="CI6" s="691"/>
      <c r="CJ6" s="691"/>
      <c r="CK6" s="691"/>
      <c r="CL6" s="691"/>
      <c r="CM6" s="691"/>
      <c r="CN6" s="691"/>
      <c r="CO6" s="691"/>
      <c r="CP6" s="691"/>
      <c r="CQ6" s="692"/>
      <c r="CR6" s="679">
        <v>539387</v>
      </c>
      <c r="CS6" s="680"/>
      <c r="CT6" s="680"/>
      <c r="CU6" s="680"/>
      <c r="CV6" s="680"/>
      <c r="CW6" s="680"/>
      <c r="CX6" s="680"/>
      <c r="CY6" s="681"/>
      <c r="CZ6" s="673">
        <v>0.5</v>
      </c>
      <c r="DA6" s="674"/>
      <c r="DB6" s="674"/>
      <c r="DC6" s="693"/>
      <c r="DD6" s="688" t="s">
        <v>238</v>
      </c>
      <c r="DE6" s="680"/>
      <c r="DF6" s="680"/>
      <c r="DG6" s="680"/>
      <c r="DH6" s="680"/>
      <c r="DI6" s="680"/>
      <c r="DJ6" s="680"/>
      <c r="DK6" s="680"/>
      <c r="DL6" s="680"/>
      <c r="DM6" s="680"/>
      <c r="DN6" s="680"/>
      <c r="DO6" s="680"/>
      <c r="DP6" s="681"/>
      <c r="DQ6" s="688">
        <v>539294</v>
      </c>
      <c r="DR6" s="680"/>
      <c r="DS6" s="680"/>
      <c r="DT6" s="680"/>
      <c r="DU6" s="680"/>
      <c r="DV6" s="680"/>
      <c r="DW6" s="680"/>
      <c r="DX6" s="680"/>
      <c r="DY6" s="680"/>
      <c r="DZ6" s="680"/>
      <c r="EA6" s="680"/>
      <c r="EB6" s="680"/>
      <c r="EC6" s="689"/>
    </row>
    <row r="7" spans="2:143" ht="11.25" customHeight="1">
      <c r="B7" s="676" t="s">
        <v>239</v>
      </c>
      <c r="C7" s="677"/>
      <c r="D7" s="677"/>
      <c r="E7" s="677"/>
      <c r="F7" s="677"/>
      <c r="G7" s="677"/>
      <c r="H7" s="677"/>
      <c r="I7" s="677"/>
      <c r="J7" s="677"/>
      <c r="K7" s="677"/>
      <c r="L7" s="677"/>
      <c r="M7" s="677"/>
      <c r="N7" s="677"/>
      <c r="O7" s="677"/>
      <c r="P7" s="677"/>
      <c r="Q7" s="678"/>
      <c r="R7" s="679">
        <v>71978</v>
      </c>
      <c r="S7" s="680"/>
      <c r="T7" s="680"/>
      <c r="U7" s="680"/>
      <c r="V7" s="680"/>
      <c r="W7" s="680"/>
      <c r="X7" s="680"/>
      <c r="Y7" s="681"/>
      <c r="Z7" s="682">
        <v>0.1</v>
      </c>
      <c r="AA7" s="682"/>
      <c r="AB7" s="682"/>
      <c r="AC7" s="682"/>
      <c r="AD7" s="683">
        <v>71978</v>
      </c>
      <c r="AE7" s="683"/>
      <c r="AF7" s="683"/>
      <c r="AG7" s="683"/>
      <c r="AH7" s="683"/>
      <c r="AI7" s="683"/>
      <c r="AJ7" s="683"/>
      <c r="AK7" s="683"/>
      <c r="AL7" s="684">
        <v>0.1</v>
      </c>
      <c r="AM7" s="685"/>
      <c r="AN7" s="685"/>
      <c r="AO7" s="686"/>
      <c r="AP7" s="676" t="s">
        <v>240</v>
      </c>
      <c r="AQ7" s="677"/>
      <c r="AR7" s="677"/>
      <c r="AS7" s="677"/>
      <c r="AT7" s="677"/>
      <c r="AU7" s="677"/>
      <c r="AV7" s="677"/>
      <c r="AW7" s="677"/>
      <c r="AX7" s="677"/>
      <c r="AY7" s="677"/>
      <c r="AZ7" s="677"/>
      <c r="BA7" s="677"/>
      <c r="BB7" s="677"/>
      <c r="BC7" s="677"/>
      <c r="BD7" s="677"/>
      <c r="BE7" s="677"/>
      <c r="BF7" s="678"/>
      <c r="BG7" s="679">
        <v>24462402</v>
      </c>
      <c r="BH7" s="680"/>
      <c r="BI7" s="680"/>
      <c r="BJ7" s="680"/>
      <c r="BK7" s="680"/>
      <c r="BL7" s="680"/>
      <c r="BM7" s="680"/>
      <c r="BN7" s="681"/>
      <c r="BO7" s="682">
        <v>50.1</v>
      </c>
      <c r="BP7" s="682"/>
      <c r="BQ7" s="682"/>
      <c r="BR7" s="682"/>
      <c r="BS7" s="683">
        <v>420023</v>
      </c>
      <c r="BT7" s="683"/>
      <c r="BU7" s="683"/>
      <c r="BV7" s="683"/>
      <c r="BW7" s="683"/>
      <c r="BX7" s="683"/>
      <c r="BY7" s="683"/>
      <c r="BZ7" s="683"/>
      <c r="CA7" s="683"/>
      <c r="CB7" s="687"/>
      <c r="CD7" s="694" t="s">
        <v>241</v>
      </c>
      <c r="CE7" s="695"/>
      <c r="CF7" s="695"/>
      <c r="CG7" s="695"/>
      <c r="CH7" s="695"/>
      <c r="CI7" s="695"/>
      <c r="CJ7" s="695"/>
      <c r="CK7" s="695"/>
      <c r="CL7" s="695"/>
      <c r="CM7" s="695"/>
      <c r="CN7" s="695"/>
      <c r="CO7" s="695"/>
      <c r="CP7" s="695"/>
      <c r="CQ7" s="696"/>
      <c r="CR7" s="679">
        <v>13670584</v>
      </c>
      <c r="CS7" s="680"/>
      <c r="CT7" s="680"/>
      <c r="CU7" s="680"/>
      <c r="CV7" s="680"/>
      <c r="CW7" s="680"/>
      <c r="CX7" s="680"/>
      <c r="CY7" s="681"/>
      <c r="CZ7" s="682">
        <v>13.8</v>
      </c>
      <c r="DA7" s="682"/>
      <c r="DB7" s="682"/>
      <c r="DC7" s="682"/>
      <c r="DD7" s="688">
        <v>527734</v>
      </c>
      <c r="DE7" s="680"/>
      <c r="DF7" s="680"/>
      <c r="DG7" s="680"/>
      <c r="DH7" s="680"/>
      <c r="DI7" s="680"/>
      <c r="DJ7" s="680"/>
      <c r="DK7" s="680"/>
      <c r="DL7" s="680"/>
      <c r="DM7" s="680"/>
      <c r="DN7" s="680"/>
      <c r="DO7" s="680"/>
      <c r="DP7" s="681"/>
      <c r="DQ7" s="688">
        <v>12241058</v>
      </c>
      <c r="DR7" s="680"/>
      <c r="DS7" s="680"/>
      <c r="DT7" s="680"/>
      <c r="DU7" s="680"/>
      <c r="DV7" s="680"/>
      <c r="DW7" s="680"/>
      <c r="DX7" s="680"/>
      <c r="DY7" s="680"/>
      <c r="DZ7" s="680"/>
      <c r="EA7" s="680"/>
      <c r="EB7" s="680"/>
      <c r="EC7" s="689"/>
    </row>
    <row r="8" spans="2:143" ht="11.25" customHeight="1">
      <c r="B8" s="676" t="s">
        <v>242</v>
      </c>
      <c r="C8" s="677"/>
      <c r="D8" s="677"/>
      <c r="E8" s="677"/>
      <c r="F8" s="677"/>
      <c r="G8" s="677"/>
      <c r="H8" s="677"/>
      <c r="I8" s="677"/>
      <c r="J8" s="677"/>
      <c r="K8" s="677"/>
      <c r="L8" s="677"/>
      <c r="M8" s="677"/>
      <c r="N8" s="677"/>
      <c r="O8" s="677"/>
      <c r="P8" s="677"/>
      <c r="Q8" s="678"/>
      <c r="R8" s="679">
        <v>200289</v>
      </c>
      <c r="S8" s="680"/>
      <c r="T8" s="680"/>
      <c r="U8" s="680"/>
      <c r="V8" s="680"/>
      <c r="W8" s="680"/>
      <c r="X8" s="680"/>
      <c r="Y8" s="681"/>
      <c r="Z8" s="682">
        <v>0.2</v>
      </c>
      <c r="AA8" s="682"/>
      <c r="AB8" s="682"/>
      <c r="AC8" s="682"/>
      <c r="AD8" s="683">
        <v>200289</v>
      </c>
      <c r="AE8" s="683"/>
      <c r="AF8" s="683"/>
      <c r="AG8" s="683"/>
      <c r="AH8" s="683"/>
      <c r="AI8" s="683"/>
      <c r="AJ8" s="683"/>
      <c r="AK8" s="683"/>
      <c r="AL8" s="684">
        <v>0.4</v>
      </c>
      <c r="AM8" s="685"/>
      <c r="AN8" s="685"/>
      <c r="AO8" s="686"/>
      <c r="AP8" s="676" t="s">
        <v>243</v>
      </c>
      <c r="AQ8" s="677"/>
      <c r="AR8" s="677"/>
      <c r="AS8" s="677"/>
      <c r="AT8" s="677"/>
      <c r="AU8" s="677"/>
      <c r="AV8" s="677"/>
      <c r="AW8" s="677"/>
      <c r="AX8" s="677"/>
      <c r="AY8" s="677"/>
      <c r="AZ8" s="677"/>
      <c r="BA8" s="677"/>
      <c r="BB8" s="677"/>
      <c r="BC8" s="677"/>
      <c r="BD8" s="677"/>
      <c r="BE8" s="677"/>
      <c r="BF8" s="678"/>
      <c r="BG8" s="679">
        <v>607428</v>
      </c>
      <c r="BH8" s="680"/>
      <c r="BI8" s="680"/>
      <c r="BJ8" s="680"/>
      <c r="BK8" s="680"/>
      <c r="BL8" s="680"/>
      <c r="BM8" s="680"/>
      <c r="BN8" s="681"/>
      <c r="BO8" s="682">
        <v>1.2</v>
      </c>
      <c r="BP8" s="682"/>
      <c r="BQ8" s="682"/>
      <c r="BR8" s="682"/>
      <c r="BS8" s="688" t="s">
        <v>238</v>
      </c>
      <c r="BT8" s="680"/>
      <c r="BU8" s="680"/>
      <c r="BV8" s="680"/>
      <c r="BW8" s="680"/>
      <c r="BX8" s="680"/>
      <c r="BY8" s="680"/>
      <c r="BZ8" s="680"/>
      <c r="CA8" s="680"/>
      <c r="CB8" s="689"/>
      <c r="CD8" s="694" t="s">
        <v>244</v>
      </c>
      <c r="CE8" s="695"/>
      <c r="CF8" s="695"/>
      <c r="CG8" s="695"/>
      <c r="CH8" s="695"/>
      <c r="CI8" s="695"/>
      <c r="CJ8" s="695"/>
      <c r="CK8" s="695"/>
      <c r="CL8" s="695"/>
      <c r="CM8" s="695"/>
      <c r="CN8" s="695"/>
      <c r="CO8" s="695"/>
      <c r="CP8" s="695"/>
      <c r="CQ8" s="696"/>
      <c r="CR8" s="679">
        <v>44198555</v>
      </c>
      <c r="CS8" s="680"/>
      <c r="CT8" s="680"/>
      <c r="CU8" s="680"/>
      <c r="CV8" s="680"/>
      <c r="CW8" s="680"/>
      <c r="CX8" s="680"/>
      <c r="CY8" s="681"/>
      <c r="CZ8" s="682">
        <v>44.7</v>
      </c>
      <c r="DA8" s="682"/>
      <c r="DB8" s="682"/>
      <c r="DC8" s="682"/>
      <c r="DD8" s="688">
        <v>209498</v>
      </c>
      <c r="DE8" s="680"/>
      <c r="DF8" s="680"/>
      <c r="DG8" s="680"/>
      <c r="DH8" s="680"/>
      <c r="DI8" s="680"/>
      <c r="DJ8" s="680"/>
      <c r="DK8" s="680"/>
      <c r="DL8" s="680"/>
      <c r="DM8" s="680"/>
      <c r="DN8" s="680"/>
      <c r="DO8" s="680"/>
      <c r="DP8" s="681"/>
      <c r="DQ8" s="688">
        <v>22733296</v>
      </c>
      <c r="DR8" s="680"/>
      <c r="DS8" s="680"/>
      <c r="DT8" s="680"/>
      <c r="DU8" s="680"/>
      <c r="DV8" s="680"/>
      <c r="DW8" s="680"/>
      <c r="DX8" s="680"/>
      <c r="DY8" s="680"/>
      <c r="DZ8" s="680"/>
      <c r="EA8" s="680"/>
      <c r="EB8" s="680"/>
      <c r="EC8" s="689"/>
    </row>
    <row r="9" spans="2:143" ht="11.25" customHeight="1">
      <c r="B9" s="676" t="s">
        <v>245</v>
      </c>
      <c r="C9" s="677"/>
      <c r="D9" s="677"/>
      <c r="E9" s="677"/>
      <c r="F9" s="677"/>
      <c r="G9" s="677"/>
      <c r="H9" s="677"/>
      <c r="I9" s="677"/>
      <c r="J9" s="677"/>
      <c r="K9" s="677"/>
      <c r="L9" s="677"/>
      <c r="M9" s="677"/>
      <c r="N9" s="677"/>
      <c r="O9" s="677"/>
      <c r="P9" s="677"/>
      <c r="Q9" s="678"/>
      <c r="R9" s="679">
        <v>184542</v>
      </c>
      <c r="S9" s="680"/>
      <c r="T9" s="680"/>
      <c r="U9" s="680"/>
      <c r="V9" s="680"/>
      <c r="W9" s="680"/>
      <c r="X9" s="680"/>
      <c r="Y9" s="681"/>
      <c r="Z9" s="682">
        <v>0.2</v>
      </c>
      <c r="AA9" s="682"/>
      <c r="AB9" s="682"/>
      <c r="AC9" s="682"/>
      <c r="AD9" s="683">
        <v>184542</v>
      </c>
      <c r="AE9" s="683"/>
      <c r="AF9" s="683"/>
      <c r="AG9" s="683"/>
      <c r="AH9" s="683"/>
      <c r="AI9" s="683"/>
      <c r="AJ9" s="683"/>
      <c r="AK9" s="683"/>
      <c r="AL9" s="684">
        <v>0.3</v>
      </c>
      <c r="AM9" s="685"/>
      <c r="AN9" s="685"/>
      <c r="AO9" s="686"/>
      <c r="AP9" s="676" t="s">
        <v>246</v>
      </c>
      <c r="AQ9" s="677"/>
      <c r="AR9" s="677"/>
      <c r="AS9" s="677"/>
      <c r="AT9" s="677"/>
      <c r="AU9" s="677"/>
      <c r="AV9" s="677"/>
      <c r="AW9" s="677"/>
      <c r="AX9" s="677"/>
      <c r="AY9" s="677"/>
      <c r="AZ9" s="677"/>
      <c r="BA9" s="677"/>
      <c r="BB9" s="677"/>
      <c r="BC9" s="677"/>
      <c r="BD9" s="677"/>
      <c r="BE9" s="677"/>
      <c r="BF9" s="678"/>
      <c r="BG9" s="679">
        <v>20634306</v>
      </c>
      <c r="BH9" s="680"/>
      <c r="BI9" s="680"/>
      <c r="BJ9" s="680"/>
      <c r="BK9" s="680"/>
      <c r="BL9" s="680"/>
      <c r="BM9" s="680"/>
      <c r="BN9" s="681"/>
      <c r="BO9" s="682">
        <v>42.3</v>
      </c>
      <c r="BP9" s="682"/>
      <c r="BQ9" s="682"/>
      <c r="BR9" s="682"/>
      <c r="BS9" s="688" t="s">
        <v>238</v>
      </c>
      <c r="BT9" s="680"/>
      <c r="BU9" s="680"/>
      <c r="BV9" s="680"/>
      <c r="BW9" s="680"/>
      <c r="BX9" s="680"/>
      <c r="BY9" s="680"/>
      <c r="BZ9" s="680"/>
      <c r="CA9" s="680"/>
      <c r="CB9" s="689"/>
      <c r="CD9" s="694" t="s">
        <v>247</v>
      </c>
      <c r="CE9" s="695"/>
      <c r="CF9" s="695"/>
      <c r="CG9" s="695"/>
      <c r="CH9" s="695"/>
      <c r="CI9" s="695"/>
      <c r="CJ9" s="695"/>
      <c r="CK9" s="695"/>
      <c r="CL9" s="695"/>
      <c r="CM9" s="695"/>
      <c r="CN9" s="695"/>
      <c r="CO9" s="695"/>
      <c r="CP9" s="695"/>
      <c r="CQ9" s="696"/>
      <c r="CR9" s="679">
        <v>8258448</v>
      </c>
      <c r="CS9" s="680"/>
      <c r="CT9" s="680"/>
      <c r="CU9" s="680"/>
      <c r="CV9" s="680"/>
      <c r="CW9" s="680"/>
      <c r="CX9" s="680"/>
      <c r="CY9" s="681"/>
      <c r="CZ9" s="682">
        <v>8.4</v>
      </c>
      <c r="DA9" s="682"/>
      <c r="DB9" s="682"/>
      <c r="DC9" s="682"/>
      <c r="DD9" s="688">
        <v>649833</v>
      </c>
      <c r="DE9" s="680"/>
      <c r="DF9" s="680"/>
      <c r="DG9" s="680"/>
      <c r="DH9" s="680"/>
      <c r="DI9" s="680"/>
      <c r="DJ9" s="680"/>
      <c r="DK9" s="680"/>
      <c r="DL9" s="680"/>
      <c r="DM9" s="680"/>
      <c r="DN9" s="680"/>
      <c r="DO9" s="680"/>
      <c r="DP9" s="681"/>
      <c r="DQ9" s="688">
        <v>7174509</v>
      </c>
      <c r="DR9" s="680"/>
      <c r="DS9" s="680"/>
      <c r="DT9" s="680"/>
      <c r="DU9" s="680"/>
      <c r="DV9" s="680"/>
      <c r="DW9" s="680"/>
      <c r="DX9" s="680"/>
      <c r="DY9" s="680"/>
      <c r="DZ9" s="680"/>
      <c r="EA9" s="680"/>
      <c r="EB9" s="680"/>
      <c r="EC9" s="689"/>
    </row>
    <row r="10" spans="2:143" ht="11.25" customHeight="1">
      <c r="B10" s="676" t="s">
        <v>248</v>
      </c>
      <c r="C10" s="677"/>
      <c r="D10" s="677"/>
      <c r="E10" s="677"/>
      <c r="F10" s="677"/>
      <c r="G10" s="677"/>
      <c r="H10" s="677"/>
      <c r="I10" s="677"/>
      <c r="J10" s="677"/>
      <c r="K10" s="677"/>
      <c r="L10" s="677"/>
      <c r="M10" s="677"/>
      <c r="N10" s="677"/>
      <c r="O10" s="677"/>
      <c r="P10" s="677"/>
      <c r="Q10" s="678"/>
      <c r="R10" s="679" t="s">
        <v>129</v>
      </c>
      <c r="S10" s="680"/>
      <c r="T10" s="680"/>
      <c r="U10" s="680"/>
      <c r="V10" s="680"/>
      <c r="W10" s="680"/>
      <c r="X10" s="680"/>
      <c r="Y10" s="681"/>
      <c r="Z10" s="682" t="s">
        <v>129</v>
      </c>
      <c r="AA10" s="682"/>
      <c r="AB10" s="682"/>
      <c r="AC10" s="682"/>
      <c r="AD10" s="683" t="s">
        <v>129</v>
      </c>
      <c r="AE10" s="683"/>
      <c r="AF10" s="683"/>
      <c r="AG10" s="683"/>
      <c r="AH10" s="683"/>
      <c r="AI10" s="683"/>
      <c r="AJ10" s="683"/>
      <c r="AK10" s="683"/>
      <c r="AL10" s="684" t="s">
        <v>129</v>
      </c>
      <c r="AM10" s="685"/>
      <c r="AN10" s="685"/>
      <c r="AO10" s="686"/>
      <c r="AP10" s="676" t="s">
        <v>249</v>
      </c>
      <c r="AQ10" s="677"/>
      <c r="AR10" s="677"/>
      <c r="AS10" s="677"/>
      <c r="AT10" s="677"/>
      <c r="AU10" s="677"/>
      <c r="AV10" s="677"/>
      <c r="AW10" s="677"/>
      <c r="AX10" s="677"/>
      <c r="AY10" s="677"/>
      <c r="AZ10" s="677"/>
      <c r="BA10" s="677"/>
      <c r="BB10" s="677"/>
      <c r="BC10" s="677"/>
      <c r="BD10" s="677"/>
      <c r="BE10" s="677"/>
      <c r="BF10" s="678"/>
      <c r="BG10" s="679">
        <v>890685</v>
      </c>
      <c r="BH10" s="680"/>
      <c r="BI10" s="680"/>
      <c r="BJ10" s="680"/>
      <c r="BK10" s="680"/>
      <c r="BL10" s="680"/>
      <c r="BM10" s="680"/>
      <c r="BN10" s="681"/>
      <c r="BO10" s="682">
        <v>1.8</v>
      </c>
      <c r="BP10" s="682"/>
      <c r="BQ10" s="682"/>
      <c r="BR10" s="682"/>
      <c r="BS10" s="688" t="s">
        <v>238</v>
      </c>
      <c r="BT10" s="680"/>
      <c r="BU10" s="680"/>
      <c r="BV10" s="680"/>
      <c r="BW10" s="680"/>
      <c r="BX10" s="680"/>
      <c r="BY10" s="680"/>
      <c r="BZ10" s="680"/>
      <c r="CA10" s="680"/>
      <c r="CB10" s="689"/>
      <c r="CD10" s="694" t="s">
        <v>250</v>
      </c>
      <c r="CE10" s="695"/>
      <c r="CF10" s="695"/>
      <c r="CG10" s="695"/>
      <c r="CH10" s="695"/>
      <c r="CI10" s="695"/>
      <c r="CJ10" s="695"/>
      <c r="CK10" s="695"/>
      <c r="CL10" s="695"/>
      <c r="CM10" s="695"/>
      <c r="CN10" s="695"/>
      <c r="CO10" s="695"/>
      <c r="CP10" s="695"/>
      <c r="CQ10" s="696"/>
      <c r="CR10" s="679">
        <v>63433</v>
      </c>
      <c r="CS10" s="680"/>
      <c r="CT10" s="680"/>
      <c r="CU10" s="680"/>
      <c r="CV10" s="680"/>
      <c r="CW10" s="680"/>
      <c r="CX10" s="680"/>
      <c r="CY10" s="681"/>
      <c r="CZ10" s="682">
        <v>0.1</v>
      </c>
      <c r="DA10" s="682"/>
      <c r="DB10" s="682"/>
      <c r="DC10" s="682"/>
      <c r="DD10" s="688">
        <v>1024</v>
      </c>
      <c r="DE10" s="680"/>
      <c r="DF10" s="680"/>
      <c r="DG10" s="680"/>
      <c r="DH10" s="680"/>
      <c r="DI10" s="680"/>
      <c r="DJ10" s="680"/>
      <c r="DK10" s="680"/>
      <c r="DL10" s="680"/>
      <c r="DM10" s="680"/>
      <c r="DN10" s="680"/>
      <c r="DO10" s="680"/>
      <c r="DP10" s="681"/>
      <c r="DQ10" s="688">
        <v>58386</v>
      </c>
      <c r="DR10" s="680"/>
      <c r="DS10" s="680"/>
      <c r="DT10" s="680"/>
      <c r="DU10" s="680"/>
      <c r="DV10" s="680"/>
      <c r="DW10" s="680"/>
      <c r="DX10" s="680"/>
      <c r="DY10" s="680"/>
      <c r="DZ10" s="680"/>
      <c r="EA10" s="680"/>
      <c r="EB10" s="680"/>
      <c r="EC10" s="689"/>
    </row>
    <row r="11" spans="2:143" ht="11.25" customHeight="1">
      <c r="B11" s="676" t="s">
        <v>251</v>
      </c>
      <c r="C11" s="677"/>
      <c r="D11" s="677"/>
      <c r="E11" s="677"/>
      <c r="F11" s="677"/>
      <c r="G11" s="677"/>
      <c r="H11" s="677"/>
      <c r="I11" s="677"/>
      <c r="J11" s="677"/>
      <c r="K11" s="677"/>
      <c r="L11" s="677"/>
      <c r="M11" s="677"/>
      <c r="N11" s="677"/>
      <c r="O11" s="677"/>
      <c r="P11" s="677"/>
      <c r="Q11" s="678"/>
      <c r="R11" s="679" t="s">
        <v>129</v>
      </c>
      <c r="S11" s="680"/>
      <c r="T11" s="680"/>
      <c r="U11" s="680"/>
      <c r="V11" s="680"/>
      <c r="W11" s="680"/>
      <c r="X11" s="680"/>
      <c r="Y11" s="681"/>
      <c r="Z11" s="682" t="s">
        <v>238</v>
      </c>
      <c r="AA11" s="682"/>
      <c r="AB11" s="682"/>
      <c r="AC11" s="682"/>
      <c r="AD11" s="683" t="s">
        <v>238</v>
      </c>
      <c r="AE11" s="683"/>
      <c r="AF11" s="683"/>
      <c r="AG11" s="683"/>
      <c r="AH11" s="683"/>
      <c r="AI11" s="683"/>
      <c r="AJ11" s="683"/>
      <c r="AK11" s="683"/>
      <c r="AL11" s="684" t="s">
        <v>129</v>
      </c>
      <c r="AM11" s="685"/>
      <c r="AN11" s="685"/>
      <c r="AO11" s="686"/>
      <c r="AP11" s="676" t="s">
        <v>252</v>
      </c>
      <c r="AQ11" s="677"/>
      <c r="AR11" s="677"/>
      <c r="AS11" s="677"/>
      <c r="AT11" s="677"/>
      <c r="AU11" s="677"/>
      <c r="AV11" s="677"/>
      <c r="AW11" s="677"/>
      <c r="AX11" s="677"/>
      <c r="AY11" s="677"/>
      <c r="AZ11" s="677"/>
      <c r="BA11" s="677"/>
      <c r="BB11" s="677"/>
      <c r="BC11" s="677"/>
      <c r="BD11" s="677"/>
      <c r="BE11" s="677"/>
      <c r="BF11" s="678"/>
      <c r="BG11" s="679">
        <v>2329983</v>
      </c>
      <c r="BH11" s="680"/>
      <c r="BI11" s="680"/>
      <c r="BJ11" s="680"/>
      <c r="BK11" s="680"/>
      <c r="BL11" s="680"/>
      <c r="BM11" s="680"/>
      <c r="BN11" s="681"/>
      <c r="BO11" s="682">
        <v>4.8</v>
      </c>
      <c r="BP11" s="682"/>
      <c r="BQ11" s="682"/>
      <c r="BR11" s="682"/>
      <c r="BS11" s="688">
        <v>420023</v>
      </c>
      <c r="BT11" s="680"/>
      <c r="BU11" s="680"/>
      <c r="BV11" s="680"/>
      <c r="BW11" s="680"/>
      <c r="BX11" s="680"/>
      <c r="BY11" s="680"/>
      <c r="BZ11" s="680"/>
      <c r="CA11" s="680"/>
      <c r="CB11" s="689"/>
      <c r="CD11" s="694" t="s">
        <v>253</v>
      </c>
      <c r="CE11" s="695"/>
      <c r="CF11" s="695"/>
      <c r="CG11" s="695"/>
      <c r="CH11" s="695"/>
      <c r="CI11" s="695"/>
      <c r="CJ11" s="695"/>
      <c r="CK11" s="695"/>
      <c r="CL11" s="695"/>
      <c r="CM11" s="695"/>
      <c r="CN11" s="695"/>
      <c r="CO11" s="695"/>
      <c r="CP11" s="695"/>
      <c r="CQ11" s="696"/>
      <c r="CR11" s="679">
        <v>504551</v>
      </c>
      <c r="CS11" s="680"/>
      <c r="CT11" s="680"/>
      <c r="CU11" s="680"/>
      <c r="CV11" s="680"/>
      <c r="CW11" s="680"/>
      <c r="CX11" s="680"/>
      <c r="CY11" s="681"/>
      <c r="CZ11" s="682">
        <v>0.5</v>
      </c>
      <c r="DA11" s="682"/>
      <c r="DB11" s="682"/>
      <c r="DC11" s="682"/>
      <c r="DD11" s="688">
        <v>175647</v>
      </c>
      <c r="DE11" s="680"/>
      <c r="DF11" s="680"/>
      <c r="DG11" s="680"/>
      <c r="DH11" s="680"/>
      <c r="DI11" s="680"/>
      <c r="DJ11" s="680"/>
      <c r="DK11" s="680"/>
      <c r="DL11" s="680"/>
      <c r="DM11" s="680"/>
      <c r="DN11" s="680"/>
      <c r="DO11" s="680"/>
      <c r="DP11" s="681"/>
      <c r="DQ11" s="688">
        <v>369327</v>
      </c>
      <c r="DR11" s="680"/>
      <c r="DS11" s="680"/>
      <c r="DT11" s="680"/>
      <c r="DU11" s="680"/>
      <c r="DV11" s="680"/>
      <c r="DW11" s="680"/>
      <c r="DX11" s="680"/>
      <c r="DY11" s="680"/>
      <c r="DZ11" s="680"/>
      <c r="EA11" s="680"/>
      <c r="EB11" s="680"/>
      <c r="EC11" s="689"/>
    </row>
    <row r="12" spans="2:143" ht="11.25" customHeight="1">
      <c r="B12" s="676" t="s">
        <v>254</v>
      </c>
      <c r="C12" s="677"/>
      <c r="D12" s="677"/>
      <c r="E12" s="677"/>
      <c r="F12" s="677"/>
      <c r="G12" s="677"/>
      <c r="H12" s="677"/>
      <c r="I12" s="677"/>
      <c r="J12" s="677"/>
      <c r="K12" s="677"/>
      <c r="L12" s="677"/>
      <c r="M12" s="677"/>
      <c r="N12" s="677"/>
      <c r="O12" s="677"/>
      <c r="P12" s="677"/>
      <c r="Q12" s="678"/>
      <c r="R12" s="679">
        <v>5709598</v>
      </c>
      <c r="S12" s="680"/>
      <c r="T12" s="680"/>
      <c r="U12" s="680"/>
      <c r="V12" s="680"/>
      <c r="W12" s="680"/>
      <c r="X12" s="680"/>
      <c r="Y12" s="681"/>
      <c r="Z12" s="682">
        <v>5.5</v>
      </c>
      <c r="AA12" s="682"/>
      <c r="AB12" s="682"/>
      <c r="AC12" s="682"/>
      <c r="AD12" s="683">
        <v>5709598</v>
      </c>
      <c r="AE12" s="683"/>
      <c r="AF12" s="683"/>
      <c r="AG12" s="683"/>
      <c r="AH12" s="683"/>
      <c r="AI12" s="683"/>
      <c r="AJ12" s="683"/>
      <c r="AK12" s="683"/>
      <c r="AL12" s="684">
        <v>10</v>
      </c>
      <c r="AM12" s="685"/>
      <c r="AN12" s="685"/>
      <c r="AO12" s="686"/>
      <c r="AP12" s="676" t="s">
        <v>255</v>
      </c>
      <c r="AQ12" s="677"/>
      <c r="AR12" s="677"/>
      <c r="AS12" s="677"/>
      <c r="AT12" s="677"/>
      <c r="AU12" s="677"/>
      <c r="AV12" s="677"/>
      <c r="AW12" s="677"/>
      <c r="AX12" s="677"/>
      <c r="AY12" s="677"/>
      <c r="AZ12" s="677"/>
      <c r="BA12" s="677"/>
      <c r="BB12" s="677"/>
      <c r="BC12" s="677"/>
      <c r="BD12" s="677"/>
      <c r="BE12" s="677"/>
      <c r="BF12" s="678"/>
      <c r="BG12" s="679">
        <v>18556475</v>
      </c>
      <c r="BH12" s="680"/>
      <c r="BI12" s="680"/>
      <c r="BJ12" s="680"/>
      <c r="BK12" s="680"/>
      <c r="BL12" s="680"/>
      <c r="BM12" s="680"/>
      <c r="BN12" s="681"/>
      <c r="BO12" s="682">
        <v>38</v>
      </c>
      <c r="BP12" s="682"/>
      <c r="BQ12" s="682"/>
      <c r="BR12" s="682"/>
      <c r="BS12" s="688" t="s">
        <v>129</v>
      </c>
      <c r="BT12" s="680"/>
      <c r="BU12" s="680"/>
      <c r="BV12" s="680"/>
      <c r="BW12" s="680"/>
      <c r="BX12" s="680"/>
      <c r="BY12" s="680"/>
      <c r="BZ12" s="680"/>
      <c r="CA12" s="680"/>
      <c r="CB12" s="689"/>
      <c r="CD12" s="694" t="s">
        <v>256</v>
      </c>
      <c r="CE12" s="695"/>
      <c r="CF12" s="695"/>
      <c r="CG12" s="695"/>
      <c r="CH12" s="695"/>
      <c r="CI12" s="695"/>
      <c r="CJ12" s="695"/>
      <c r="CK12" s="695"/>
      <c r="CL12" s="695"/>
      <c r="CM12" s="695"/>
      <c r="CN12" s="695"/>
      <c r="CO12" s="695"/>
      <c r="CP12" s="695"/>
      <c r="CQ12" s="696"/>
      <c r="CR12" s="679">
        <v>473562</v>
      </c>
      <c r="CS12" s="680"/>
      <c r="CT12" s="680"/>
      <c r="CU12" s="680"/>
      <c r="CV12" s="680"/>
      <c r="CW12" s="680"/>
      <c r="CX12" s="680"/>
      <c r="CY12" s="681"/>
      <c r="CZ12" s="682">
        <v>0.5</v>
      </c>
      <c r="DA12" s="682"/>
      <c r="DB12" s="682"/>
      <c r="DC12" s="682"/>
      <c r="DD12" s="688">
        <v>6388</v>
      </c>
      <c r="DE12" s="680"/>
      <c r="DF12" s="680"/>
      <c r="DG12" s="680"/>
      <c r="DH12" s="680"/>
      <c r="DI12" s="680"/>
      <c r="DJ12" s="680"/>
      <c r="DK12" s="680"/>
      <c r="DL12" s="680"/>
      <c r="DM12" s="680"/>
      <c r="DN12" s="680"/>
      <c r="DO12" s="680"/>
      <c r="DP12" s="681"/>
      <c r="DQ12" s="688">
        <v>339653</v>
      </c>
      <c r="DR12" s="680"/>
      <c r="DS12" s="680"/>
      <c r="DT12" s="680"/>
      <c r="DU12" s="680"/>
      <c r="DV12" s="680"/>
      <c r="DW12" s="680"/>
      <c r="DX12" s="680"/>
      <c r="DY12" s="680"/>
      <c r="DZ12" s="680"/>
      <c r="EA12" s="680"/>
      <c r="EB12" s="680"/>
      <c r="EC12" s="689"/>
    </row>
    <row r="13" spans="2:143" ht="11.25" customHeight="1">
      <c r="B13" s="676" t="s">
        <v>257</v>
      </c>
      <c r="C13" s="677"/>
      <c r="D13" s="677"/>
      <c r="E13" s="677"/>
      <c r="F13" s="677"/>
      <c r="G13" s="677"/>
      <c r="H13" s="677"/>
      <c r="I13" s="677"/>
      <c r="J13" s="677"/>
      <c r="K13" s="677"/>
      <c r="L13" s="677"/>
      <c r="M13" s="677"/>
      <c r="N13" s="677"/>
      <c r="O13" s="677"/>
      <c r="P13" s="677"/>
      <c r="Q13" s="678"/>
      <c r="R13" s="679" t="s">
        <v>238</v>
      </c>
      <c r="S13" s="680"/>
      <c r="T13" s="680"/>
      <c r="U13" s="680"/>
      <c r="V13" s="680"/>
      <c r="W13" s="680"/>
      <c r="X13" s="680"/>
      <c r="Y13" s="681"/>
      <c r="Z13" s="682" t="s">
        <v>129</v>
      </c>
      <c r="AA13" s="682"/>
      <c r="AB13" s="682"/>
      <c r="AC13" s="682"/>
      <c r="AD13" s="683" t="s">
        <v>238</v>
      </c>
      <c r="AE13" s="683"/>
      <c r="AF13" s="683"/>
      <c r="AG13" s="683"/>
      <c r="AH13" s="683"/>
      <c r="AI13" s="683"/>
      <c r="AJ13" s="683"/>
      <c r="AK13" s="683"/>
      <c r="AL13" s="684" t="s">
        <v>238</v>
      </c>
      <c r="AM13" s="685"/>
      <c r="AN13" s="685"/>
      <c r="AO13" s="686"/>
      <c r="AP13" s="676" t="s">
        <v>258</v>
      </c>
      <c r="AQ13" s="677"/>
      <c r="AR13" s="677"/>
      <c r="AS13" s="677"/>
      <c r="AT13" s="677"/>
      <c r="AU13" s="677"/>
      <c r="AV13" s="677"/>
      <c r="AW13" s="677"/>
      <c r="AX13" s="677"/>
      <c r="AY13" s="677"/>
      <c r="AZ13" s="677"/>
      <c r="BA13" s="677"/>
      <c r="BB13" s="677"/>
      <c r="BC13" s="677"/>
      <c r="BD13" s="677"/>
      <c r="BE13" s="677"/>
      <c r="BF13" s="678"/>
      <c r="BG13" s="679">
        <v>18514240</v>
      </c>
      <c r="BH13" s="680"/>
      <c r="BI13" s="680"/>
      <c r="BJ13" s="680"/>
      <c r="BK13" s="680"/>
      <c r="BL13" s="680"/>
      <c r="BM13" s="680"/>
      <c r="BN13" s="681"/>
      <c r="BO13" s="682">
        <v>37.9</v>
      </c>
      <c r="BP13" s="682"/>
      <c r="BQ13" s="682"/>
      <c r="BR13" s="682"/>
      <c r="BS13" s="688" t="s">
        <v>238</v>
      </c>
      <c r="BT13" s="680"/>
      <c r="BU13" s="680"/>
      <c r="BV13" s="680"/>
      <c r="BW13" s="680"/>
      <c r="BX13" s="680"/>
      <c r="BY13" s="680"/>
      <c r="BZ13" s="680"/>
      <c r="CA13" s="680"/>
      <c r="CB13" s="689"/>
      <c r="CD13" s="694" t="s">
        <v>259</v>
      </c>
      <c r="CE13" s="695"/>
      <c r="CF13" s="695"/>
      <c r="CG13" s="695"/>
      <c r="CH13" s="695"/>
      <c r="CI13" s="695"/>
      <c r="CJ13" s="695"/>
      <c r="CK13" s="695"/>
      <c r="CL13" s="695"/>
      <c r="CM13" s="695"/>
      <c r="CN13" s="695"/>
      <c r="CO13" s="695"/>
      <c r="CP13" s="695"/>
      <c r="CQ13" s="696"/>
      <c r="CR13" s="679">
        <v>10862890</v>
      </c>
      <c r="CS13" s="680"/>
      <c r="CT13" s="680"/>
      <c r="CU13" s="680"/>
      <c r="CV13" s="680"/>
      <c r="CW13" s="680"/>
      <c r="CX13" s="680"/>
      <c r="CY13" s="681"/>
      <c r="CZ13" s="682">
        <v>11</v>
      </c>
      <c r="DA13" s="682"/>
      <c r="DB13" s="682"/>
      <c r="DC13" s="682"/>
      <c r="DD13" s="688">
        <v>5406142</v>
      </c>
      <c r="DE13" s="680"/>
      <c r="DF13" s="680"/>
      <c r="DG13" s="680"/>
      <c r="DH13" s="680"/>
      <c r="DI13" s="680"/>
      <c r="DJ13" s="680"/>
      <c r="DK13" s="680"/>
      <c r="DL13" s="680"/>
      <c r="DM13" s="680"/>
      <c r="DN13" s="680"/>
      <c r="DO13" s="680"/>
      <c r="DP13" s="681"/>
      <c r="DQ13" s="688">
        <v>7780192</v>
      </c>
      <c r="DR13" s="680"/>
      <c r="DS13" s="680"/>
      <c r="DT13" s="680"/>
      <c r="DU13" s="680"/>
      <c r="DV13" s="680"/>
      <c r="DW13" s="680"/>
      <c r="DX13" s="680"/>
      <c r="DY13" s="680"/>
      <c r="DZ13" s="680"/>
      <c r="EA13" s="680"/>
      <c r="EB13" s="680"/>
      <c r="EC13" s="689"/>
    </row>
    <row r="14" spans="2:143" ht="11.25" customHeight="1">
      <c r="B14" s="676" t="s">
        <v>260</v>
      </c>
      <c r="C14" s="677"/>
      <c r="D14" s="677"/>
      <c r="E14" s="677"/>
      <c r="F14" s="677"/>
      <c r="G14" s="677"/>
      <c r="H14" s="677"/>
      <c r="I14" s="677"/>
      <c r="J14" s="677"/>
      <c r="K14" s="677"/>
      <c r="L14" s="677"/>
      <c r="M14" s="677"/>
      <c r="N14" s="677"/>
      <c r="O14" s="677"/>
      <c r="P14" s="677"/>
      <c r="Q14" s="678"/>
      <c r="R14" s="679" t="s">
        <v>238</v>
      </c>
      <c r="S14" s="680"/>
      <c r="T14" s="680"/>
      <c r="U14" s="680"/>
      <c r="V14" s="680"/>
      <c r="W14" s="680"/>
      <c r="X14" s="680"/>
      <c r="Y14" s="681"/>
      <c r="Z14" s="682" t="s">
        <v>129</v>
      </c>
      <c r="AA14" s="682"/>
      <c r="AB14" s="682"/>
      <c r="AC14" s="682"/>
      <c r="AD14" s="683" t="s">
        <v>129</v>
      </c>
      <c r="AE14" s="683"/>
      <c r="AF14" s="683"/>
      <c r="AG14" s="683"/>
      <c r="AH14" s="683"/>
      <c r="AI14" s="683"/>
      <c r="AJ14" s="683"/>
      <c r="AK14" s="683"/>
      <c r="AL14" s="684" t="s">
        <v>129</v>
      </c>
      <c r="AM14" s="685"/>
      <c r="AN14" s="685"/>
      <c r="AO14" s="686"/>
      <c r="AP14" s="676" t="s">
        <v>261</v>
      </c>
      <c r="AQ14" s="677"/>
      <c r="AR14" s="677"/>
      <c r="AS14" s="677"/>
      <c r="AT14" s="677"/>
      <c r="AU14" s="677"/>
      <c r="AV14" s="677"/>
      <c r="AW14" s="677"/>
      <c r="AX14" s="677"/>
      <c r="AY14" s="677"/>
      <c r="AZ14" s="677"/>
      <c r="BA14" s="677"/>
      <c r="BB14" s="677"/>
      <c r="BC14" s="677"/>
      <c r="BD14" s="677"/>
      <c r="BE14" s="677"/>
      <c r="BF14" s="678"/>
      <c r="BG14" s="679">
        <v>399279</v>
      </c>
      <c r="BH14" s="680"/>
      <c r="BI14" s="680"/>
      <c r="BJ14" s="680"/>
      <c r="BK14" s="680"/>
      <c r="BL14" s="680"/>
      <c r="BM14" s="680"/>
      <c r="BN14" s="681"/>
      <c r="BO14" s="682">
        <v>0.8</v>
      </c>
      <c r="BP14" s="682"/>
      <c r="BQ14" s="682"/>
      <c r="BR14" s="682"/>
      <c r="BS14" s="688" t="s">
        <v>129</v>
      </c>
      <c r="BT14" s="680"/>
      <c r="BU14" s="680"/>
      <c r="BV14" s="680"/>
      <c r="BW14" s="680"/>
      <c r="BX14" s="680"/>
      <c r="BY14" s="680"/>
      <c r="BZ14" s="680"/>
      <c r="CA14" s="680"/>
      <c r="CB14" s="689"/>
      <c r="CD14" s="694" t="s">
        <v>262</v>
      </c>
      <c r="CE14" s="695"/>
      <c r="CF14" s="695"/>
      <c r="CG14" s="695"/>
      <c r="CH14" s="695"/>
      <c r="CI14" s="695"/>
      <c r="CJ14" s="695"/>
      <c r="CK14" s="695"/>
      <c r="CL14" s="695"/>
      <c r="CM14" s="695"/>
      <c r="CN14" s="695"/>
      <c r="CO14" s="695"/>
      <c r="CP14" s="695"/>
      <c r="CQ14" s="696"/>
      <c r="CR14" s="679">
        <v>3296166</v>
      </c>
      <c r="CS14" s="680"/>
      <c r="CT14" s="680"/>
      <c r="CU14" s="680"/>
      <c r="CV14" s="680"/>
      <c r="CW14" s="680"/>
      <c r="CX14" s="680"/>
      <c r="CY14" s="681"/>
      <c r="CZ14" s="682">
        <v>3.3</v>
      </c>
      <c r="DA14" s="682"/>
      <c r="DB14" s="682"/>
      <c r="DC14" s="682"/>
      <c r="DD14" s="688">
        <v>256282</v>
      </c>
      <c r="DE14" s="680"/>
      <c r="DF14" s="680"/>
      <c r="DG14" s="680"/>
      <c r="DH14" s="680"/>
      <c r="DI14" s="680"/>
      <c r="DJ14" s="680"/>
      <c r="DK14" s="680"/>
      <c r="DL14" s="680"/>
      <c r="DM14" s="680"/>
      <c r="DN14" s="680"/>
      <c r="DO14" s="680"/>
      <c r="DP14" s="681"/>
      <c r="DQ14" s="688">
        <v>3074176</v>
      </c>
      <c r="DR14" s="680"/>
      <c r="DS14" s="680"/>
      <c r="DT14" s="680"/>
      <c r="DU14" s="680"/>
      <c r="DV14" s="680"/>
      <c r="DW14" s="680"/>
      <c r="DX14" s="680"/>
      <c r="DY14" s="680"/>
      <c r="DZ14" s="680"/>
      <c r="EA14" s="680"/>
      <c r="EB14" s="680"/>
      <c r="EC14" s="689"/>
    </row>
    <row r="15" spans="2:143" ht="11.25" customHeight="1">
      <c r="B15" s="676" t="s">
        <v>263</v>
      </c>
      <c r="C15" s="677"/>
      <c r="D15" s="677"/>
      <c r="E15" s="677"/>
      <c r="F15" s="677"/>
      <c r="G15" s="677"/>
      <c r="H15" s="677"/>
      <c r="I15" s="677"/>
      <c r="J15" s="677"/>
      <c r="K15" s="677"/>
      <c r="L15" s="677"/>
      <c r="M15" s="677"/>
      <c r="N15" s="677"/>
      <c r="O15" s="677"/>
      <c r="P15" s="677"/>
      <c r="Q15" s="678"/>
      <c r="R15" s="679">
        <v>310237</v>
      </c>
      <c r="S15" s="680"/>
      <c r="T15" s="680"/>
      <c r="U15" s="680"/>
      <c r="V15" s="680"/>
      <c r="W15" s="680"/>
      <c r="X15" s="680"/>
      <c r="Y15" s="681"/>
      <c r="Z15" s="682">
        <v>0.3</v>
      </c>
      <c r="AA15" s="682"/>
      <c r="AB15" s="682"/>
      <c r="AC15" s="682"/>
      <c r="AD15" s="683">
        <v>310237</v>
      </c>
      <c r="AE15" s="683"/>
      <c r="AF15" s="683"/>
      <c r="AG15" s="683"/>
      <c r="AH15" s="683"/>
      <c r="AI15" s="683"/>
      <c r="AJ15" s="683"/>
      <c r="AK15" s="683"/>
      <c r="AL15" s="684">
        <v>0.5</v>
      </c>
      <c r="AM15" s="685"/>
      <c r="AN15" s="685"/>
      <c r="AO15" s="686"/>
      <c r="AP15" s="676" t="s">
        <v>264</v>
      </c>
      <c r="AQ15" s="677"/>
      <c r="AR15" s="677"/>
      <c r="AS15" s="677"/>
      <c r="AT15" s="677"/>
      <c r="AU15" s="677"/>
      <c r="AV15" s="677"/>
      <c r="AW15" s="677"/>
      <c r="AX15" s="677"/>
      <c r="AY15" s="677"/>
      <c r="AZ15" s="677"/>
      <c r="BA15" s="677"/>
      <c r="BB15" s="677"/>
      <c r="BC15" s="677"/>
      <c r="BD15" s="677"/>
      <c r="BE15" s="677"/>
      <c r="BF15" s="678"/>
      <c r="BG15" s="679">
        <v>2234996</v>
      </c>
      <c r="BH15" s="680"/>
      <c r="BI15" s="680"/>
      <c r="BJ15" s="680"/>
      <c r="BK15" s="680"/>
      <c r="BL15" s="680"/>
      <c r="BM15" s="680"/>
      <c r="BN15" s="681"/>
      <c r="BO15" s="682">
        <v>4.5999999999999996</v>
      </c>
      <c r="BP15" s="682"/>
      <c r="BQ15" s="682"/>
      <c r="BR15" s="682"/>
      <c r="BS15" s="688" t="s">
        <v>238</v>
      </c>
      <c r="BT15" s="680"/>
      <c r="BU15" s="680"/>
      <c r="BV15" s="680"/>
      <c r="BW15" s="680"/>
      <c r="BX15" s="680"/>
      <c r="BY15" s="680"/>
      <c r="BZ15" s="680"/>
      <c r="CA15" s="680"/>
      <c r="CB15" s="689"/>
      <c r="CD15" s="694" t="s">
        <v>265</v>
      </c>
      <c r="CE15" s="695"/>
      <c r="CF15" s="695"/>
      <c r="CG15" s="695"/>
      <c r="CH15" s="695"/>
      <c r="CI15" s="695"/>
      <c r="CJ15" s="695"/>
      <c r="CK15" s="695"/>
      <c r="CL15" s="695"/>
      <c r="CM15" s="695"/>
      <c r="CN15" s="695"/>
      <c r="CO15" s="695"/>
      <c r="CP15" s="695"/>
      <c r="CQ15" s="696"/>
      <c r="CR15" s="679">
        <v>9009726</v>
      </c>
      <c r="CS15" s="680"/>
      <c r="CT15" s="680"/>
      <c r="CU15" s="680"/>
      <c r="CV15" s="680"/>
      <c r="CW15" s="680"/>
      <c r="CX15" s="680"/>
      <c r="CY15" s="681"/>
      <c r="CZ15" s="682">
        <v>9.1</v>
      </c>
      <c r="DA15" s="682"/>
      <c r="DB15" s="682"/>
      <c r="DC15" s="682"/>
      <c r="DD15" s="688">
        <v>402528</v>
      </c>
      <c r="DE15" s="680"/>
      <c r="DF15" s="680"/>
      <c r="DG15" s="680"/>
      <c r="DH15" s="680"/>
      <c r="DI15" s="680"/>
      <c r="DJ15" s="680"/>
      <c r="DK15" s="680"/>
      <c r="DL15" s="680"/>
      <c r="DM15" s="680"/>
      <c r="DN15" s="680"/>
      <c r="DO15" s="680"/>
      <c r="DP15" s="681"/>
      <c r="DQ15" s="688">
        <v>6985480</v>
      </c>
      <c r="DR15" s="680"/>
      <c r="DS15" s="680"/>
      <c r="DT15" s="680"/>
      <c r="DU15" s="680"/>
      <c r="DV15" s="680"/>
      <c r="DW15" s="680"/>
      <c r="DX15" s="680"/>
      <c r="DY15" s="680"/>
      <c r="DZ15" s="680"/>
      <c r="EA15" s="680"/>
      <c r="EB15" s="680"/>
      <c r="EC15" s="689"/>
    </row>
    <row r="16" spans="2:143" ht="11.25" customHeight="1">
      <c r="B16" s="676" t="s">
        <v>266</v>
      </c>
      <c r="C16" s="677"/>
      <c r="D16" s="677"/>
      <c r="E16" s="677"/>
      <c r="F16" s="677"/>
      <c r="G16" s="677"/>
      <c r="H16" s="677"/>
      <c r="I16" s="677"/>
      <c r="J16" s="677"/>
      <c r="K16" s="677"/>
      <c r="L16" s="677"/>
      <c r="M16" s="677"/>
      <c r="N16" s="677"/>
      <c r="O16" s="677"/>
      <c r="P16" s="677"/>
      <c r="Q16" s="678"/>
      <c r="R16" s="679" t="s">
        <v>129</v>
      </c>
      <c r="S16" s="680"/>
      <c r="T16" s="680"/>
      <c r="U16" s="680"/>
      <c r="V16" s="680"/>
      <c r="W16" s="680"/>
      <c r="X16" s="680"/>
      <c r="Y16" s="681"/>
      <c r="Z16" s="682" t="s">
        <v>238</v>
      </c>
      <c r="AA16" s="682"/>
      <c r="AB16" s="682"/>
      <c r="AC16" s="682"/>
      <c r="AD16" s="683" t="s">
        <v>129</v>
      </c>
      <c r="AE16" s="683"/>
      <c r="AF16" s="683"/>
      <c r="AG16" s="683"/>
      <c r="AH16" s="683"/>
      <c r="AI16" s="683"/>
      <c r="AJ16" s="683"/>
      <c r="AK16" s="683"/>
      <c r="AL16" s="684" t="s">
        <v>129</v>
      </c>
      <c r="AM16" s="685"/>
      <c r="AN16" s="685"/>
      <c r="AO16" s="686"/>
      <c r="AP16" s="676" t="s">
        <v>267</v>
      </c>
      <c r="AQ16" s="677"/>
      <c r="AR16" s="677"/>
      <c r="AS16" s="677"/>
      <c r="AT16" s="677"/>
      <c r="AU16" s="677"/>
      <c r="AV16" s="677"/>
      <c r="AW16" s="677"/>
      <c r="AX16" s="677"/>
      <c r="AY16" s="677"/>
      <c r="AZ16" s="677"/>
      <c r="BA16" s="677"/>
      <c r="BB16" s="677"/>
      <c r="BC16" s="677"/>
      <c r="BD16" s="677"/>
      <c r="BE16" s="677"/>
      <c r="BF16" s="678"/>
      <c r="BG16" s="679" t="s">
        <v>129</v>
      </c>
      <c r="BH16" s="680"/>
      <c r="BI16" s="680"/>
      <c r="BJ16" s="680"/>
      <c r="BK16" s="680"/>
      <c r="BL16" s="680"/>
      <c r="BM16" s="680"/>
      <c r="BN16" s="681"/>
      <c r="BO16" s="682" t="s">
        <v>238</v>
      </c>
      <c r="BP16" s="682"/>
      <c r="BQ16" s="682"/>
      <c r="BR16" s="682"/>
      <c r="BS16" s="688" t="s">
        <v>129</v>
      </c>
      <c r="BT16" s="680"/>
      <c r="BU16" s="680"/>
      <c r="BV16" s="680"/>
      <c r="BW16" s="680"/>
      <c r="BX16" s="680"/>
      <c r="BY16" s="680"/>
      <c r="BZ16" s="680"/>
      <c r="CA16" s="680"/>
      <c r="CB16" s="689"/>
      <c r="CD16" s="694" t="s">
        <v>268</v>
      </c>
      <c r="CE16" s="695"/>
      <c r="CF16" s="695"/>
      <c r="CG16" s="695"/>
      <c r="CH16" s="695"/>
      <c r="CI16" s="695"/>
      <c r="CJ16" s="695"/>
      <c r="CK16" s="695"/>
      <c r="CL16" s="695"/>
      <c r="CM16" s="695"/>
      <c r="CN16" s="695"/>
      <c r="CO16" s="695"/>
      <c r="CP16" s="695"/>
      <c r="CQ16" s="696"/>
      <c r="CR16" s="679">
        <v>7476</v>
      </c>
      <c r="CS16" s="680"/>
      <c r="CT16" s="680"/>
      <c r="CU16" s="680"/>
      <c r="CV16" s="680"/>
      <c r="CW16" s="680"/>
      <c r="CX16" s="680"/>
      <c r="CY16" s="681"/>
      <c r="CZ16" s="682">
        <v>0</v>
      </c>
      <c r="DA16" s="682"/>
      <c r="DB16" s="682"/>
      <c r="DC16" s="682"/>
      <c r="DD16" s="688" t="s">
        <v>238</v>
      </c>
      <c r="DE16" s="680"/>
      <c r="DF16" s="680"/>
      <c r="DG16" s="680"/>
      <c r="DH16" s="680"/>
      <c r="DI16" s="680"/>
      <c r="DJ16" s="680"/>
      <c r="DK16" s="680"/>
      <c r="DL16" s="680"/>
      <c r="DM16" s="680"/>
      <c r="DN16" s="680"/>
      <c r="DO16" s="680"/>
      <c r="DP16" s="681"/>
      <c r="DQ16" s="688">
        <v>2604</v>
      </c>
      <c r="DR16" s="680"/>
      <c r="DS16" s="680"/>
      <c r="DT16" s="680"/>
      <c r="DU16" s="680"/>
      <c r="DV16" s="680"/>
      <c r="DW16" s="680"/>
      <c r="DX16" s="680"/>
      <c r="DY16" s="680"/>
      <c r="DZ16" s="680"/>
      <c r="EA16" s="680"/>
      <c r="EB16" s="680"/>
      <c r="EC16" s="689"/>
    </row>
    <row r="17" spans="2:133" ht="11.25" customHeight="1">
      <c r="B17" s="676" t="s">
        <v>269</v>
      </c>
      <c r="C17" s="677"/>
      <c r="D17" s="677"/>
      <c r="E17" s="677"/>
      <c r="F17" s="677"/>
      <c r="G17" s="677"/>
      <c r="H17" s="677"/>
      <c r="I17" s="677"/>
      <c r="J17" s="677"/>
      <c r="K17" s="677"/>
      <c r="L17" s="677"/>
      <c r="M17" s="677"/>
      <c r="N17" s="677"/>
      <c r="O17" s="677"/>
      <c r="P17" s="677"/>
      <c r="Q17" s="678"/>
      <c r="R17" s="679">
        <v>386398</v>
      </c>
      <c r="S17" s="680"/>
      <c r="T17" s="680"/>
      <c r="U17" s="680"/>
      <c r="V17" s="680"/>
      <c r="W17" s="680"/>
      <c r="X17" s="680"/>
      <c r="Y17" s="681"/>
      <c r="Z17" s="682">
        <v>0.4</v>
      </c>
      <c r="AA17" s="682"/>
      <c r="AB17" s="682"/>
      <c r="AC17" s="682"/>
      <c r="AD17" s="683">
        <v>386398</v>
      </c>
      <c r="AE17" s="683"/>
      <c r="AF17" s="683"/>
      <c r="AG17" s="683"/>
      <c r="AH17" s="683"/>
      <c r="AI17" s="683"/>
      <c r="AJ17" s="683"/>
      <c r="AK17" s="683"/>
      <c r="AL17" s="684">
        <v>0.7</v>
      </c>
      <c r="AM17" s="685"/>
      <c r="AN17" s="685"/>
      <c r="AO17" s="686"/>
      <c r="AP17" s="676" t="s">
        <v>270</v>
      </c>
      <c r="AQ17" s="677"/>
      <c r="AR17" s="677"/>
      <c r="AS17" s="677"/>
      <c r="AT17" s="677"/>
      <c r="AU17" s="677"/>
      <c r="AV17" s="677"/>
      <c r="AW17" s="677"/>
      <c r="AX17" s="677"/>
      <c r="AY17" s="677"/>
      <c r="AZ17" s="677"/>
      <c r="BA17" s="677"/>
      <c r="BB17" s="677"/>
      <c r="BC17" s="677"/>
      <c r="BD17" s="677"/>
      <c r="BE17" s="677"/>
      <c r="BF17" s="678"/>
      <c r="BG17" s="679" t="s">
        <v>238</v>
      </c>
      <c r="BH17" s="680"/>
      <c r="BI17" s="680"/>
      <c r="BJ17" s="680"/>
      <c r="BK17" s="680"/>
      <c r="BL17" s="680"/>
      <c r="BM17" s="680"/>
      <c r="BN17" s="681"/>
      <c r="BO17" s="682" t="s">
        <v>238</v>
      </c>
      <c r="BP17" s="682"/>
      <c r="BQ17" s="682"/>
      <c r="BR17" s="682"/>
      <c r="BS17" s="688" t="s">
        <v>238</v>
      </c>
      <c r="BT17" s="680"/>
      <c r="BU17" s="680"/>
      <c r="BV17" s="680"/>
      <c r="BW17" s="680"/>
      <c r="BX17" s="680"/>
      <c r="BY17" s="680"/>
      <c r="BZ17" s="680"/>
      <c r="CA17" s="680"/>
      <c r="CB17" s="689"/>
      <c r="CD17" s="694" t="s">
        <v>271</v>
      </c>
      <c r="CE17" s="695"/>
      <c r="CF17" s="695"/>
      <c r="CG17" s="695"/>
      <c r="CH17" s="695"/>
      <c r="CI17" s="695"/>
      <c r="CJ17" s="695"/>
      <c r="CK17" s="695"/>
      <c r="CL17" s="695"/>
      <c r="CM17" s="695"/>
      <c r="CN17" s="695"/>
      <c r="CO17" s="695"/>
      <c r="CP17" s="695"/>
      <c r="CQ17" s="696"/>
      <c r="CR17" s="679">
        <v>7900405</v>
      </c>
      <c r="CS17" s="680"/>
      <c r="CT17" s="680"/>
      <c r="CU17" s="680"/>
      <c r="CV17" s="680"/>
      <c r="CW17" s="680"/>
      <c r="CX17" s="680"/>
      <c r="CY17" s="681"/>
      <c r="CZ17" s="682">
        <v>8</v>
      </c>
      <c r="DA17" s="682"/>
      <c r="DB17" s="682"/>
      <c r="DC17" s="682"/>
      <c r="DD17" s="688" t="s">
        <v>238</v>
      </c>
      <c r="DE17" s="680"/>
      <c r="DF17" s="680"/>
      <c r="DG17" s="680"/>
      <c r="DH17" s="680"/>
      <c r="DI17" s="680"/>
      <c r="DJ17" s="680"/>
      <c r="DK17" s="680"/>
      <c r="DL17" s="680"/>
      <c r="DM17" s="680"/>
      <c r="DN17" s="680"/>
      <c r="DO17" s="680"/>
      <c r="DP17" s="681"/>
      <c r="DQ17" s="688">
        <v>7890714</v>
      </c>
      <c r="DR17" s="680"/>
      <c r="DS17" s="680"/>
      <c r="DT17" s="680"/>
      <c r="DU17" s="680"/>
      <c r="DV17" s="680"/>
      <c r="DW17" s="680"/>
      <c r="DX17" s="680"/>
      <c r="DY17" s="680"/>
      <c r="DZ17" s="680"/>
      <c r="EA17" s="680"/>
      <c r="EB17" s="680"/>
      <c r="EC17" s="689"/>
    </row>
    <row r="18" spans="2:133" ht="11.25" customHeight="1">
      <c r="B18" s="676" t="s">
        <v>272</v>
      </c>
      <c r="C18" s="677"/>
      <c r="D18" s="677"/>
      <c r="E18" s="677"/>
      <c r="F18" s="677"/>
      <c r="G18" s="677"/>
      <c r="H18" s="677"/>
      <c r="I18" s="677"/>
      <c r="J18" s="677"/>
      <c r="K18" s="677"/>
      <c r="L18" s="677"/>
      <c r="M18" s="677"/>
      <c r="N18" s="677"/>
      <c r="O18" s="677"/>
      <c r="P18" s="677"/>
      <c r="Q18" s="678"/>
      <c r="R18" s="679">
        <v>3146569</v>
      </c>
      <c r="S18" s="680"/>
      <c r="T18" s="680"/>
      <c r="U18" s="680"/>
      <c r="V18" s="680"/>
      <c r="W18" s="680"/>
      <c r="X18" s="680"/>
      <c r="Y18" s="681"/>
      <c r="Z18" s="682">
        <v>3</v>
      </c>
      <c r="AA18" s="682"/>
      <c r="AB18" s="682"/>
      <c r="AC18" s="682"/>
      <c r="AD18" s="683">
        <v>2836110</v>
      </c>
      <c r="AE18" s="683"/>
      <c r="AF18" s="683"/>
      <c r="AG18" s="683"/>
      <c r="AH18" s="683"/>
      <c r="AI18" s="683"/>
      <c r="AJ18" s="683"/>
      <c r="AK18" s="683"/>
      <c r="AL18" s="684">
        <v>5</v>
      </c>
      <c r="AM18" s="685"/>
      <c r="AN18" s="685"/>
      <c r="AO18" s="686"/>
      <c r="AP18" s="676" t="s">
        <v>273</v>
      </c>
      <c r="AQ18" s="677"/>
      <c r="AR18" s="677"/>
      <c r="AS18" s="677"/>
      <c r="AT18" s="677"/>
      <c r="AU18" s="677"/>
      <c r="AV18" s="677"/>
      <c r="AW18" s="677"/>
      <c r="AX18" s="677"/>
      <c r="AY18" s="677"/>
      <c r="AZ18" s="677"/>
      <c r="BA18" s="677"/>
      <c r="BB18" s="677"/>
      <c r="BC18" s="677"/>
      <c r="BD18" s="677"/>
      <c r="BE18" s="677"/>
      <c r="BF18" s="678"/>
      <c r="BG18" s="679" t="s">
        <v>238</v>
      </c>
      <c r="BH18" s="680"/>
      <c r="BI18" s="680"/>
      <c r="BJ18" s="680"/>
      <c r="BK18" s="680"/>
      <c r="BL18" s="680"/>
      <c r="BM18" s="680"/>
      <c r="BN18" s="681"/>
      <c r="BO18" s="682" t="s">
        <v>238</v>
      </c>
      <c r="BP18" s="682"/>
      <c r="BQ18" s="682"/>
      <c r="BR18" s="682"/>
      <c r="BS18" s="688" t="s">
        <v>129</v>
      </c>
      <c r="BT18" s="680"/>
      <c r="BU18" s="680"/>
      <c r="BV18" s="680"/>
      <c r="BW18" s="680"/>
      <c r="BX18" s="680"/>
      <c r="BY18" s="680"/>
      <c r="BZ18" s="680"/>
      <c r="CA18" s="680"/>
      <c r="CB18" s="689"/>
      <c r="CD18" s="694" t="s">
        <v>274</v>
      </c>
      <c r="CE18" s="695"/>
      <c r="CF18" s="695"/>
      <c r="CG18" s="695"/>
      <c r="CH18" s="695"/>
      <c r="CI18" s="695"/>
      <c r="CJ18" s="695"/>
      <c r="CK18" s="695"/>
      <c r="CL18" s="695"/>
      <c r="CM18" s="695"/>
      <c r="CN18" s="695"/>
      <c r="CO18" s="695"/>
      <c r="CP18" s="695"/>
      <c r="CQ18" s="696"/>
      <c r="CR18" s="679" t="s">
        <v>129</v>
      </c>
      <c r="CS18" s="680"/>
      <c r="CT18" s="680"/>
      <c r="CU18" s="680"/>
      <c r="CV18" s="680"/>
      <c r="CW18" s="680"/>
      <c r="CX18" s="680"/>
      <c r="CY18" s="681"/>
      <c r="CZ18" s="682" t="s">
        <v>238</v>
      </c>
      <c r="DA18" s="682"/>
      <c r="DB18" s="682"/>
      <c r="DC18" s="682"/>
      <c r="DD18" s="688" t="s">
        <v>238</v>
      </c>
      <c r="DE18" s="680"/>
      <c r="DF18" s="680"/>
      <c r="DG18" s="680"/>
      <c r="DH18" s="680"/>
      <c r="DI18" s="680"/>
      <c r="DJ18" s="680"/>
      <c r="DK18" s="680"/>
      <c r="DL18" s="680"/>
      <c r="DM18" s="680"/>
      <c r="DN18" s="680"/>
      <c r="DO18" s="680"/>
      <c r="DP18" s="681"/>
      <c r="DQ18" s="688" t="s">
        <v>129</v>
      </c>
      <c r="DR18" s="680"/>
      <c r="DS18" s="680"/>
      <c r="DT18" s="680"/>
      <c r="DU18" s="680"/>
      <c r="DV18" s="680"/>
      <c r="DW18" s="680"/>
      <c r="DX18" s="680"/>
      <c r="DY18" s="680"/>
      <c r="DZ18" s="680"/>
      <c r="EA18" s="680"/>
      <c r="EB18" s="680"/>
      <c r="EC18" s="689"/>
    </row>
    <row r="19" spans="2:133" ht="11.25" customHeight="1">
      <c r="B19" s="676" t="s">
        <v>275</v>
      </c>
      <c r="C19" s="677"/>
      <c r="D19" s="677"/>
      <c r="E19" s="677"/>
      <c r="F19" s="677"/>
      <c r="G19" s="677"/>
      <c r="H19" s="677"/>
      <c r="I19" s="677"/>
      <c r="J19" s="677"/>
      <c r="K19" s="677"/>
      <c r="L19" s="677"/>
      <c r="M19" s="677"/>
      <c r="N19" s="677"/>
      <c r="O19" s="677"/>
      <c r="P19" s="677"/>
      <c r="Q19" s="678"/>
      <c r="R19" s="679">
        <v>2836110</v>
      </c>
      <c r="S19" s="680"/>
      <c r="T19" s="680"/>
      <c r="U19" s="680"/>
      <c r="V19" s="680"/>
      <c r="W19" s="680"/>
      <c r="X19" s="680"/>
      <c r="Y19" s="681"/>
      <c r="Z19" s="682">
        <v>2.7</v>
      </c>
      <c r="AA19" s="682"/>
      <c r="AB19" s="682"/>
      <c r="AC19" s="682"/>
      <c r="AD19" s="683">
        <v>2836110</v>
      </c>
      <c r="AE19" s="683"/>
      <c r="AF19" s="683"/>
      <c r="AG19" s="683"/>
      <c r="AH19" s="683"/>
      <c r="AI19" s="683"/>
      <c r="AJ19" s="683"/>
      <c r="AK19" s="683"/>
      <c r="AL19" s="684">
        <v>5</v>
      </c>
      <c r="AM19" s="685"/>
      <c r="AN19" s="685"/>
      <c r="AO19" s="686"/>
      <c r="AP19" s="676" t="s">
        <v>276</v>
      </c>
      <c r="AQ19" s="677"/>
      <c r="AR19" s="677"/>
      <c r="AS19" s="677"/>
      <c r="AT19" s="677"/>
      <c r="AU19" s="677"/>
      <c r="AV19" s="677"/>
      <c r="AW19" s="677"/>
      <c r="AX19" s="677"/>
      <c r="AY19" s="677"/>
      <c r="AZ19" s="677"/>
      <c r="BA19" s="677"/>
      <c r="BB19" s="677"/>
      <c r="BC19" s="677"/>
      <c r="BD19" s="677"/>
      <c r="BE19" s="677"/>
      <c r="BF19" s="678"/>
      <c r="BG19" s="679">
        <v>3162743</v>
      </c>
      <c r="BH19" s="680"/>
      <c r="BI19" s="680"/>
      <c r="BJ19" s="680"/>
      <c r="BK19" s="680"/>
      <c r="BL19" s="680"/>
      <c r="BM19" s="680"/>
      <c r="BN19" s="681"/>
      <c r="BO19" s="682">
        <v>6.5</v>
      </c>
      <c r="BP19" s="682"/>
      <c r="BQ19" s="682"/>
      <c r="BR19" s="682"/>
      <c r="BS19" s="688" t="s">
        <v>238</v>
      </c>
      <c r="BT19" s="680"/>
      <c r="BU19" s="680"/>
      <c r="BV19" s="680"/>
      <c r="BW19" s="680"/>
      <c r="BX19" s="680"/>
      <c r="BY19" s="680"/>
      <c r="BZ19" s="680"/>
      <c r="CA19" s="680"/>
      <c r="CB19" s="689"/>
      <c r="CD19" s="694" t="s">
        <v>277</v>
      </c>
      <c r="CE19" s="695"/>
      <c r="CF19" s="695"/>
      <c r="CG19" s="695"/>
      <c r="CH19" s="695"/>
      <c r="CI19" s="695"/>
      <c r="CJ19" s="695"/>
      <c r="CK19" s="695"/>
      <c r="CL19" s="695"/>
      <c r="CM19" s="695"/>
      <c r="CN19" s="695"/>
      <c r="CO19" s="695"/>
      <c r="CP19" s="695"/>
      <c r="CQ19" s="696"/>
      <c r="CR19" s="679" t="s">
        <v>129</v>
      </c>
      <c r="CS19" s="680"/>
      <c r="CT19" s="680"/>
      <c r="CU19" s="680"/>
      <c r="CV19" s="680"/>
      <c r="CW19" s="680"/>
      <c r="CX19" s="680"/>
      <c r="CY19" s="681"/>
      <c r="CZ19" s="682" t="s">
        <v>238</v>
      </c>
      <c r="DA19" s="682"/>
      <c r="DB19" s="682"/>
      <c r="DC19" s="682"/>
      <c r="DD19" s="688" t="s">
        <v>238</v>
      </c>
      <c r="DE19" s="680"/>
      <c r="DF19" s="680"/>
      <c r="DG19" s="680"/>
      <c r="DH19" s="680"/>
      <c r="DI19" s="680"/>
      <c r="DJ19" s="680"/>
      <c r="DK19" s="680"/>
      <c r="DL19" s="680"/>
      <c r="DM19" s="680"/>
      <c r="DN19" s="680"/>
      <c r="DO19" s="680"/>
      <c r="DP19" s="681"/>
      <c r="DQ19" s="688" t="s">
        <v>129</v>
      </c>
      <c r="DR19" s="680"/>
      <c r="DS19" s="680"/>
      <c r="DT19" s="680"/>
      <c r="DU19" s="680"/>
      <c r="DV19" s="680"/>
      <c r="DW19" s="680"/>
      <c r="DX19" s="680"/>
      <c r="DY19" s="680"/>
      <c r="DZ19" s="680"/>
      <c r="EA19" s="680"/>
      <c r="EB19" s="680"/>
      <c r="EC19" s="689"/>
    </row>
    <row r="20" spans="2:133" ht="11.25" customHeight="1">
      <c r="B20" s="676" t="s">
        <v>278</v>
      </c>
      <c r="C20" s="677"/>
      <c r="D20" s="677"/>
      <c r="E20" s="677"/>
      <c r="F20" s="677"/>
      <c r="G20" s="677"/>
      <c r="H20" s="677"/>
      <c r="I20" s="677"/>
      <c r="J20" s="677"/>
      <c r="K20" s="677"/>
      <c r="L20" s="677"/>
      <c r="M20" s="677"/>
      <c r="N20" s="677"/>
      <c r="O20" s="677"/>
      <c r="P20" s="677"/>
      <c r="Q20" s="678"/>
      <c r="R20" s="679">
        <v>309808</v>
      </c>
      <c r="S20" s="680"/>
      <c r="T20" s="680"/>
      <c r="U20" s="680"/>
      <c r="V20" s="680"/>
      <c r="W20" s="680"/>
      <c r="X20" s="680"/>
      <c r="Y20" s="681"/>
      <c r="Z20" s="682">
        <v>0.3</v>
      </c>
      <c r="AA20" s="682"/>
      <c r="AB20" s="682"/>
      <c r="AC20" s="682"/>
      <c r="AD20" s="683" t="s">
        <v>129</v>
      </c>
      <c r="AE20" s="683"/>
      <c r="AF20" s="683"/>
      <c r="AG20" s="683"/>
      <c r="AH20" s="683"/>
      <c r="AI20" s="683"/>
      <c r="AJ20" s="683"/>
      <c r="AK20" s="683"/>
      <c r="AL20" s="684" t="s">
        <v>129</v>
      </c>
      <c r="AM20" s="685"/>
      <c r="AN20" s="685"/>
      <c r="AO20" s="686"/>
      <c r="AP20" s="676" t="s">
        <v>279</v>
      </c>
      <c r="AQ20" s="677"/>
      <c r="AR20" s="677"/>
      <c r="AS20" s="677"/>
      <c r="AT20" s="677"/>
      <c r="AU20" s="677"/>
      <c r="AV20" s="677"/>
      <c r="AW20" s="677"/>
      <c r="AX20" s="677"/>
      <c r="AY20" s="677"/>
      <c r="AZ20" s="677"/>
      <c r="BA20" s="677"/>
      <c r="BB20" s="677"/>
      <c r="BC20" s="677"/>
      <c r="BD20" s="677"/>
      <c r="BE20" s="677"/>
      <c r="BF20" s="678"/>
      <c r="BG20" s="679">
        <v>3162743</v>
      </c>
      <c r="BH20" s="680"/>
      <c r="BI20" s="680"/>
      <c r="BJ20" s="680"/>
      <c r="BK20" s="680"/>
      <c r="BL20" s="680"/>
      <c r="BM20" s="680"/>
      <c r="BN20" s="681"/>
      <c r="BO20" s="682">
        <v>6.5</v>
      </c>
      <c r="BP20" s="682"/>
      <c r="BQ20" s="682"/>
      <c r="BR20" s="682"/>
      <c r="BS20" s="688" t="s">
        <v>238</v>
      </c>
      <c r="BT20" s="680"/>
      <c r="BU20" s="680"/>
      <c r="BV20" s="680"/>
      <c r="BW20" s="680"/>
      <c r="BX20" s="680"/>
      <c r="BY20" s="680"/>
      <c r="BZ20" s="680"/>
      <c r="CA20" s="680"/>
      <c r="CB20" s="689"/>
      <c r="CD20" s="694" t="s">
        <v>280</v>
      </c>
      <c r="CE20" s="695"/>
      <c r="CF20" s="695"/>
      <c r="CG20" s="695"/>
      <c r="CH20" s="695"/>
      <c r="CI20" s="695"/>
      <c r="CJ20" s="695"/>
      <c r="CK20" s="695"/>
      <c r="CL20" s="695"/>
      <c r="CM20" s="695"/>
      <c r="CN20" s="695"/>
      <c r="CO20" s="695"/>
      <c r="CP20" s="695"/>
      <c r="CQ20" s="696"/>
      <c r="CR20" s="679">
        <v>98785183</v>
      </c>
      <c r="CS20" s="680"/>
      <c r="CT20" s="680"/>
      <c r="CU20" s="680"/>
      <c r="CV20" s="680"/>
      <c r="CW20" s="680"/>
      <c r="CX20" s="680"/>
      <c r="CY20" s="681"/>
      <c r="CZ20" s="682">
        <v>100</v>
      </c>
      <c r="DA20" s="682"/>
      <c r="DB20" s="682"/>
      <c r="DC20" s="682"/>
      <c r="DD20" s="688">
        <v>7635076</v>
      </c>
      <c r="DE20" s="680"/>
      <c r="DF20" s="680"/>
      <c r="DG20" s="680"/>
      <c r="DH20" s="680"/>
      <c r="DI20" s="680"/>
      <c r="DJ20" s="680"/>
      <c r="DK20" s="680"/>
      <c r="DL20" s="680"/>
      <c r="DM20" s="680"/>
      <c r="DN20" s="680"/>
      <c r="DO20" s="680"/>
      <c r="DP20" s="681"/>
      <c r="DQ20" s="688">
        <v>69188689</v>
      </c>
      <c r="DR20" s="680"/>
      <c r="DS20" s="680"/>
      <c r="DT20" s="680"/>
      <c r="DU20" s="680"/>
      <c r="DV20" s="680"/>
      <c r="DW20" s="680"/>
      <c r="DX20" s="680"/>
      <c r="DY20" s="680"/>
      <c r="DZ20" s="680"/>
      <c r="EA20" s="680"/>
      <c r="EB20" s="680"/>
      <c r="EC20" s="689"/>
    </row>
    <row r="21" spans="2:133" ht="11.25" customHeight="1">
      <c r="B21" s="676" t="s">
        <v>281</v>
      </c>
      <c r="C21" s="677"/>
      <c r="D21" s="677"/>
      <c r="E21" s="677"/>
      <c r="F21" s="677"/>
      <c r="G21" s="677"/>
      <c r="H21" s="677"/>
      <c r="I21" s="677"/>
      <c r="J21" s="677"/>
      <c r="K21" s="677"/>
      <c r="L21" s="677"/>
      <c r="M21" s="677"/>
      <c r="N21" s="677"/>
      <c r="O21" s="677"/>
      <c r="P21" s="677"/>
      <c r="Q21" s="678"/>
      <c r="R21" s="679">
        <v>651</v>
      </c>
      <c r="S21" s="680"/>
      <c r="T21" s="680"/>
      <c r="U21" s="680"/>
      <c r="V21" s="680"/>
      <c r="W21" s="680"/>
      <c r="X21" s="680"/>
      <c r="Y21" s="681"/>
      <c r="Z21" s="682">
        <v>0</v>
      </c>
      <c r="AA21" s="682"/>
      <c r="AB21" s="682"/>
      <c r="AC21" s="682"/>
      <c r="AD21" s="683" t="s">
        <v>129</v>
      </c>
      <c r="AE21" s="683"/>
      <c r="AF21" s="683"/>
      <c r="AG21" s="683"/>
      <c r="AH21" s="683"/>
      <c r="AI21" s="683"/>
      <c r="AJ21" s="683"/>
      <c r="AK21" s="683"/>
      <c r="AL21" s="684" t="s">
        <v>129</v>
      </c>
      <c r="AM21" s="685"/>
      <c r="AN21" s="685"/>
      <c r="AO21" s="686"/>
      <c r="AP21" s="697" t="s">
        <v>282</v>
      </c>
      <c r="AQ21" s="698"/>
      <c r="AR21" s="698"/>
      <c r="AS21" s="698"/>
      <c r="AT21" s="698"/>
      <c r="AU21" s="698"/>
      <c r="AV21" s="698"/>
      <c r="AW21" s="698"/>
      <c r="AX21" s="698"/>
      <c r="AY21" s="698"/>
      <c r="AZ21" s="698"/>
      <c r="BA21" s="698"/>
      <c r="BB21" s="698"/>
      <c r="BC21" s="698"/>
      <c r="BD21" s="698"/>
      <c r="BE21" s="698"/>
      <c r="BF21" s="699"/>
      <c r="BG21" s="679" t="s">
        <v>129</v>
      </c>
      <c r="BH21" s="680"/>
      <c r="BI21" s="680"/>
      <c r="BJ21" s="680"/>
      <c r="BK21" s="680"/>
      <c r="BL21" s="680"/>
      <c r="BM21" s="680"/>
      <c r="BN21" s="681"/>
      <c r="BO21" s="682" t="s">
        <v>238</v>
      </c>
      <c r="BP21" s="682"/>
      <c r="BQ21" s="682"/>
      <c r="BR21" s="682"/>
      <c r="BS21" s="688" t="s">
        <v>238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283</v>
      </c>
      <c r="C22" s="677"/>
      <c r="D22" s="677"/>
      <c r="E22" s="677"/>
      <c r="F22" s="677"/>
      <c r="G22" s="677"/>
      <c r="H22" s="677"/>
      <c r="I22" s="677"/>
      <c r="J22" s="677"/>
      <c r="K22" s="677"/>
      <c r="L22" s="677"/>
      <c r="M22" s="677"/>
      <c r="N22" s="677"/>
      <c r="O22" s="677"/>
      <c r="P22" s="677"/>
      <c r="Q22" s="678"/>
      <c r="R22" s="679">
        <v>59551068</v>
      </c>
      <c r="S22" s="680"/>
      <c r="T22" s="680"/>
      <c r="U22" s="680"/>
      <c r="V22" s="680"/>
      <c r="W22" s="680"/>
      <c r="X22" s="680"/>
      <c r="Y22" s="681"/>
      <c r="Z22" s="682">
        <v>57.2</v>
      </c>
      <c r="AA22" s="682"/>
      <c r="AB22" s="682"/>
      <c r="AC22" s="682"/>
      <c r="AD22" s="683">
        <v>56820168</v>
      </c>
      <c r="AE22" s="683"/>
      <c r="AF22" s="683"/>
      <c r="AG22" s="683"/>
      <c r="AH22" s="683"/>
      <c r="AI22" s="683"/>
      <c r="AJ22" s="683"/>
      <c r="AK22" s="683"/>
      <c r="AL22" s="684">
        <v>99.4</v>
      </c>
      <c r="AM22" s="685"/>
      <c r="AN22" s="685"/>
      <c r="AO22" s="686"/>
      <c r="AP22" s="697" t="s">
        <v>284</v>
      </c>
      <c r="AQ22" s="698"/>
      <c r="AR22" s="698"/>
      <c r="AS22" s="698"/>
      <c r="AT22" s="698"/>
      <c r="AU22" s="698"/>
      <c r="AV22" s="698"/>
      <c r="AW22" s="698"/>
      <c r="AX22" s="698"/>
      <c r="AY22" s="698"/>
      <c r="AZ22" s="698"/>
      <c r="BA22" s="698"/>
      <c r="BB22" s="698"/>
      <c r="BC22" s="698"/>
      <c r="BD22" s="698"/>
      <c r="BE22" s="698"/>
      <c r="BF22" s="699"/>
      <c r="BG22" s="679">
        <v>742302</v>
      </c>
      <c r="BH22" s="680"/>
      <c r="BI22" s="680"/>
      <c r="BJ22" s="680"/>
      <c r="BK22" s="680"/>
      <c r="BL22" s="680"/>
      <c r="BM22" s="680"/>
      <c r="BN22" s="681"/>
      <c r="BO22" s="682">
        <v>1.5</v>
      </c>
      <c r="BP22" s="682"/>
      <c r="BQ22" s="682"/>
      <c r="BR22" s="682"/>
      <c r="BS22" s="688" t="s">
        <v>238</v>
      </c>
      <c r="BT22" s="680"/>
      <c r="BU22" s="680"/>
      <c r="BV22" s="680"/>
      <c r="BW22" s="680"/>
      <c r="BX22" s="680"/>
      <c r="BY22" s="680"/>
      <c r="BZ22" s="680"/>
      <c r="CA22" s="680"/>
      <c r="CB22" s="689"/>
      <c r="CD22" s="661" t="s">
        <v>285</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286</v>
      </c>
      <c r="C23" s="677"/>
      <c r="D23" s="677"/>
      <c r="E23" s="677"/>
      <c r="F23" s="677"/>
      <c r="G23" s="677"/>
      <c r="H23" s="677"/>
      <c r="I23" s="677"/>
      <c r="J23" s="677"/>
      <c r="K23" s="677"/>
      <c r="L23" s="677"/>
      <c r="M23" s="677"/>
      <c r="N23" s="677"/>
      <c r="O23" s="677"/>
      <c r="P23" s="677"/>
      <c r="Q23" s="678"/>
      <c r="R23" s="679">
        <v>42587</v>
      </c>
      <c r="S23" s="680"/>
      <c r="T23" s="680"/>
      <c r="U23" s="680"/>
      <c r="V23" s="680"/>
      <c r="W23" s="680"/>
      <c r="X23" s="680"/>
      <c r="Y23" s="681"/>
      <c r="Z23" s="682">
        <v>0</v>
      </c>
      <c r="AA23" s="682"/>
      <c r="AB23" s="682"/>
      <c r="AC23" s="682"/>
      <c r="AD23" s="683">
        <v>42587</v>
      </c>
      <c r="AE23" s="683"/>
      <c r="AF23" s="683"/>
      <c r="AG23" s="683"/>
      <c r="AH23" s="683"/>
      <c r="AI23" s="683"/>
      <c r="AJ23" s="683"/>
      <c r="AK23" s="683"/>
      <c r="AL23" s="684">
        <v>0.1</v>
      </c>
      <c r="AM23" s="685"/>
      <c r="AN23" s="685"/>
      <c r="AO23" s="686"/>
      <c r="AP23" s="697" t="s">
        <v>287</v>
      </c>
      <c r="AQ23" s="698"/>
      <c r="AR23" s="698"/>
      <c r="AS23" s="698"/>
      <c r="AT23" s="698"/>
      <c r="AU23" s="698"/>
      <c r="AV23" s="698"/>
      <c r="AW23" s="698"/>
      <c r="AX23" s="698"/>
      <c r="AY23" s="698"/>
      <c r="AZ23" s="698"/>
      <c r="BA23" s="698"/>
      <c r="BB23" s="698"/>
      <c r="BC23" s="698"/>
      <c r="BD23" s="698"/>
      <c r="BE23" s="698"/>
      <c r="BF23" s="699"/>
      <c r="BG23" s="679">
        <v>2420441</v>
      </c>
      <c r="BH23" s="680"/>
      <c r="BI23" s="680"/>
      <c r="BJ23" s="680"/>
      <c r="BK23" s="680"/>
      <c r="BL23" s="680"/>
      <c r="BM23" s="680"/>
      <c r="BN23" s="681"/>
      <c r="BO23" s="682">
        <v>5</v>
      </c>
      <c r="BP23" s="682"/>
      <c r="BQ23" s="682"/>
      <c r="BR23" s="682"/>
      <c r="BS23" s="688" t="s">
        <v>129</v>
      </c>
      <c r="BT23" s="680"/>
      <c r="BU23" s="680"/>
      <c r="BV23" s="680"/>
      <c r="BW23" s="680"/>
      <c r="BX23" s="680"/>
      <c r="BY23" s="680"/>
      <c r="BZ23" s="680"/>
      <c r="CA23" s="680"/>
      <c r="CB23" s="689"/>
      <c r="CD23" s="661" t="s">
        <v>226</v>
      </c>
      <c r="CE23" s="662"/>
      <c r="CF23" s="662"/>
      <c r="CG23" s="662"/>
      <c r="CH23" s="662"/>
      <c r="CI23" s="662"/>
      <c r="CJ23" s="662"/>
      <c r="CK23" s="662"/>
      <c r="CL23" s="662"/>
      <c r="CM23" s="662"/>
      <c r="CN23" s="662"/>
      <c r="CO23" s="662"/>
      <c r="CP23" s="662"/>
      <c r="CQ23" s="663"/>
      <c r="CR23" s="661" t="s">
        <v>288</v>
      </c>
      <c r="CS23" s="662"/>
      <c r="CT23" s="662"/>
      <c r="CU23" s="662"/>
      <c r="CV23" s="662"/>
      <c r="CW23" s="662"/>
      <c r="CX23" s="662"/>
      <c r="CY23" s="663"/>
      <c r="CZ23" s="661" t="s">
        <v>289</v>
      </c>
      <c r="DA23" s="662"/>
      <c r="DB23" s="662"/>
      <c r="DC23" s="663"/>
      <c r="DD23" s="661" t="s">
        <v>290</v>
      </c>
      <c r="DE23" s="662"/>
      <c r="DF23" s="662"/>
      <c r="DG23" s="662"/>
      <c r="DH23" s="662"/>
      <c r="DI23" s="662"/>
      <c r="DJ23" s="662"/>
      <c r="DK23" s="663"/>
      <c r="DL23" s="709" t="s">
        <v>291</v>
      </c>
      <c r="DM23" s="710"/>
      <c r="DN23" s="710"/>
      <c r="DO23" s="710"/>
      <c r="DP23" s="710"/>
      <c r="DQ23" s="710"/>
      <c r="DR23" s="710"/>
      <c r="DS23" s="710"/>
      <c r="DT23" s="710"/>
      <c r="DU23" s="710"/>
      <c r="DV23" s="711"/>
      <c r="DW23" s="661" t="s">
        <v>292</v>
      </c>
      <c r="DX23" s="662"/>
      <c r="DY23" s="662"/>
      <c r="DZ23" s="662"/>
      <c r="EA23" s="662"/>
      <c r="EB23" s="662"/>
      <c r="EC23" s="663"/>
    </row>
    <row r="24" spans="2:133" ht="11.25" customHeight="1">
      <c r="B24" s="676" t="s">
        <v>293</v>
      </c>
      <c r="C24" s="677"/>
      <c r="D24" s="677"/>
      <c r="E24" s="677"/>
      <c r="F24" s="677"/>
      <c r="G24" s="677"/>
      <c r="H24" s="677"/>
      <c r="I24" s="677"/>
      <c r="J24" s="677"/>
      <c r="K24" s="677"/>
      <c r="L24" s="677"/>
      <c r="M24" s="677"/>
      <c r="N24" s="677"/>
      <c r="O24" s="677"/>
      <c r="P24" s="677"/>
      <c r="Q24" s="678"/>
      <c r="R24" s="679">
        <v>911379</v>
      </c>
      <c r="S24" s="680"/>
      <c r="T24" s="680"/>
      <c r="U24" s="680"/>
      <c r="V24" s="680"/>
      <c r="W24" s="680"/>
      <c r="X24" s="680"/>
      <c r="Y24" s="681"/>
      <c r="Z24" s="682">
        <v>0.9</v>
      </c>
      <c r="AA24" s="682"/>
      <c r="AB24" s="682"/>
      <c r="AC24" s="682"/>
      <c r="AD24" s="683" t="s">
        <v>238</v>
      </c>
      <c r="AE24" s="683"/>
      <c r="AF24" s="683"/>
      <c r="AG24" s="683"/>
      <c r="AH24" s="683"/>
      <c r="AI24" s="683"/>
      <c r="AJ24" s="683"/>
      <c r="AK24" s="683"/>
      <c r="AL24" s="684" t="s">
        <v>129</v>
      </c>
      <c r="AM24" s="685"/>
      <c r="AN24" s="685"/>
      <c r="AO24" s="686"/>
      <c r="AP24" s="697" t="s">
        <v>294</v>
      </c>
      <c r="AQ24" s="698"/>
      <c r="AR24" s="698"/>
      <c r="AS24" s="698"/>
      <c r="AT24" s="698"/>
      <c r="AU24" s="698"/>
      <c r="AV24" s="698"/>
      <c r="AW24" s="698"/>
      <c r="AX24" s="698"/>
      <c r="AY24" s="698"/>
      <c r="AZ24" s="698"/>
      <c r="BA24" s="698"/>
      <c r="BB24" s="698"/>
      <c r="BC24" s="698"/>
      <c r="BD24" s="698"/>
      <c r="BE24" s="698"/>
      <c r="BF24" s="699"/>
      <c r="BG24" s="679" t="s">
        <v>129</v>
      </c>
      <c r="BH24" s="680"/>
      <c r="BI24" s="680"/>
      <c r="BJ24" s="680"/>
      <c r="BK24" s="680"/>
      <c r="BL24" s="680"/>
      <c r="BM24" s="680"/>
      <c r="BN24" s="681"/>
      <c r="BO24" s="682" t="s">
        <v>238</v>
      </c>
      <c r="BP24" s="682"/>
      <c r="BQ24" s="682"/>
      <c r="BR24" s="682"/>
      <c r="BS24" s="688" t="s">
        <v>129</v>
      </c>
      <c r="BT24" s="680"/>
      <c r="BU24" s="680"/>
      <c r="BV24" s="680"/>
      <c r="BW24" s="680"/>
      <c r="BX24" s="680"/>
      <c r="BY24" s="680"/>
      <c r="BZ24" s="680"/>
      <c r="CA24" s="680"/>
      <c r="CB24" s="689"/>
      <c r="CD24" s="690" t="s">
        <v>295</v>
      </c>
      <c r="CE24" s="691"/>
      <c r="CF24" s="691"/>
      <c r="CG24" s="691"/>
      <c r="CH24" s="691"/>
      <c r="CI24" s="691"/>
      <c r="CJ24" s="691"/>
      <c r="CK24" s="691"/>
      <c r="CL24" s="691"/>
      <c r="CM24" s="691"/>
      <c r="CN24" s="691"/>
      <c r="CO24" s="691"/>
      <c r="CP24" s="691"/>
      <c r="CQ24" s="692"/>
      <c r="CR24" s="668">
        <v>52964219</v>
      </c>
      <c r="CS24" s="669"/>
      <c r="CT24" s="669"/>
      <c r="CU24" s="669"/>
      <c r="CV24" s="669"/>
      <c r="CW24" s="669"/>
      <c r="CX24" s="669"/>
      <c r="CY24" s="670"/>
      <c r="CZ24" s="673">
        <v>53.6</v>
      </c>
      <c r="DA24" s="674"/>
      <c r="DB24" s="674"/>
      <c r="DC24" s="693"/>
      <c r="DD24" s="712">
        <v>32710663</v>
      </c>
      <c r="DE24" s="669"/>
      <c r="DF24" s="669"/>
      <c r="DG24" s="669"/>
      <c r="DH24" s="669"/>
      <c r="DI24" s="669"/>
      <c r="DJ24" s="669"/>
      <c r="DK24" s="670"/>
      <c r="DL24" s="712">
        <v>32693055</v>
      </c>
      <c r="DM24" s="669"/>
      <c r="DN24" s="669"/>
      <c r="DO24" s="669"/>
      <c r="DP24" s="669"/>
      <c r="DQ24" s="669"/>
      <c r="DR24" s="669"/>
      <c r="DS24" s="669"/>
      <c r="DT24" s="669"/>
      <c r="DU24" s="669"/>
      <c r="DV24" s="670"/>
      <c r="DW24" s="673">
        <v>53.3</v>
      </c>
      <c r="DX24" s="674"/>
      <c r="DY24" s="674"/>
      <c r="DZ24" s="674"/>
      <c r="EA24" s="674"/>
      <c r="EB24" s="674"/>
      <c r="EC24" s="675"/>
    </row>
    <row r="25" spans="2:133" ht="11.25" customHeight="1">
      <c r="B25" s="676" t="s">
        <v>296</v>
      </c>
      <c r="C25" s="677"/>
      <c r="D25" s="677"/>
      <c r="E25" s="677"/>
      <c r="F25" s="677"/>
      <c r="G25" s="677"/>
      <c r="H25" s="677"/>
      <c r="I25" s="677"/>
      <c r="J25" s="677"/>
      <c r="K25" s="677"/>
      <c r="L25" s="677"/>
      <c r="M25" s="677"/>
      <c r="N25" s="677"/>
      <c r="O25" s="677"/>
      <c r="P25" s="677"/>
      <c r="Q25" s="678"/>
      <c r="R25" s="679">
        <v>1529206</v>
      </c>
      <c r="S25" s="680"/>
      <c r="T25" s="680"/>
      <c r="U25" s="680"/>
      <c r="V25" s="680"/>
      <c r="W25" s="680"/>
      <c r="X25" s="680"/>
      <c r="Y25" s="681"/>
      <c r="Z25" s="682">
        <v>1.5</v>
      </c>
      <c r="AA25" s="682"/>
      <c r="AB25" s="682"/>
      <c r="AC25" s="682"/>
      <c r="AD25" s="683">
        <v>191852</v>
      </c>
      <c r="AE25" s="683"/>
      <c r="AF25" s="683"/>
      <c r="AG25" s="683"/>
      <c r="AH25" s="683"/>
      <c r="AI25" s="683"/>
      <c r="AJ25" s="683"/>
      <c r="AK25" s="683"/>
      <c r="AL25" s="684">
        <v>0.3</v>
      </c>
      <c r="AM25" s="685"/>
      <c r="AN25" s="685"/>
      <c r="AO25" s="686"/>
      <c r="AP25" s="697" t="s">
        <v>297</v>
      </c>
      <c r="AQ25" s="698"/>
      <c r="AR25" s="698"/>
      <c r="AS25" s="698"/>
      <c r="AT25" s="698"/>
      <c r="AU25" s="698"/>
      <c r="AV25" s="698"/>
      <c r="AW25" s="698"/>
      <c r="AX25" s="698"/>
      <c r="AY25" s="698"/>
      <c r="AZ25" s="698"/>
      <c r="BA25" s="698"/>
      <c r="BB25" s="698"/>
      <c r="BC25" s="698"/>
      <c r="BD25" s="698"/>
      <c r="BE25" s="698"/>
      <c r="BF25" s="699"/>
      <c r="BG25" s="679" t="s">
        <v>129</v>
      </c>
      <c r="BH25" s="680"/>
      <c r="BI25" s="680"/>
      <c r="BJ25" s="680"/>
      <c r="BK25" s="680"/>
      <c r="BL25" s="680"/>
      <c r="BM25" s="680"/>
      <c r="BN25" s="681"/>
      <c r="BO25" s="682" t="s">
        <v>238</v>
      </c>
      <c r="BP25" s="682"/>
      <c r="BQ25" s="682"/>
      <c r="BR25" s="682"/>
      <c r="BS25" s="688" t="s">
        <v>129</v>
      </c>
      <c r="BT25" s="680"/>
      <c r="BU25" s="680"/>
      <c r="BV25" s="680"/>
      <c r="BW25" s="680"/>
      <c r="BX25" s="680"/>
      <c r="BY25" s="680"/>
      <c r="BZ25" s="680"/>
      <c r="CA25" s="680"/>
      <c r="CB25" s="689"/>
      <c r="CD25" s="694" t="s">
        <v>298</v>
      </c>
      <c r="CE25" s="695"/>
      <c r="CF25" s="695"/>
      <c r="CG25" s="695"/>
      <c r="CH25" s="695"/>
      <c r="CI25" s="695"/>
      <c r="CJ25" s="695"/>
      <c r="CK25" s="695"/>
      <c r="CL25" s="695"/>
      <c r="CM25" s="695"/>
      <c r="CN25" s="695"/>
      <c r="CO25" s="695"/>
      <c r="CP25" s="695"/>
      <c r="CQ25" s="696"/>
      <c r="CR25" s="679">
        <v>17588559</v>
      </c>
      <c r="CS25" s="715"/>
      <c r="CT25" s="715"/>
      <c r="CU25" s="715"/>
      <c r="CV25" s="715"/>
      <c r="CW25" s="715"/>
      <c r="CX25" s="715"/>
      <c r="CY25" s="716"/>
      <c r="CZ25" s="684">
        <v>17.8</v>
      </c>
      <c r="DA25" s="713"/>
      <c r="DB25" s="713"/>
      <c r="DC25" s="717"/>
      <c r="DD25" s="688">
        <v>15885107</v>
      </c>
      <c r="DE25" s="715"/>
      <c r="DF25" s="715"/>
      <c r="DG25" s="715"/>
      <c r="DH25" s="715"/>
      <c r="DI25" s="715"/>
      <c r="DJ25" s="715"/>
      <c r="DK25" s="716"/>
      <c r="DL25" s="688">
        <v>15873915</v>
      </c>
      <c r="DM25" s="715"/>
      <c r="DN25" s="715"/>
      <c r="DO25" s="715"/>
      <c r="DP25" s="715"/>
      <c r="DQ25" s="715"/>
      <c r="DR25" s="715"/>
      <c r="DS25" s="715"/>
      <c r="DT25" s="715"/>
      <c r="DU25" s="715"/>
      <c r="DV25" s="716"/>
      <c r="DW25" s="684">
        <v>25.9</v>
      </c>
      <c r="DX25" s="713"/>
      <c r="DY25" s="713"/>
      <c r="DZ25" s="713"/>
      <c r="EA25" s="713"/>
      <c r="EB25" s="713"/>
      <c r="EC25" s="714"/>
    </row>
    <row r="26" spans="2:133" ht="11.25" customHeight="1">
      <c r="B26" s="676" t="s">
        <v>299</v>
      </c>
      <c r="C26" s="677"/>
      <c r="D26" s="677"/>
      <c r="E26" s="677"/>
      <c r="F26" s="677"/>
      <c r="G26" s="677"/>
      <c r="H26" s="677"/>
      <c r="I26" s="677"/>
      <c r="J26" s="677"/>
      <c r="K26" s="677"/>
      <c r="L26" s="677"/>
      <c r="M26" s="677"/>
      <c r="N26" s="677"/>
      <c r="O26" s="677"/>
      <c r="P26" s="677"/>
      <c r="Q26" s="678"/>
      <c r="R26" s="679">
        <v>262258</v>
      </c>
      <c r="S26" s="680"/>
      <c r="T26" s="680"/>
      <c r="U26" s="680"/>
      <c r="V26" s="680"/>
      <c r="W26" s="680"/>
      <c r="X26" s="680"/>
      <c r="Y26" s="681"/>
      <c r="Z26" s="682">
        <v>0.3</v>
      </c>
      <c r="AA26" s="682"/>
      <c r="AB26" s="682"/>
      <c r="AC26" s="682"/>
      <c r="AD26" s="683" t="s">
        <v>129</v>
      </c>
      <c r="AE26" s="683"/>
      <c r="AF26" s="683"/>
      <c r="AG26" s="683"/>
      <c r="AH26" s="683"/>
      <c r="AI26" s="683"/>
      <c r="AJ26" s="683"/>
      <c r="AK26" s="683"/>
      <c r="AL26" s="684" t="s">
        <v>129</v>
      </c>
      <c r="AM26" s="685"/>
      <c r="AN26" s="685"/>
      <c r="AO26" s="686"/>
      <c r="AP26" s="697" t="s">
        <v>300</v>
      </c>
      <c r="AQ26" s="718"/>
      <c r="AR26" s="718"/>
      <c r="AS26" s="718"/>
      <c r="AT26" s="718"/>
      <c r="AU26" s="718"/>
      <c r="AV26" s="718"/>
      <c r="AW26" s="718"/>
      <c r="AX26" s="718"/>
      <c r="AY26" s="718"/>
      <c r="AZ26" s="718"/>
      <c r="BA26" s="718"/>
      <c r="BB26" s="718"/>
      <c r="BC26" s="718"/>
      <c r="BD26" s="718"/>
      <c r="BE26" s="718"/>
      <c r="BF26" s="699"/>
      <c r="BG26" s="679" t="s">
        <v>238</v>
      </c>
      <c r="BH26" s="680"/>
      <c r="BI26" s="680"/>
      <c r="BJ26" s="680"/>
      <c r="BK26" s="680"/>
      <c r="BL26" s="680"/>
      <c r="BM26" s="680"/>
      <c r="BN26" s="681"/>
      <c r="BO26" s="682" t="s">
        <v>238</v>
      </c>
      <c r="BP26" s="682"/>
      <c r="BQ26" s="682"/>
      <c r="BR26" s="682"/>
      <c r="BS26" s="688" t="s">
        <v>129</v>
      </c>
      <c r="BT26" s="680"/>
      <c r="BU26" s="680"/>
      <c r="BV26" s="680"/>
      <c r="BW26" s="680"/>
      <c r="BX26" s="680"/>
      <c r="BY26" s="680"/>
      <c r="BZ26" s="680"/>
      <c r="CA26" s="680"/>
      <c r="CB26" s="689"/>
      <c r="CD26" s="694" t="s">
        <v>301</v>
      </c>
      <c r="CE26" s="695"/>
      <c r="CF26" s="695"/>
      <c r="CG26" s="695"/>
      <c r="CH26" s="695"/>
      <c r="CI26" s="695"/>
      <c r="CJ26" s="695"/>
      <c r="CK26" s="695"/>
      <c r="CL26" s="695"/>
      <c r="CM26" s="695"/>
      <c r="CN26" s="695"/>
      <c r="CO26" s="695"/>
      <c r="CP26" s="695"/>
      <c r="CQ26" s="696"/>
      <c r="CR26" s="679">
        <v>12255141</v>
      </c>
      <c r="CS26" s="680"/>
      <c r="CT26" s="680"/>
      <c r="CU26" s="680"/>
      <c r="CV26" s="680"/>
      <c r="CW26" s="680"/>
      <c r="CX26" s="680"/>
      <c r="CY26" s="681"/>
      <c r="CZ26" s="684">
        <v>12.4</v>
      </c>
      <c r="DA26" s="713"/>
      <c r="DB26" s="713"/>
      <c r="DC26" s="717"/>
      <c r="DD26" s="688">
        <v>10978378</v>
      </c>
      <c r="DE26" s="680"/>
      <c r="DF26" s="680"/>
      <c r="DG26" s="680"/>
      <c r="DH26" s="680"/>
      <c r="DI26" s="680"/>
      <c r="DJ26" s="680"/>
      <c r="DK26" s="681"/>
      <c r="DL26" s="688" t="s">
        <v>129</v>
      </c>
      <c r="DM26" s="680"/>
      <c r="DN26" s="680"/>
      <c r="DO26" s="680"/>
      <c r="DP26" s="680"/>
      <c r="DQ26" s="680"/>
      <c r="DR26" s="680"/>
      <c r="DS26" s="680"/>
      <c r="DT26" s="680"/>
      <c r="DU26" s="680"/>
      <c r="DV26" s="681"/>
      <c r="DW26" s="684" t="s">
        <v>238</v>
      </c>
      <c r="DX26" s="713"/>
      <c r="DY26" s="713"/>
      <c r="DZ26" s="713"/>
      <c r="EA26" s="713"/>
      <c r="EB26" s="713"/>
      <c r="EC26" s="714"/>
    </row>
    <row r="27" spans="2:133" ht="11.25" customHeight="1">
      <c r="B27" s="676" t="s">
        <v>302</v>
      </c>
      <c r="C27" s="677"/>
      <c r="D27" s="677"/>
      <c r="E27" s="677"/>
      <c r="F27" s="677"/>
      <c r="G27" s="677"/>
      <c r="H27" s="677"/>
      <c r="I27" s="677"/>
      <c r="J27" s="677"/>
      <c r="K27" s="677"/>
      <c r="L27" s="677"/>
      <c r="M27" s="677"/>
      <c r="N27" s="677"/>
      <c r="O27" s="677"/>
      <c r="P27" s="677"/>
      <c r="Q27" s="678"/>
      <c r="R27" s="679">
        <v>16802642</v>
      </c>
      <c r="S27" s="680"/>
      <c r="T27" s="680"/>
      <c r="U27" s="680"/>
      <c r="V27" s="680"/>
      <c r="W27" s="680"/>
      <c r="X27" s="680"/>
      <c r="Y27" s="681"/>
      <c r="Z27" s="682">
        <v>16.100000000000001</v>
      </c>
      <c r="AA27" s="682"/>
      <c r="AB27" s="682"/>
      <c r="AC27" s="682"/>
      <c r="AD27" s="683" t="s">
        <v>238</v>
      </c>
      <c r="AE27" s="683"/>
      <c r="AF27" s="683"/>
      <c r="AG27" s="683"/>
      <c r="AH27" s="683"/>
      <c r="AI27" s="683"/>
      <c r="AJ27" s="683"/>
      <c r="AK27" s="683"/>
      <c r="AL27" s="684" t="s">
        <v>129</v>
      </c>
      <c r="AM27" s="685"/>
      <c r="AN27" s="685"/>
      <c r="AO27" s="686"/>
      <c r="AP27" s="676" t="s">
        <v>303</v>
      </c>
      <c r="AQ27" s="677"/>
      <c r="AR27" s="677"/>
      <c r="AS27" s="677"/>
      <c r="AT27" s="677"/>
      <c r="AU27" s="677"/>
      <c r="AV27" s="677"/>
      <c r="AW27" s="677"/>
      <c r="AX27" s="677"/>
      <c r="AY27" s="677"/>
      <c r="AZ27" s="677"/>
      <c r="BA27" s="677"/>
      <c r="BB27" s="677"/>
      <c r="BC27" s="677"/>
      <c r="BD27" s="677"/>
      <c r="BE27" s="677"/>
      <c r="BF27" s="678"/>
      <c r="BG27" s="679">
        <v>48815895</v>
      </c>
      <c r="BH27" s="680"/>
      <c r="BI27" s="680"/>
      <c r="BJ27" s="680"/>
      <c r="BK27" s="680"/>
      <c r="BL27" s="680"/>
      <c r="BM27" s="680"/>
      <c r="BN27" s="681"/>
      <c r="BO27" s="682">
        <v>100</v>
      </c>
      <c r="BP27" s="682"/>
      <c r="BQ27" s="682"/>
      <c r="BR27" s="682"/>
      <c r="BS27" s="688">
        <v>420023</v>
      </c>
      <c r="BT27" s="680"/>
      <c r="BU27" s="680"/>
      <c r="BV27" s="680"/>
      <c r="BW27" s="680"/>
      <c r="BX27" s="680"/>
      <c r="BY27" s="680"/>
      <c r="BZ27" s="680"/>
      <c r="CA27" s="680"/>
      <c r="CB27" s="689"/>
      <c r="CD27" s="694" t="s">
        <v>304</v>
      </c>
      <c r="CE27" s="695"/>
      <c r="CF27" s="695"/>
      <c r="CG27" s="695"/>
      <c r="CH27" s="695"/>
      <c r="CI27" s="695"/>
      <c r="CJ27" s="695"/>
      <c r="CK27" s="695"/>
      <c r="CL27" s="695"/>
      <c r="CM27" s="695"/>
      <c r="CN27" s="695"/>
      <c r="CO27" s="695"/>
      <c r="CP27" s="695"/>
      <c r="CQ27" s="696"/>
      <c r="CR27" s="679">
        <v>27475255</v>
      </c>
      <c r="CS27" s="715"/>
      <c r="CT27" s="715"/>
      <c r="CU27" s="715"/>
      <c r="CV27" s="715"/>
      <c r="CW27" s="715"/>
      <c r="CX27" s="715"/>
      <c r="CY27" s="716"/>
      <c r="CZ27" s="684">
        <v>27.8</v>
      </c>
      <c r="DA27" s="713"/>
      <c r="DB27" s="713"/>
      <c r="DC27" s="717"/>
      <c r="DD27" s="688">
        <v>8934842</v>
      </c>
      <c r="DE27" s="715"/>
      <c r="DF27" s="715"/>
      <c r="DG27" s="715"/>
      <c r="DH27" s="715"/>
      <c r="DI27" s="715"/>
      <c r="DJ27" s="715"/>
      <c r="DK27" s="716"/>
      <c r="DL27" s="688">
        <v>8928426</v>
      </c>
      <c r="DM27" s="715"/>
      <c r="DN27" s="715"/>
      <c r="DO27" s="715"/>
      <c r="DP27" s="715"/>
      <c r="DQ27" s="715"/>
      <c r="DR27" s="715"/>
      <c r="DS27" s="715"/>
      <c r="DT27" s="715"/>
      <c r="DU27" s="715"/>
      <c r="DV27" s="716"/>
      <c r="DW27" s="684">
        <v>14.6</v>
      </c>
      <c r="DX27" s="713"/>
      <c r="DY27" s="713"/>
      <c r="DZ27" s="713"/>
      <c r="EA27" s="713"/>
      <c r="EB27" s="713"/>
      <c r="EC27" s="714"/>
    </row>
    <row r="28" spans="2:133" ht="11.25" customHeight="1">
      <c r="B28" s="721" t="s">
        <v>305</v>
      </c>
      <c r="C28" s="722"/>
      <c r="D28" s="722"/>
      <c r="E28" s="722"/>
      <c r="F28" s="722"/>
      <c r="G28" s="722"/>
      <c r="H28" s="722"/>
      <c r="I28" s="722"/>
      <c r="J28" s="722"/>
      <c r="K28" s="722"/>
      <c r="L28" s="722"/>
      <c r="M28" s="722"/>
      <c r="N28" s="722"/>
      <c r="O28" s="722"/>
      <c r="P28" s="722"/>
      <c r="Q28" s="723"/>
      <c r="R28" s="679" t="s">
        <v>238</v>
      </c>
      <c r="S28" s="680"/>
      <c r="T28" s="680"/>
      <c r="U28" s="680"/>
      <c r="V28" s="680"/>
      <c r="W28" s="680"/>
      <c r="X28" s="680"/>
      <c r="Y28" s="681"/>
      <c r="Z28" s="682" t="s">
        <v>238</v>
      </c>
      <c r="AA28" s="682"/>
      <c r="AB28" s="682"/>
      <c r="AC28" s="682"/>
      <c r="AD28" s="683" t="s">
        <v>238</v>
      </c>
      <c r="AE28" s="683"/>
      <c r="AF28" s="683"/>
      <c r="AG28" s="683"/>
      <c r="AH28" s="683"/>
      <c r="AI28" s="683"/>
      <c r="AJ28" s="683"/>
      <c r="AK28" s="683"/>
      <c r="AL28" s="684" t="s">
        <v>238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306</v>
      </c>
      <c r="CE28" s="695"/>
      <c r="CF28" s="695"/>
      <c r="CG28" s="695"/>
      <c r="CH28" s="695"/>
      <c r="CI28" s="695"/>
      <c r="CJ28" s="695"/>
      <c r="CK28" s="695"/>
      <c r="CL28" s="695"/>
      <c r="CM28" s="695"/>
      <c r="CN28" s="695"/>
      <c r="CO28" s="695"/>
      <c r="CP28" s="695"/>
      <c r="CQ28" s="696"/>
      <c r="CR28" s="679">
        <v>7900405</v>
      </c>
      <c r="CS28" s="680"/>
      <c r="CT28" s="680"/>
      <c r="CU28" s="680"/>
      <c r="CV28" s="680"/>
      <c r="CW28" s="680"/>
      <c r="CX28" s="680"/>
      <c r="CY28" s="681"/>
      <c r="CZ28" s="684">
        <v>8</v>
      </c>
      <c r="DA28" s="713"/>
      <c r="DB28" s="713"/>
      <c r="DC28" s="717"/>
      <c r="DD28" s="688">
        <v>7890714</v>
      </c>
      <c r="DE28" s="680"/>
      <c r="DF28" s="680"/>
      <c r="DG28" s="680"/>
      <c r="DH28" s="680"/>
      <c r="DI28" s="680"/>
      <c r="DJ28" s="680"/>
      <c r="DK28" s="681"/>
      <c r="DL28" s="688">
        <v>7890714</v>
      </c>
      <c r="DM28" s="680"/>
      <c r="DN28" s="680"/>
      <c r="DO28" s="680"/>
      <c r="DP28" s="680"/>
      <c r="DQ28" s="680"/>
      <c r="DR28" s="680"/>
      <c r="DS28" s="680"/>
      <c r="DT28" s="680"/>
      <c r="DU28" s="680"/>
      <c r="DV28" s="681"/>
      <c r="DW28" s="684">
        <v>12.9</v>
      </c>
      <c r="DX28" s="713"/>
      <c r="DY28" s="713"/>
      <c r="DZ28" s="713"/>
      <c r="EA28" s="713"/>
      <c r="EB28" s="713"/>
      <c r="EC28" s="714"/>
    </row>
    <row r="29" spans="2:133" ht="11.25" customHeight="1">
      <c r="B29" s="676" t="s">
        <v>307</v>
      </c>
      <c r="C29" s="677"/>
      <c r="D29" s="677"/>
      <c r="E29" s="677"/>
      <c r="F29" s="677"/>
      <c r="G29" s="677"/>
      <c r="H29" s="677"/>
      <c r="I29" s="677"/>
      <c r="J29" s="677"/>
      <c r="K29" s="677"/>
      <c r="L29" s="677"/>
      <c r="M29" s="677"/>
      <c r="N29" s="677"/>
      <c r="O29" s="677"/>
      <c r="P29" s="677"/>
      <c r="Q29" s="678"/>
      <c r="R29" s="679">
        <v>5870313</v>
      </c>
      <c r="S29" s="680"/>
      <c r="T29" s="680"/>
      <c r="U29" s="680"/>
      <c r="V29" s="680"/>
      <c r="W29" s="680"/>
      <c r="X29" s="680"/>
      <c r="Y29" s="681"/>
      <c r="Z29" s="682">
        <v>5.6</v>
      </c>
      <c r="AA29" s="682"/>
      <c r="AB29" s="682"/>
      <c r="AC29" s="682"/>
      <c r="AD29" s="683" t="s">
        <v>129</v>
      </c>
      <c r="AE29" s="683"/>
      <c r="AF29" s="683"/>
      <c r="AG29" s="683"/>
      <c r="AH29" s="683"/>
      <c r="AI29" s="683"/>
      <c r="AJ29" s="683"/>
      <c r="AK29" s="683"/>
      <c r="AL29" s="684" t="s">
        <v>238</v>
      </c>
      <c r="AM29" s="685"/>
      <c r="AN29" s="685"/>
      <c r="AO29" s="686"/>
      <c r="AP29" s="658" t="s">
        <v>226</v>
      </c>
      <c r="AQ29" s="659"/>
      <c r="AR29" s="659"/>
      <c r="AS29" s="659"/>
      <c r="AT29" s="659"/>
      <c r="AU29" s="659"/>
      <c r="AV29" s="659"/>
      <c r="AW29" s="659"/>
      <c r="AX29" s="659"/>
      <c r="AY29" s="659"/>
      <c r="AZ29" s="659"/>
      <c r="BA29" s="659"/>
      <c r="BB29" s="659"/>
      <c r="BC29" s="659"/>
      <c r="BD29" s="659"/>
      <c r="BE29" s="659"/>
      <c r="BF29" s="660"/>
      <c r="BG29" s="658" t="s">
        <v>308</v>
      </c>
      <c r="BH29" s="719"/>
      <c r="BI29" s="719"/>
      <c r="BJ29" s="719"/>
      <c r="BK29" s="719"/>
      <c r="BL29" s="719"/>
      <c r="BM29" s="719"/>
      <c r="BN29" s="719"/>
      <c r="BO29" s="719"/>
      <c r="BP29" s="719"/>
      <c r="BQ29" s="720"/>
      <c r="BR29" s="658" t="s">
        <v>309</v>
      </c>
      <c r="BS29" s="719"/>
      <c r="BT29" s="719"/>
      <c r="BU29" s="719"/>
      <c r="BV29" s="719"/>
      <c r="BW29" s="719"/>
      <c r="BX29" s="719"/>
      <c r="BY29" s="719"/>
      <c r="BZ29" s="719"/>
      <c r="CA29" s="719"/>
      <c r="CB29" s="720"/>
      <c r="CD29" s="742" t="s">
        <v>310</v>
      </c>
      <c r="CE29" s="743"/>
      <c r="CF29" s="694" t="s">
        <v>69</v>
      </c>
      <c r="CG29" s="695"/>
      <c r="CH29" s="695"/>
      <c r="CI29" s="695"/>
      <c r="CJ29" s="695"/>
      <c r="CK29" s="695"/>
      <c r="CL29" s="695"/>
      <c r="CM29" s="695"/>
      <c r="CN29" s="695"/>
      <c r="CO29" s="695"/>
      <c r="CP29" s="695"/>
      <c r="CQ29" s="696"/>
      <c r="CR29" s="679">
        <v>7900405</v>
      </c>
      <c r="CS29" s="715"/>
      <c r="CT29" s="715"/>
      <c r="CU29" s="715"/>
      <c r="CV29" s="715"/>
      <c r="CW29" s="715"/>
      <c r="CX29" s="715"/>
      <c r="CY29" s="716"/>
      <c r="CZ29" s="684">
        <v>8</v>
      </c>
      <c r="DA29" s="713"/>
      <c r="DB29" s="713"/>
      <c r="DC29" s="717"/>
      <c r="DD29" s="688">
        <v>7890714</v>
      </c>
      <c r="DE29" s="715"/>
      <c r="DF29" s="715"/>
      <c r="DG29" s="715"/>
      <c r="DH29" s="715"/>
      <c r="DI29" s="715"/>
      <c r="DJ29" s="715"/>
      <c r="DK29" s="716"/>
      <c r="DL29" s="688">
        <v>7890714</v>
      </c>
      <c r="DM29" s="715"/>
      <c r="DN29" s="715"/>
      <c r="DO29" s="715"/>
      <c r="DP29" s="715"/>
      <c r="DQ29" s="715"/>
      <c r="DR29" s="715"/>
      <c r="DS29" s="715"/>
      <c r="DT29" s="715"/>
      <c r="DU29" s="715"/>
      <c r="DV29" s="716"/>
      <c r="DW29" s="684">
        <v>12.9</v>
      </c>
      <c r="DX29" s="713"/>
      <c r="DY29" s="713"/>
      <c r="DZ29" s="713"/>
      <c r="EA29" s="713"/>
      <c r="EB29" s="713"/>
      <c r="EC29" s="714"/>
    </row>
    <row r="30" spans="2:133" ht="11.25" customHeight="1">
      <c r="B30" s="676" t="s">
        <v>311</v>
      </c>
      <c r="C30" s="677"/>
      <c r="D30" s="677"/>
      <c r="E30" s="677"/>
      <c r="F30" s="677"/>
      <c r="G30" s="677"/>
      <c r="H30" s="677"/>
      <c r="I30" s="677"/>
      <c r="J30" s="677"/>
      <c r="K30" s="677"/>
      <c r="L30" s="677"/>
      <c r="M30" s="677"/>
      <c r="N30" s="677"/>
      <c r="O30" s="677"/>
      <c r="P30" s="677"/>
      <c r="Q30" s="678"/>
      <c r="R30" s="679">
        <v>169494</v>
      </c>
      <c r="S30" s="680"/>
      <c r="T30" s="680"/>
      <c r="U30" s="680"/>
      <c r="V30" s="680"/>
      <c r="W30" s="680"/>
      <c r="X30" s="680"/>
      <c r="Y30" s="681"/>
      <c r="Z30" s="682">
        <v>0.2</v>
      </c>
      <c r="AA30" s="682"/>
      <c r="AB30" s="682"/>
      <c r="AC30" s="682"/>
      <c r="AD30" s="683">
        <v>53213</v>
      </c>
      <c r="AE30" s="683"/>
      <c r="AF30" s="683"/>
      <c r="AG30" s="683"/>
      <c r="AH30" s="683"/>
      <c r="AI30" s="683"/>
      <c r="AJ30" s="683"/>
      <c r="AK30" s="683"/>
      <c r="AL30" s="684">
        <v>0.1</v>
      </c>
      <c r="AM30" s="685"/>
      <c r="AN30" s="685"/>
      <c r="AO30" s="686"/>
      <c r="AP30" s="727" t="s">
        <v>312</v>
      </c>
      <c r="AQ30" s="728"/>
      <c r="AR30" s="728"/>
      <c r="AS30" s="728"/>
      <c r="AT30" s="733" t="s">
        <v>313</v>
      </c>
      <c r="AU30" s="230"/>
      <c r="AV30" s="230"/>
      <c r="AW30" s="230"/>
      <c r="AX30" s="665" t="s">
        <v>189</v>
      </c>
      <c r="AY30" s="666"/>
      <c r="AZ30" s="666"/>
      <c r="BA30" s="666"/>
      <c r="BB30" s="666"/>
      <c r="BC30" s="666"/>
      <c r="BD30" s="666"/>
      <c r="BE30" s="666"/>
      <c r="BF30" s="667"/>
      <c r="BG30" s="739">
        <v>98.9</v>
      </c>
      <c r="BH30" s="740"/>
      <c r="BI30" s="740"/>
      <c r="BJ30" s="740"/>
      <c r="BK30" s="740"/>
      <c r="BL30" s="740"/>
      <c r="BM30" s="674">
        <v>97.2</v>
      </c>
      <c r="BN30" s="740"/>
      <c r="BO30" s="740"/>
      <c r="BP30" s="740"/>
      <c r="BQ30" s="741"/>
      <c r="BR30" s="739">
        <v>98.9</v>
      </c>
      <c r="BS30" s="740"/>
      <c r="BT30" s="740"/>
      <c r="BU30" s="740"/>
      <c r="BV30" s="740"/>
      <c r="BW30" s="740"/>
      <c r="BX30" s="674">
        <v>97.2</v>
      </c>
      <c r="BY30" s="740"/>
      <c r="BZ30" s="740"/>
      <c r="CA30" s="740"/>
      <c r="CB30" s="741"/>
      <c r="CD30" s="744"/>
      <c r="CE30" s="745"/>
      <c r="CF30" s="694" t="s">
        <v>314</v>
      </c>
      <c r="CG30" s="695"/>
      <c r="CH30" s="695"/>
      <c r="CI30" s="695"/>
      <c r="CJ30" s="695"/>
      <c r="CK30" s="695"/>
      <c r="CL30" s="695"/>
      <c r="CM30" s="695"/>
      <c r="CN30" s="695"/>
      <c r="CO30" s="695"/>
      <c r="CP30" s="695"/>
      <c r="CQ30" s="696"/>
      <c r="CR30" s="679">
        <v>7410904</v>
      </c>
      <c r="CS30" s="680"/>
      <c r="CT30" s="680"/>
      <c r="CU30" s="680"/>
      <c r="CV30" s="680"/>
      <c r="CW30" s="680"/>
      <c r="CX30" s="680"/>
      <c r="CY30" s="681"/>
      <c r="CZ30" s="684">
        <v>7.5</v>
      </c>
      <c r="DA30" s="713"/>
      <c r="DB30" s="713"/>
      <c r="DC30" s="717"/>
      <c r="DD30" s="688">
        <v>7401213</v>
      </c>
      <c r="DE30" s="680"/>
      <c r="DF30" s="680"/>
      <c r="DG30" s="680"/>
      <c r="DH30" s="680"/>
      <c r="DI30" s="680"/>
      <c r="DJ30" s="680"/>
      <c r="DK30" s="681"/>
      <c r="DL30" s="688">
        <v>7401213</v>
      </c>
      <c r="DM30" s="680"/>
      <c r="DN30" s="680"/>
      <c r="DO30" s="680"/>
      <c r="DP30" s="680"/>
      <c r="DQ30" s="680"/>
      <c r="DR30" s="680"/>
      <c r="DS30" s="680"/>
      <c r="DT30" s="680"/>
      <c r="DU30" s="680"/>
      <c r="DV30" s="681"/>
      <c r="DW30" s="684">
        <v>12.1</v>
      </c>
      <c r="DX30" s="713"/>
      <c r="DY30" s="713"/>
      <c r="DZ30" s="713"/>
      <c r="EA30" s="713"/>
      <c r="EB30" s="713"/>
      <c r="EC30" s="714"/>
    </row>
    <row r="31" spans="2:133" ht="11.25" customHeight="1">
      <c r="B31" s="676" t="s">
        <v>315</v>
      </c>
      <c r="C31" s="677"/>
      <c r="D31" s="677"/>
      <c r="E31" s="677"/>
      <c r="F31" s="677"/>
      <c r="G31" s="677"/>
      <c r="H31" s="677"/>
      <c r="I31" s="677"/>
      <c r="J31" s="677"/>
      <c r="K31" s="677"/>
      <c r="L31" s="677"/>
      <c r="M31" s="677"/>
      <c r="N31" s="677"/>
      <c r="O31" s="677"/>
      <c r="P31" s="677"/>
      <c r="Q31" s="678"/>
      <c r="R31" s="679">
        <v>14220</v>
      </c>
      <c r="S31" s="680"/>
      <c r="T31" s="680"/>
      <c r="U31" s="680"/>
      <c r="V31" s="680"/>
      <c r="W31" s="680"/>
      <c r="X31" s="680"/>
      <c r="Y31" s="681"/>
      <c r="Z31" s="682">
        <v>0</v>
      </c>
      <c r="AA31" s="682"/>
      <c r="AB31" s="682"/>
      <c r="AC31" s="682"/>
      <c r="AD31" s="683" t="s">
        <v>238</v>
      </c>
      <c r="AE31" s="683"/>
      <c r="AF31" s="683"/>
      <c r="AG31" s="683"/>
      <c r="AH31" s="683"/>
      <c r="AI31" s="683"/>
      <c r="AJ31" s="683"/>
      <c r="AK31" s="683"/>
      <c r="AL31" s="684" t="s">
        <v>129</v>
      </c>
      <c r="AM31" s="685"/>
      <c r="AN31" s="685"/>
      <c r="AO31" s="686"/>
      <c r="AP31" s="729"/>
      <c r="AQ31" s="730"/>
      <c r="AR31" s="730"/>
      <c r="AS31" s="730"/>
      <c r="AT31" s="734"/>
      <c r="AU31" s="229" t="s">
        <v>316</v>
      </c>
      <c r="AV31" s="229"/>
      <c r="AW31" s="229"/>
      <c r="AX31" s="676" t="s">
        <v>317</v>
      </c>
      <c r="AY31" s="677"/>
      <c r="AZ31" s="677"/>
      <c r="BA31" s="677"/>
      <c r="BB31" s="677"/>
      <c r="BC31" s="677"/>
      <c r="BD31" s="677"/>
      <c r="BE31" s="677"/>
      <c r="BF31" s="678"/>
      <c r="BG31" s="736">
        <v>98.6</v>
      </c>
      <c r="BH31" s="715"/>
      <c r="BI31" s="715"/>
      <c r="BJ31" s="715"/>
      <c r="BK31" s="715"/>
      <c r="BL31" s="715"/>
      <c r="BM31" s="685">
        <v>96.3</v>
      </c>
      <c r="BN31" s="737"/>
      <c r="BO31" s="737"/>
      <c r="BP31" s="737"/>
      <c r="BQ31" s="738"/>
      <c r="BR31" s="736">
        <v>98.7</v>
      </c>
      <c r="BS31" s="715"/>
      <c r="BT31" s="715"/>
      <c r="BU31" s="715"/>
      <c r="BV31" s="715"/>
      <c r="BW31" s="715"/>
      <c r="BX31" s="685">
        <v>96.3</v>
      </c>
      <c r="BY31" s="737"/>
      <c r="BZ31" s="737"/>
      <c r="CA31" s="737"/>
      <c r="CB31" s="738"/>
      <c r="CD31" s="744"/>
      <c r="CE31" s="745"/>
      <c r="CF31" s="694" t="s">
        <v>318</v>
      </c>
      <c r="CG31" s="695"/>
      <c r="CH31" s="695"/>
      <c r="CI31" s="695"/>
      <c r="CJ31" s="695"/>
      <c r="CK31" s="695"/>
      <c r="CL31" s="695"/>
      <c r="CM31" s="695"/>
      <c r="CN31" s="695"/>
      <c r="CO31" s="695"/>
      <c r="CP31" s="695"/>
      <c r="CQ31" s="696"/>
      <c r="CR31" s="679">
        <v>489501</v>
      </c>
      <c r="CS31" s="715"/>
      <c r="CT31" s="715"/>
      <c r="CU31" s="715"/>
      <c r="CV31" s="715"/>
      <c r="CW31" s="715"/>
      <c r="CX31" s="715"/>
      <c r="CY31" s="716"/>
      <c r="CZ31" s="684">
        <v>0.5</v>
      </c>
      <c r="DA31" s="713"/>
      <c r="DB31" s="713"/>
      <c r="DC31" s="717"/>
      <c r="DD31" s="688">
        <v>489501</v>
      </c>
      <c r="DE31" s="715"/>
      <c r="DF31" s="715"/>
      <c r="DG31" s="715"/>
      <c r="DH31" s="715"/>
      <c r="DI31" s="715"/>
      <c r="DJ31" s="715"/>
      <c r="DK31" s="716"/>
      <c r="DL31" s="688">
        <v>489501</v>
      </c>
      <c r="DM31" s="715"/>
      <c r="DN31" s="715"/>
      <c r="DO31" s="715"/>
      <c r="DP31" s="715"/>
      <c r="DQ31" s="715"/>
      <c r="DR31" s="715"/>
      <c r="DS31" s="715"/>
      <c r="DT31" s="715"/>
      <c r="DU31" s="715"/>
      <c r="DV31" s="716"/>
      <c r="DW31" s="684">
        <v>0.8</v>
      </c>
      <c r="DX31" s="713"/>
      <c r="DY31" s="713"/>
      <c r="DZ31" s="713"/>
      <c r="EA31" s="713"/>
      <c r="EB31" s="713"/>
      <c r="EC31" s="714"/>
    </row>
    <row r="32" spans="2:133" ht="11.25" customHeight="1">
      <c r="B32" s="676" t="s">
        <v>319</v>
      </c>
      <c r="C32" s="677"/>
      <c r="D32" s="677"/>
      <c r="E32" s="677"/>
      <c r="F32" s="677"/>
      <c r="G32" s="677"/>
      <c r="H32" s="677"/>
      <c r="I32" s="677"/>
      <c r="J32" s="677"/>
      <c r="K32" s="677"/>
      <c r="L32" s="677"/>
      <c r="M32" s="677"/>
      <c r="N32" s="677"/>
      <c r="O32" s="677"/>
      <c r="P32" s="677"/>
      <c r="Q32" s="678"/>
      <c r="R32" s="679">
        <v>4653320</v>
      </c>
      <c r="S32" s="680"/>
      <c r="T32" s="680"/>
      <c r="U32" s="680"/>
      <c r="V32" s="680"/>
      <c r="W32" s="680"/>
      <c r="X32" s="680"/>
      <c r="Y32" s="681"/>
      <c r="Z32" s="682">
        <v>4.5</v>
      </c>
      <c r="AA32" s="682"/>
      <c r="AB32" s="682"/>
      <c r="AC32" s="682"/>
      <c r="AD32" s="683" t="s">
        <v>129</v>
      </c>
      <c r="AE32" s="683"/>
      <c r="AF32" s="683"/>
      <c r="AG32" s="683"/>
      <c r="AH32" s="683"/>
      <c r="AI32" s="683"/>
      <c r="AJ32" s="683"/>
      <c r="AK32" s="683"/>
      <c r="AL32" s="684" t="s">
        <v>129</v>
      </c>
      <c r="AM32" s="685"/>
      <c r="AN32" s="685"/>
      <c r="AO32" s="686"/>
      <c r="AP32" s="731"/>
      <c r="AQ32" s="732"/>
      <c r="AR32" s="732"/>
      <c r="AS32" s="732"/>
      <c r="AT32" s="735"/>
      <c r="AU32" s="231"/>
      <c r="AV32" s="231"/>
      <c r="AW32" s="231"/>
      <c r="AX32" s="724" t="s">
        <v>320</v>
      </c>
      <c r="AY32" s="725"/>
      <c r="AZ32" s="725"/>
      <c r="BA32" s="725"/>
      <c r="BB32" s="725"/>
      <c r="BC32" s="725"/>
      <c r="BD32" s="725"/>
      <c r="BE32" s="725"/>
      <c r="BF32" s="726"/>
      <c r="BG32" s="748">
        <v>99.1</v>
      </c>
      <c r="BH32" s="749"/>
      <c r="BI32" s="749"/>
      <c r="BJ32" s="749"/>
      <c r="BK32" s="749"/>
      <c r="BL32" s="749"/>
      <c r="BM32" s="750">
        <v>97.9</v>
      </c>
      <c r="BN32" s="749"/>
      <c r="BO32" s="749"/>
      <c r="BP32" s="749"/>
      <c r="BQ32" s="751"/>
      <c r="BR32" s="748">
        <v>99.1</v>
      </c>
      <c r="BS32" s="749"/>
      <c r="BT32" s="749"/>
      <c r="BU32" s="749"/>
      <c r="BV32" s="749"/>
      <c r="BW32" s="749"/>
      <c r="BX32" s="750">
        <v>97.9</v>
      </c>
      <c r="BY32" s="749"/>
      <c r="BZ32" s="749"/>
      <c r="CA32" s="749"/>
      <c r="CB32" s="751"/>
      <c r="CD32" s="746"/>
      <c r="CE32" s="747"/>
      <c r="CF32" s="694" t="s">
        <v>321</v>
      </c>
      <c r="CG32" s="695"/>
      <c r="CH32" s="695"/>
      <c r="CI32" s="695"/>
      <c r="CJ32" s="695"/>
      <c r="CK32" s="695"/>
      <c r="CL32" s="695"/>
      <c r="CM32" s="695"/>
      <c r="CN32" s="695"/>
      <c r="CO32" s="695"/>
      <c r="CP32" s="695"/>
      <c r="CQ32" s="696"/>
      <c r="CR32" s="679" t="s">
        <v>238</v>
      </c>
      <c r="CS32" s="680"/>
      <c r="CT32" s="680"/>
      <c r="CU32" s="680"/>
      <c r="CV32" s="680"/>
      <c r="CW32" s="680"/>
      <c r="CX32" s="680"/>
      <c r="CY32" s="681"/>
      <c r="CZ32" s="684" t="s">
        <v>129</v>
      </c>
      <c r="DA32" s="713"/>
      <c r="DB32" s="713"/>
      <c r="DC32" s="717"/>
      <c r="DD32" s="688" t="s">
        <v>129</v>
      </c>
      <c r="DE32" s="680"/>
      <c r="DF32" s="680"/>
      <c r="DG32" s="680"/>
      <c r="DH32" s="680"/>
      <c r="DI32" s="680"/>
      <c r="DJ32" s="680"/>
      <c r="DK32" s="681"/>
      <c r="DL32" s="688" t="s">
        <v>129</v>
      </c>
      <c r="DM32" s="680"/>
      <c r="DN32" s="680"/>
      <c r="DO32" s="680"/>
      <c r="DP32" s="680"/>
      <c r="DQ32" s="680"/>
      <c r="DR32" s="680"/>
      <c r="DS32" s="680"/>
      <c r="DT32" s="680"/>
      <c r="DU32" s="680"/>
      <c r="DV32" s="681"/>
      <c r="DW32" s="684" t="s">
        <v>238</v>
      </c>
      <c r="DX32" s="713"/>
      <c r="DY32" s="713"/>
      <c r="DZ32" s="713"/>
      <c r="EA32" s="713"/>
      <c r="EB32" s="713"/>
      <c r="EC32" s="714"/>
    </row>
    <row r="33" spans="2:133" ht="11.25" customHeight="1">
      <c r="B33" s="676" t="s">
        <v>322</v>
      </c>
      <c r="C33" s="677"/>
      <c r="D33" s="677"/>
      <c r="E33" s="677"/>
      <c r="F33" s="677"/>
      <c r="G33" s="677"/>
      <c r="H33" s="677"/>
      <c r="I33" s="677"/>
      <c r="J33" s="677"/>
      <c r="K33" s="677"/>
      <c r="L33" s="677"/>
      <c r="M33" s="677"/>
      <c r="N33" s="677"/>
      <c r="O33" s="677"/>
      <c r="P33" s="677"/>
      <c r="Q33" s="678"/>
      <c r="R33" s="679">
        <v>5284047</v>
      </c>
      <c r="S33" s="680"/>
      <c r="T33" s="680"/>
      <c r="U33" s="680"/>
      <c r="V33" s="680"/>
      <c r="W33" s="680"/>
      <c r="X33" s="680"/>
      <c r="Y33" s="681"/>
      <c r="Z33" s="682">
        <v>5.0999999999999996</v>
      </c>
      <c r="AA33" s="682"/>
      <c r="AB33" s="682"/>
      <c r="AC33" s="682"/>
      <c r="AD33" s="683" t="s">
        <v>238</v>
      </c>
      <c r="AE33" s="683"/>
      <c r="AF33" s="683"/>
      <c r="AG33" s="683"/>
      <c r="AH33" s="683"/>
      <c r="AI33" s="683"/>
      <c r="AJ33" s="683"/>
      <c r="AK33" s="683"/>
      <c r="AL33" s="684" t="s">
        <v>129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323</v>
      </c>
      <c r="CE33" s="695"/>
      <c r="CF33" s="695"/>
      <c r="CG33" s="695"/>
      <c r="CH33" s="695"/>
      <c r="CI33" s="695"/>
      <c r="CJ33" s="695"/>
      <c r="CK33" s="695"/>
      <c r="CL33" s="695"/>
      <c r="CM33" s="695"/>
      <c r="CN33" s="695"/>
      <c r="CO33" s="695"/>
      <c r="CP33" s="695"/>
      <c r="CQ33" s="696"/>
      <c r="CR33" s="679">
        <v>38178412</v>
      </c>
      <c r="CS33" s="715"/>
      <c r="CT33" s="715"/>
      <c r="CU33" s="715"/>
      <c r="CV33" s="715"/>
      <c r="CW33" s="715"/>
      <c r="CX33" s="715"/>
      <c r="CY33" s="716"/>
      <c r="CZ33" s="684">
        <v>38.6</v>
      </c>
      <c r="DA33" s="713"/>
      <c r="DB33" s="713"/>
      <c r="DC33" s="717"/>
      <c r="DD33" s="688">
        <v>33087911</v>
      </c>
      <c r="DE33" s="715"/>
      <c r="DF33" s="715"/>
      <c r="DG33" s="715"/>
      <c r="DH33" s="715"/>
      <c r="DI33" s="715"/>
      <c r="DJ33" s="715"/>
      <c r="DK33" s="716"/>
      <c r="DL33" s="688">
        <v>22642112</v>
      </c>
      <c r="DM33" s="715"/>
      <c r="DN33" s="715"/>
      <c r="DO33" s="715"/>
      <c r="DP33" s="715"/>
      <c r="DQ33" s="715"/>
      <c r="DR33" s="715"/>
      <c r="DS33" s="715"/>
      <c r="DT33" s="715"/>
      <c r="DU33" s="715"/>
      <c r="DV33" s="716"/>
      <c r="DW33" s="684">
        <v>36.9</v>
      </c>
      <c r="DX33" s="713"/>
      <c r="DY33" s="713"/>
      <c r="DZ33" s="713"/>
      <c r="EA33" s="713"/>
      <c r="EB33" s="713"/>
      <c r="EC33" s="714"/>
    </row>
    <row r="34" spans="2:133" ht="11.25" customHeight="1">
      <c r="B34" s="676" t="s">
        <v>324</v>
      </c>
      <c r="C34" s="677"/>
      <c r="D34" s="677"/>
      <c r="E34" s="677"/>
      <c r="F34" s="677"/>
      <c r="G34" s="677"/>
      <c r="H34" s="677"/>
      <c r="I34" s="677"/>
      <c r="J34" s="677"/>
      <c r="K34" s="677"/>
      <c r="L34" s="677"/>
      <c r="M34" s="677"/>
      <c r="N34" s="677"/>
      <c r="O34" s="677"/>
      <c r="P34" s="677"/>
      <c r="Q34" s="678"/>
      <c r="R34" s="679">
        <v>2487074</v>
      </c>
      <c r="S34" s="680"/>
      <c r="T34" s="680"/>
      <c r="U34" s="680"/>
      <c r="V34" s="680"/>
      <c r="W34" s="680"/>
      <c r="X34" s="680"/>
      <c r="Y34" s="681"/>
      <c r="Z34" s="682">
        <v>2.4</v>
      </c>
      <c r="AA34" s="682"/>
      <c r="AB34" s="682"/>
      <c r="AC34" s="682"/>
      <c r="AD34" s="683">
        <v>72753</v>
      </c>
      <c r="AE34" s="683"/>
      <c r="AF34" s="683"/>
      <c r="AG34" s="683"/>
      <c r="AH34" s="683"/>
      <c r="AI34" s="683"/>
      <c r="AJ34" s="683"/>
      <c r="AK34" s="683"/>
      <c r="AL34" s="684">
        <v>0.1</v>
      </c>
      <c r="AM34" s="685"/>
      <c r="AN34" s="685"/>
      <c r="AO34" s="686"/>
      <c r="AP34" s="234"/>
      <c r="AQ34" s="658" t="s">
        <v>325</v>
      </c>
      <c r="AR34" s="659"/>
      <c r="AS34" s="659"/>
      <c r="AT34" s="659"/>
      <c r="AU34" s="659"/>
      <c r="AV34" s="659"/>
      <c r="AW34" s="659"/>
      <c r="AX34" s="659"/>
      <c r="AY34" s="659"/>
      <c r="AZ34" s="659"/>
      <c r="BA34" s="659"/>
      <c r="BB34" s="659"/>
      <c r="BC34" s="659"/>
      <c r="BD34" s="659"/>
      <c r="BE34" s="659"/>
      <c r="BF34" s="660"/>
      <c r="BG34" s="658" t="s">
        <v>326</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327</v>
      </c>
      <c r="CE34" s="695"/>
      <c r="CF34" s="695"/>
      <c r="CG34" s="695"/>
      <c r="CH34" s="695"/>
      <c r="CI34" s="695"/>
      <c r="CJ34" s="695"/>
      <c r="CK34" s="695"/>
      <c r="CL34" s="695"/>
      <c r="CM34" s="695"/>
      <c r="CN34" s="695"/>
      <c r="CO34" s="695"/>
      <c r="CP34" s="695"/>
      <c r="CQ34" s="696"/>
      <c r="CR34" s="679">
        <v>15239273</v>
      </c>
      <c r="CS34" s="680"/>
      <c r="CT34" s="680"/>
      <c r="CU34" s="680"/>
      <c r="CV34" s="680"/>
      <c r="CW34" s="680"/>
      <c r="CX34" s="680"/>
      <c r="CY34" s="681"/>
      <c r="CZ34" s="684">
        <v>15.4</v>
      </c>
      <c r="DA34" s="713"/>
      <c r="DB34" s="713"/>
      <c r="DC34" s="717"/>
      <c r="DD34" s="688">
        <v>12276958</v>
      </c>
      <c r="DE34" s="680"/>
      <c r="DF34" s="680"/>
      <c r="DG34" s="680"/>
      <c r="DH34" s="680"/>
      <c r="DI34" s="680"/>
      <c r="DJ34" s="680"/>
      <c r="DK34" s="681"/>
      <c r="DL34" s="688">
        <v>10148156</v>
      </c>
      <c r="DM34" s="680"/>
      <c r="DN34" s="680"/>
      <c r="DO34" s="680"/>
      <c r="DP34" s="680"/>
      <c r="DQ34" s="680"/>
      <c r="DR34" s="680"/>
      <c r="DS34" s="680"/>
      <c r="DT34" s="680"/>
      <c r="DU34" s="680"/>
      <c r="DV34" s="681"/>
      <c r="DW34" s="684">
        <v>16.5</v>
      </c>
      <c r="DX34" s="713"/>
      <c r="DY34" s="713"/>
      <c r="DZ34" s="713"/>
      <c r="EA34" s="713"/>
      <c r="EB34" s="713"/>
      <c r="EC34" s="714"/>
    </row>
    <row r="35" spans="2:133" ht="11.25" customHeight="1">
      <c r="B35" s="676" t="s">
        <v>328</v>
      </c>
      <c r="C35" s="677"/>
      <c r="D35" s="677"/>
      <c r="E35" s="677"/>
      <c r="F35" s="677"/>
      <c r="G35" s="677"/>
      <c r="H35" s="677"/>
      <c r="I35" s="677"/>
      <c r="J35" s="677"/>
      <c r="K35" s="677"/>
      <c r="L35" s="677"/>
      <c r="M35" s="677"/>
      <c r="N35" s="677"/>
      <c r="O35" s="677"/>
      <c r="P35" s="677"/>
      <c r="Q35" s="678"/>
      <c r="R35" s="679">
        <v>6495700</v>
      </c>
      <c r="S35" s="680"/>
      <c r="T35" s="680"/>
      <c r="U35" s="680"/>
      <c r="V35" s="680"/>
      <c r="W35" s="680"/>
      <c r="X35" s="680"/>
      <c r="Y35" s="681"/>
      <c r="Z35" s="682">
        <v>6.2</v>
      </c>
      <c r="AA35" s="682"/>
      <c r="AB35" s="682"/>
      <c r="AC35" s="682"/>
      <c r="AD35" s="683" t="s">
        <v>129</v>
      </c>
      <c r="AE35" s="683"/>
      <c r="AF35" s="683"/>
      <c r="AG35" s="683"/>
      <c r="AH35" s="683"/>
      <c r="AI35" s="683"/>
      <c r="AJ35" s="683"/>
      <c r="AK35" s="683"/>
      <c r="AL35" s="684" t="s">
        <v>238</v>
      </c>
      <c r="AM35" s="685"/>
      <c r="AN35" s="685"/>
      <c r="AO35" s="686"/>
      <c r="AP35" s="234"/>
      <c r="AQ35" s="752" t="s">
        <v>329</v>
      </c>
      <c r="AR35" s="753"/>
      <c r="AS35" s="753"/>
      <c r="AT35" s="753"/>
      <c r="AU35" s="753"/>
      <c r="AV35" s="753"/>
      <c r="AW35" s="753"/>
      <c r="AX35" s="753"/>
      <c r="AY35" s="754"/>
      <c r="AZ35" s="668">
        <v>13111555</v>
      </c>
      <c r="BA35" s="669"/>
      <c r="BB35" s="669"/>
      <c r="BC35" s="669"/>
      <c r="BD35" s="669"/>
      <c r="BE35" s="669"/>
      <c r="BF35" s="755"/>
      <c r="BG35" s="690" t="s">
        <v>330</v>
      </c>
      <c r="BH35" s="691"/>
      <c r="BI35" s="691"/>
      <c r="BJ35" s="691"/>
      <c r="BK35" s="691"/>
      <c r="BL35" s="691"/>
      <c r="BM35" s="691"/>
      <c r="BN35" s="691"/>
      <c r="BO35" s="691"/>
      <c r="BP35" s="691"/>
      <c r="BQ35" s="691"/>
      <c r="BR35" s="691"/>
      <c r="BS35" s="691"/>
      <c r="BT35" s="691"/>
      <c r="BU35" s="692"/>
      <c r="BV35" s="668">
        <v>817215</v>
      </c>
      <c r="BW35" s="669"/>
      <c r="BX35" s="669"/>
      <c r="BY35" s="669"/>
      <c r="BZ35" s="669"/>
      <c r="CA35" s="669"/>
      <c r="CB35" s="755"/>
      <c r="CD35" s="694" t="s">
        <v>331</v>
      </c>
      <c r="CE35" s="695"/>
      <c r="CF35" s="695"/>
      <c r="CG35" s="695"/>
      <c r="CH35" s="695"/>
      <c r="CI35" s="695"/>
      <c r="CJ35" s="695"/>
      <c r="CK35" s="695"/>
      <c r="CL35" s="695"/>
      <c r="CM35" s="695"/>
      <c r="CN35" s="695"/>
      <c r="CO35" s="695"/>
      <c r="CP35" s="695"/>
      <c r="CQ35" s="696"/>
      <c r="CR35" s="679">
        <v>501913</v>
      </c>
      <c r="CS35" s="715"/>
      <c r="CT35" s="715"/>
      <c r="CU35" s="715"/>
      <c r="CV35" s="715"/>
      <c r="CW35" s="715"/>
      <c r="CX35" s="715"/>
      <c r="CY35" s="716"/>
      <c r="CZ35" s="684">
        <v>0.5</v>
      </c>
      <c r="DA35" s="713"/>
      <c r="DB35" s="713"/>
      <c r="DC35" s="717"/>
      <c r="DD35" s="688">
        <v>493389</v>
      </c>
      <c r="DE35" s="715"/>
      <c r="DF35" s="715"/>
      <c r="DG35" s="715"/>
      <c r="DH35" s="715"/>
      <c r="DI35" s="715"/>
      <c r="DJ35" s="715"/>
      <c r="DK35" s="716"/>
      <c r="DL35" s="688">
        <v>493389</v>
      </c>
      <c r="DM35" s="715"/>
      <c r="DN35" s="715"/>
      <c r="DO35" s="715"/>
      <c r="DP35" s="715"/>
      <c r="DQ35" s="715"/>
      <c r="DR35" s="715"/>
      <c r="DS35" s="715"/>
      <c r="DT35" s="715"/>
      <c r="DU35" s="715"/>
      <c r="DV35" s="716"/>
      <c r="DW35" s="684">
        <v>0.8</v>
      </c>
      <c r="DX35" s="713"/>
      <c r="DY35" s="713"/>
      <c r="DZ35" s="713"/>
      <c r="EA35" s="713"/>
      <c r="EB35" s="713"/>
      <c r="EC35" s="714"/>
    </row>
    <row r="36" spans="2:133" ht="11.25" customHeight="1">
      <c r="B36" s="676" t="s">
        <v>332</v>
      </c>
      <c r="C36" s="677"/>
      <c r="D36" s="677"/>
      <c r="E36" s="677"/>
      <c r="F36" s="677"/>
      <c r="G36" s="677"/>
      <c r="H36" s="677"/>
      <c r="I36" s="677"/>
      <c r="J36" s="677"/>
      <c r="K36" s="677"/>
      <c r="L36" s="677"/>
      <c r="M36" s="677"/>
      <c r="N36" s="677"/>
      <c r="O36" s="677"/>
      <c r="P36" s="677"/>
      <c r="Q36" s="678"/>
      <c r="R36" s="679" t="s">
        <v>238</v>
      </c>
      <c r="S36" s="680"/>
      <c r="T36" s="680"/>
      <c r="U36" s="680"/>
      <c r="V36" s="680"/>
      <c r="W36" s="680"/>
      <c r="X36" s="680"/>
      <c r="Y36" s="681"/>
      <c r="Z36" s="682" t="s">
        <v>129</v>
      </c>
      <c r="AA36" s="682"/>
      <c r="AB36" s="682"/>
      <c r="AC36" s="682"/>
      <c r="AD36" s="683" t="s">
        <v>129</v>
      </c>
      <c r="AE36" s="683"/>
      <c r="AF36" s="683"/>
      <c r="AG36" s="683"/>
      <c r="AH36" s="683"/>
      <c r="AI36" s="683"/>
      <c r="AJ36" s="683"/>
      <c r="AK36" s="683"/>
      <c r="AL36" s="684" t="s">
        <v>129</v>
      </c>
      <c r="AM36" s="685"/>
      <c r="AN36" s="685"/>
      <c r="AO36" s="686"/>
      <c r="AQ36" s="756" t="s">
        <v>333</v>
      </c>
      <c r="AR36" s="757"/>
      <c r="AS36" s="757"/>
      <c r="AT36" s="757"/>
      <c r="AU36" s="757"/>
      <c r="AV36" s="757"/>
      <c r="AW36" s="757"/>
      <c r="AX36" s="757"/>
      <c r="AY36" s="758"/>
      <c r="AZ36" s="679">
        <v>2240000</v>
      </c>
      <c r="BA36" s="680"/>
      <c r="BB36" s="680"/>
      <c r="BC36" s="680"/>
      <c r="BD36" s="715"/>
      <c r="BE36" s="715"/>
      <c r="BF36" s="738"/>
      <c r="BG36" s="694" t="s">
        <v>334</v>
      </c>
      <c r="BH36" s="695"/>
      <c r="BI36" s="695"/>
      <c r="BJ36" s="695"/>
      <c r="BK36" s="695"/>
      <c r="BL36" s="695"/>
      <c r="BM36" s="695"/>
      <c r="BN36" s="695"/>
      <c r="BO36" s="695"/>
      <c r="BP36" s="695"/>
      <c r="BQ36" s="695"/>
      <c r="BR36" s="695"/>
      <c r="BS36" s="695"/>
      <c r="BT36" s="695"/>
      <c r="BU36" s="696"/>
      <c r="BV36" s="679">
        <v>1406581</v>
      </c>
      <c r="BW36" s="680"/>
      <c r="BX36" s="680"/>
      <c r="BY36" s="680"/>
      <c r="BZ36" s="680"/>
      <c r="CA36" s="680"/>
      <c r="CB36" s="689"/>
      <c r="CD36" s="694" t="s">
        <v>335</v>
      </c>
      <c r="CE36" s="695"/>
      <c r="CF36" s="695"/>
      <c r="CG36" s="695"/>
      <c r="CH36" s="695"/>
      <c r="CI36" s="695"/>
      <c r="CJ36" s="695"/>
      <c r="CK36" s="695"/>
      <c r="CL36" s="695"/>
      <c r="CM36" s="695"/>
      <c r="CN36" s="695"/>
      <c r="CO36" s="695"/>
      <c r="CP36" s="695"/>
      <c r="CQ36" s="696"/>
      <c r="CR36" s="679">
        <v>5304887</v>
      </c>
      <c r="CS36" s="680"/>
      <c r="CT36" s="680"/>
      <c r="CU36" s="680"/>
      <c r="CV36" s="680"/>
      <c r="CW36" s="680"/>
      <c r="CX36" s="680"/>
      <c r="CY36" s="681"/>
      <c r="CZ36" s="684">
        <v>5.4</v>
      </c>
      <c r="DA36" s="713"/>
      <c r="DB36" s="713"/>
      <c r="DC36" s="717"/>
      <c r="DD36" s="688">
        <v>4712527</v>
      </c>
      <c r="DE36" s="680"/>
      <c r="DF36" s="680"/>
      <c r="DG36" s="680"/>
      <c r="DH36" s="680"/>
      <c r="DI36" s="680"/>
      <c r="DJ36" s="680"/>
      <c r="DK36" s="681"/>
      <c r="DL36" s="688">
        <v>3764618</v>
      </c>
      <c r="DM36" s="680"/>
      <c r="DN36" s="680"/>
      <c r="DO36" s="680"/>
      <c r="DP36" s="680"/>
      <c r="DQ36" s="680"/>
      <c r="DR36" s="680"/>
      <c r="DS36" s="680"/>
      <c r="DT36" s="680"/>
      <c r="DU36" s="680"/>
      <c r="DV36" s="681"/>
      <c r="DW36" s="684">
        <v>6.1</v>
      </c>
      <c r="DX36" s="713"/>
      <c r="DY36" s="713"/>
      <c r="DZ36" s="713"/>
      <c r="EA36" s="713"/>
      <c r="EB36" s="713"/>
      <c r="EC36" s="714"/>
    </row>
    <row r="37" spans="2:133" ht="11.25" customHeight="1">
      <c r="B37" s="676" t="s">
        <v>336</v>
      </c>
      <c r="C37" s="677"/>
      <c r="D37" s="677"/>
      <c r="E37" s="677"/>
      <c r="F37" s="677"/>
      <c r="G37" s="677"/>
      <c r="H37" s="677"/>
      <c r="I37" s="677"/>
      <c r="J37" s="677"/>
      <c r="K37" s="677"/>
      <c r="L37" s="677"/>
      <c r="M37" s="677"/>
      <c r="N37" s="677"/>
      <c r="O37" s="677"/>
      <c r="P37" s="677"/>
      <c r="Q37" s="678"/>
      <c r="R37" s="679">
        <v>4150600</v>
      </c>
      <c r="S37" s="680"/>
      <c r="T37" s="680"/>
      <c r="U37" s="680"/>
      <c r="V37" s="680"/>
      <c r="W37" s="680"/>
      <c r="X37" s="680"/>
      <c r="Y37" s="681"/>
      <c r="Z37" s="682">
        <v>4</v>
      </c>
      <c r="AA37" s="682"/>
      <c r="AB37" s="682"/>
      <c r="AC37" s="682"/>
      <c r="AD37" s="683" t="s">
        <v>129</v>
      </c>
      <c r="AE37" s="683"/>
      <c r="AF37" s="683"/>
      <c r="AG37" s="683"/>
      <c r="AH37" s="683"/>
      <c r="AI37" s="683"/>
      <c r="AJ37" s="683"/>
      <c r="AK37" s="683"/>
      <c r="AL37" s="684" t="s">
        <v>238</v>
      </c>
      <c r="AM37" s="685"/>
      <c r="AN37" s="685"/>
      <c r="AO37" s="686"/>
      <c r="AQ37" s="756" t="s">
        <v>337</v>
      </c>
      <c r="AR37" s="757"/>
      <c r="AS37" s="757"/>
      <c r="AT37" s="757"/>
      <c r="AU37" s="757"/>
      <c r="AV37" s="757"/>
      <c r="AW37" s="757"/>
      <c r="AX37" s="757"/>
      <c r="AY37" s="758"/>
      <c r="AZ37" s="679">
        <v>1100000</v>
      </c>
      <c r="BA37" s="680"/>
      <c r="BB37" s="680"/>
      <c r="BC37" s="680"/>
      <c r="BD37" s="715"/>
      <c r="BE37" s="715"/>
      <c r="BF37" s="738"/>
      <c r="BG37" s="694" t="s">
        <v>338</v>
      </c>
      <c r="BH37" s="695"/>
      <c r="BI37" s="695"/>
      <c r="BJ37" s="695"/>
      <c r="BK37" s="695"/>
      <c r="BL37" s="695"/>
      <c r="BM37" s="695"/>
      <c r="BN37" s="695"/>
      <c r="BO37" s="695"/>
      <c r="BP37" s="695"/>
      <c r="BQ37" s="695"/>
      <c r="BR37" s="695"/>
      <c r="BS37" s="695"/>
      <c r="BT37" s="695"/>
      <c r="BU37" s="696"/>
      <c r="BV37" s="679">
        <v>47427</v>
      </c>
      <c r="BW37" s="680"/>
      <c r="BX37" s="680"/>
      <c r="BY37" s="680"/>
      <c r="BZ37" s="680"/>
      <c r="CA37" s="680"/>
      <c r="CB37" s="689"/>
      <c r="CD37" s="694" t="s">
        <v>339</v>
      </c>
      <c r="CE37" s="695"/>
      <c r="CF37" s="695"/>
      <c r="CG37" s="695"/>
      <c r="CH37" s="695"/>
      <c r="CI37" s="695"/>
      <c r="CJ37" s="695"/>
      <c r="CK37" s="695"/>
      <c r="CL37" s="695"/>
      <c r="CM37" s="695"/>
      <c r="CN37" s="695"/>
      <c r="CO37" s="695"/>
      <c r="CP37" s="695"/>
      <c r="CQ37" s="696"/>
      <c r="CR37" s="679">
        <v>993524</v>
      </c>
      <c r="CS37" s="715"/>
      <c r="CT37" s="715"/>
      <c r="CU37" s="715"/>
      <c r="CV37" s="715"/>
      <c r="CW37" s="715"/>
      <c r="CX37" s="715"/>
      <c r="CY37" s="716"/>
      <c r="CZ37" s="684">
        <v>1</v>
      </c>
      <c r="DA37" s="713"/>
      <c r="DB37" s="713"/>
      <c r="DC37" s="717"/>
      <c r="DD37" s="688">
        <v>993524</v>
      </c>
      <c r="DE37" s="715"/>
      <c r="DF37" s="715"/>
      <c r="DG37" s="715"/>
      <c r="DH37" s="715"/>
      <c r="DI37" s="715"/>
      <c r="DJ37" s="715"/>
      <c r="DK37" s="716"/>
      <c r="DL37" s="688">
        <v>694411</v>
      </c>
      <c r="DM37" s="715"/>
      <c r="DN37" s="715"/>
      <c r="DO37" s="715"/>
      <c r="DP37" s="715"/>
      <c r="DQ37" s="715"/>
      <c r="DR37" s="715"/>
      <c r="DS37" s="715"/>
      <c r="DT37" s="715"/>
      <c r="DU37" s="715"/>
      <c r="DV37" s="716"/>
      <c r="DW37" s="684">
        <v>1.1000000000000001</v>
      </c>
      <c r="DX37" s="713"/>
      <c r="DY37" s="713"/>
      <c r="DZ37" s="713"/>
      <c r="EA37" s="713"/>
      <c r="EB37" s="713"/>
      <c r="EC37" s="714"/>
    </row>
    <row r="38" spans="2:133" ht="11.25" customHeight="1">
      <c r="B38" s="724" t="s">
        <v>340</v>
      </c>
      <c r="C38" s="725"/>
      <c r="D38" s="725"/>
      <c r="E38" s="725"/>
      <c r="F38" s="725"/>
      <c r="G38" s="725"/>
      <c r="H38" s="725"/>
      <c r="I38" s="725"/>
      <c r="J38" s="725"/>
      <c r="K38" s="725"/>
      <c r="L38" s="725"/>
      <c r="M38" s="725"/>
      <c r="N38" s="725"/>
      <c r="O38" s="725"/>
      <c r="P38" s="725"/>
      <c r="Q38" s="726"/>
      <c r="R38" s="759">
        <v>104073308</v>
      </c>
      <c r="S38" s="760"/>
      <c r="T38" s="760"/>
      <c r="U38" s="760"/>
      <c r="V38" s="760"/>
      <c r="W38" s="760"/>
      <c r="X38" s="760"/>
      <c r="Y38" s="761"/>
      <c r="Z38" s="762">
        <v>100</v>
      </c>
      <c r="AA38" s="762"/>
      <c r="AB38" s="762"/>
      <c r="AC38" s="762"/>
      <c r="AD38" s="763">
        <v>57180573</v>
      </c>
      <c r="AE38" s="763"/>
      <c r="AF38" s="763"/>
      <c r="AG38" s="763"/>
      <c r="AH38" s="763"/>
      <c r="AI38" s="763"/>
      <c r="AJ38" s="763"/>
      <c r="AK38" s="763"/>
      <c r="AL38" s="764">
        <v>100</v>
      </c>
      <c r="AM38" s="750"/>
      <c r="AN38" s="750"/>
      <c r="AO38" s="765"/>
      <c r="AQ38" s="756" t="s">
        <v>341</v>
      </c>
      <c r="AR38" s="757"/>
      <c r="AS38" s="757"/>
      <c r="AT38" s="757"/>
      <c r="AU38" s="757"/>
      <c r="AV38" s="757"/>
      <c r="AW38" s="757"/>
      <c r="AX38" s="757"/>
      <c r="AY38" s="758"/>
      <c r="AZ38" s="679">
        <v>427186</v>
      </c>
      <c r="BA38" s="680"/>
      <c r="BB38" s="680"/>
      <c r="BC38" s="680"/>
      <c r="BD38" s="715"/>
      <c r="BE38" s="715"/>
      <c r="BF38" s="738"/>
      <c r="BG38" s="694" t="s">
        <v>342</v>
      </c>
      <c r="BH38" s="695"/>
      <c r="BI38" s="695"/>
      <c r="BJ38" s="695"/>
      <c r="BK38" s="695"/>
      <c r="BL38" s="695"/>
      <c r="BM38" s="695"/>
      <c r="BN38" s="695"/>
      <c r="BO38" s="695"/>
      <c r="BP38" s="695"/>
      <c r="BQ38" s="695"/>
      <c r="BR38" s="695"/>
      <c r="BS38" s="695"/>
      <c r="BT38" s="695"/>
      <c r="BU38" s="696"/>
      <c r="BV38" s="679">
        <v>73951</v>
      </c>
      <c r="BW38" s="680"/>
      <c r="BX38" s="680"/>
      <c r="BY38" s="680"/>
      <c r="BZ38" s="680"/>
      <c r="CA38" s="680"/>
      <c r="CB38" s="689"/>
      <c r="CD38" s="694" t="s">
        <v>343</v>
      </c>
      <c r="CE38" s="695"/>
      <c r="CF38" s="695"/>
      <c r="CG38" s="695"/>
      <c r="CH38" s="695"/>
      <c r="CI38" s="695"/>
      <c r="CJ38" s="695"/>
      <c r="CK38" s="695"/>
      <c r="CL38" s="695"/>
      <c r="CM38" s="695"/>
      <c r="CN38" s="695"/>
      <c r="CO38" s="695"/>
      <c r="CP38" s="695"/>
      <c r="CQ38" s="696"/>
      <c r="CR38" s="679">
        <v>11981914</v>
      </c>
      <c r="CS38" s="680"/>
      <c r="CT38" s="680"/>
      <c r="CU38" s="680"/>
      <c r="CV38" s="680"/>
      <c r="CW38" s="680"/>
      <c r="CX38" s="680"/>
      <c r="CY38" s="681"/>
      <c r="CZ38" s="684">
        <v>12.1</v>
      </c>
      <c r="DA38" s="713"/>
      <c r="DB38" s="713"/>
      <c r="DC38" s="717"/>
      <c r="DD38" s="688">
        <v>10603170</v>
      </c>
      <c r="DE38" s="680"/>
      <c r="DF38" s="680"/>
      <c r="DG38" s="680"/>
      <c r="DH38" s="680"/>
      <c r="DI38" s="680"/>
      <c r="DJ38" s="680"/>
      <c r="DK38" s="681"/>
      <c r="DL38" s="688">
        <v>8235949</v>
      </c>
      <c r="DM38" s="680"/>
      <c r="DN38" s="680"/>
      <c r="DO38" s="680"/>
      <c r="DP38" s="680"/>
      <c r="DQ38" s="680"/>
      <c r="DR38" s="680"/>
      <c r="DS38" s="680"/>
      <c r="DT38" s="680"/>
      <c r="DU38" s="680"/>
      <c r="DV38" s="681"/>
      <c r="DW38" s="684">
        <v>13.4</v>
      </c>
      <c r="DX38" s="713"/>
      <c r="DY38" s="713"/>
      <c r="DZ38" s="713"/>
      <c r="EA38" s="713"/>
      <c r="EB38" s="713"/>
      <c r="EC38" s="714"/>
    </row>
    <row r="39" spans="2:133" ht="11.25" customHeight="1">
      <c r="AQ39" s="756" t="s">
        <v>344</v>
      </c>
      <c r="AR39" s="757"/>
      <c r="AS39" s="757"/>
      <c r="AT39" s="757"/>
      <c r="AU39" s="757"/>
      <c r="AV39" s="757"/>
      <c r="AW39" s="757"/>
      <c r="AX39" s="757"/>
      <c r="AY39" s="758"/>
      <c r="AZ39" s="679">
        <v>29641</v>
      </c>
      <c r="BA39" s="680"/>
      <c r="BB39" s="680"/>
      <c r="BC39" s="680"/>
      <c r="BD39" s="715"/>
      <c r="BE39" s="715"/>
      <c r="BF39" s="738"/>
      <c r="BG39" s="770" t="s">
        <v>345</v>
      </c>
      <c r="BH39" s="771"/>
      <c r="BI39" s="771"/>
      <c r="BJ39" s="771"/>
      <c r="BK39" s="771"/>
      <c r="BL39" s="235"/>
      <c r="BM39" s="695" t="s">
        <v>346</v>
      </c>
      <c r="BN39" s="695"/>
      <c r="BO39" s="695"/>
      <c r="BP39" s="695"/>
      <c r="BQ39" s="695"/>
      <c r="BR39" s="695"/>
      <c r="BS39" s="695"/>
      <c r="BT39" s="695"/>
      <c r="BU39" s="696"/>
      <c r="BV39" s="679">
        <v>100</v>
      </c>
      <c r="BW39" s="680"/>
      <c r="BX39" s="680"/>
      <c r="BY39" s="680"/>
      <c r="BZ39" s="680"/>
      <c r="CA39" s="680"/>
      <c r="CB39" s="689"/>
      <c r="CD39" s="694" t="s">
        <v>347</v>
      </c>
      <c r="CE39" s="695"/>
      <c r="CF39" s="695"/>
      <c r="CG39" s="695"/>
      <c r="CH39" s="695"/>
      <c r="CI39" s="695"/>
      <c r="CJ39" s="695"/>
      <c r="CK39" s="695"/>
      <c r="CL39" s="695"/>
      <c r="CM39" s="695"/>
      <c r="CN39" s="695"/>
      <c r="CO39" s="695"/>
      <c r="CP39" s="695"/>
      <c r="CQ39" s="696"/>
      <c r="CR39" s="679">
        <v>4962587</v>
      </c>
      <c r="CS39" s="715"/>
      <c r="CT39" s="715"/>
      <c r="CU39" s="715"/>
      <c r="CV39" s="715"/>
      <c r="CW39" s="715"/>
      <c r="CX39" s="715"/>
      <c r="CY39" s="716"/>
      <c r="CZ39" s="684">
        <v>5</v>
      </c>
      <c r="DA39" s="713"/>
      <c r="DB39" s="713"/>
      <c r="DC39" s="717"/>
      <c r="DD39" s="688">
        <v>4955723</v>
      </c>
      <c r="DE39" s="715"/>
      <c r="DF39" s="715"/>
      <c r="DG39" s="715"/>
      <c r="DH39" s="715"/>
      <c r="DI39" s="715"/>
      <c r="DJ39" s="715"/>
      <c r="DK39" s="716"/>
      <c r="DL39" s="688" t="s">
        <v>129</v>
      </c>
      <c r="DM39" s="715"/>
      <c r="DN39" s="715"/>
      <c r="DO39" s="715"/>
      <c r="DP39" s="715"/>
      <c r="DQ39" s="715"/>
      <c r="DR39" s="715"/>
      <c r="DS39" s="715"/>
      <c r="DT39" s="715"/>
      <c r="DU39" s="715"/>
      <c r="DV39" s="716"/>
      <c r="DW39" s="684" t="s">
        <v>129</v>
      </c>
      <c r="DX39" s="713"/>
      <c r="DY39" s="713"/>
      <c r="DZ39" s="713"/>
      <c r="EA39" s="713"/>
      <c r="EB39" s="713"/>
      <c r="EC39" s="714"/>
    </row>
    <row r="40" spans="2:133" ht="11.25" customHeight="1">
      <c r="AQ40" s="756" t="s">
        <v>348</v>
      </c>
      <c r="AR40" s="757"/>
      <c r="AS40" s="757"/>
      <c r="AT40" s="757"/>
      <c r="AU40" s="757"/>
      <c r="AV40" s="757"/>
      <c r="AW40" s="757"/>
      <c r="AX40" s="757"/>
      <c r="AY40" s="758"/>
      <c r="AZ40" s="679">
        <v>3262118</v>
      </c>
      <c r="BA40" s="680"/>
      <c r="BB40" s="680"/>
      <c r="BC40" s="680"/>
      <c r="BD40" s="715"/>
      <c r="BE40" s="715"/>
      <c r="BF40" s="738"/>
      <c r="BG40" s="770"/>
      <c r="BH40" s="771"/>
      <c r="BI40" s="771"/>
      <c r="BJ40" s="771"/>
      <c r="BK40" s="771"/>
      <c r="BL40" s="235"/>
      <c r="BM40" s="695" t="s">
        <v>349</v>
      </c>
      <c r="BN40" s="695"/>
      <c r="BO40" s="695"/>
      <c r="BP40" s="695"/>
      <c r="BQ40" s="695"/>
      <c r="BR40" s="695"/>
      <c r="BS40" s="695"/>
      <c r="BT40" s="695"/>
      <c r="BU40" s="696"/>
      <c r="BV40" s="679" t="s">
        <v>129</v>
      </c>
      <c r="BW40" s="680"/>
      <c r="BX40" s="680"/>
      <c r="BY40" s="680"/>
      <c r="BZ40" s="680"/>
      <c r="CA40" s="680"/>
      <c r="CB40" s="689"/>
      <c r="CD40" s="694" t="s">
        <v>350</v>
      </c>
      <c r="CE40" s="695"/>
      <c r="CF40" s="695"/>
      <c r="CG40" s="695"/>
      <c r="CH40" s="695"/>
      <c r="CI40" s="695"/>
      <c r="CJ40" s="695"/>
      <c r="CK40" s="695"/>
      <c r="CL40" s="695"/>
      <c r="CM40" s="695"/>
      <c r="CN40" s="695"/>
      <c r="CO40" s="695"/>
      <c r="CP40" s="695"/>
      <c r="CQ40" s="696"/>
      <c r="CR40" s="679">
        <v>187838</v>
      </c>
      <c r="CS40" s="680"/>
      <c r="CT40" s="680"/>
      <c r="CU40" s="680"/>
      <c r="CV40" s="680"/>
      <c r="CW40" s="680"/>
      <c r="CX40" s="680"/>
      <c r="CY40" s="681"/>
      <c r="CZ40" s="684">
        <v>0.2</v>
      </c>
      <c r="DA40" s="713"/>
      <c r="DB40" s="713"/>
      <c r="DC40" s="717"/>
      <c r="DD40" s="688">
        <v>46144</v>
      </c>
      <c r="DE40" s="680"/>
      <c r="DF40" s="680"/>
      <c r="DG40" s="680"/>
      <c r="DH40" s="680"/>
      <c r="DI40" s="680"/>
      <c r="DJ40" s="680"/>
      <c r="DK40" s="681"/>
      <c r="DL40" s="688" t="s">
        <v>238</v>
      </c>
      <c r="DM40" s="680"/>
      <c r="DN40" s="680"/>
      <c r="DO40" s="680"/>
      <c r="DP40" s="680"/>
      <c r="DQ40" s="680"/>
      <c r="DR40" s="680"/>
      <c r="DS40" s="680"/>
      <c r="DT40" s="680"/>
      <c r="DU40" s="680"/>
      <c r="DV40" s="681"/>
      <c r="DW40" s="684" t="s">
        <v>129</v>
      </c>
      <c r="DX40" s="713"/>
      <c r="DY40" s="713"/>
      <c r="DZ40" s="713"/>
      <c r="EA40" s="713"/>
      <c r="EB40" s="713"/>
      <c r="EC40" s="714"/>
    </row>
    <row r="41" spans="2:133" ht="11.25" customHeight="1">
      <c r="AQ41" s="766" t="s">
        <v>351</v>
      </c>
      <c r="AR41" s="767"/>
      <c r="AS41" s="767"/>
      <c r="AT41" s="767"/>
      <c r="AU41" s="767"/>
      <c r="AV41" s="767"/>
      <c r="AW41" s="767"/>
      <c r="AX41" s="767"/>
      <c r="AY41" s="768"/>
      <c r="AZ41" s="759">
        <v>6052610</v>
      </c>
      <c r="BA41" s="760"/>
      <c r="BB41" s="760"/>
      <c r="BC41" s="760"/>
      <c r="BD41" s="749"/>
      <c r="BE41" s="749"/>
      <c r="BF41" s="751"/>
      <c r="BG41" s="772"/>
      <c r="BH41" s="773"/>
      <c r="BI41" s="773"/>
      <c r="BJ41" s="773"/>
      <c r="BK41" s="773"/>
      <c r="BL41" s="236"/>
      <c r="BM41" s="704" t="s">
        <v>352</v>
      </c>
      <c r="BN41" s="704"/>
      <c r="BO41" s="704"/>
      <c r="BP41" s="704"/>
      <c r="BQ41" s="704"/>
      <c r="BR41" s="704"/>
      <c r="BS41" s="704"/>
      <c r="BT41" s="704"/>
      <c r="BU41" s="705"/>
      <c r="BV41" s="759">
        <v>292</v>
      </c>
      <c r="BW41" s="760"/>
      <c r="BX41" s="760"/>
      <c r="BY41" s="760"/>
      <c r="BZ41" s="760"/>
      <c r="CA41" s="760"/>
      <c r="CB41" s="769"/>
      <c r="CD41" s="694" t="s">
        <v>353</v>
      </c>
      <c r="CE41" s="695"/>
      <c r="CF41" s="695"/>
      <c r="CG41" s="695"/>
      <c r="CH41" s="695"/>
      <c r="CI41" s="695"/>
      <c r="CJ41" s="695"/>
      <c r="CK41" s="695"/>
      <c r="CL41" s="695"/>
      <c r="CM41" s="695"/>
      <c r="CN41" s="695"/>
      <c r="CO41" s="695"/>
      <c r="CP41" s="695"/>
      <c r="CQ41" s="696"/>
      <c r="CR41" s="679" t="s">
        <v>129</v>
      </c>
      <c r="CS41" s="715"/>
      <c r="CT41" s="715"/>
      <c r="CU41" s="715"/>
      <c r="CV41" s="715"/>
      <c r="CW41" s="715"/>
      <c r="CX41" s="715"/>
      <c r="CY41" s="716"/>
      <c r="CZ41" s="684" t="s">
        <v>129</v>
      </c>
      <c r="DA41" s="713"/>
      <c r="DB41" s="713"/>
      <c r="DC41" s="717"/>
      <c r="DD41" s="688" t="s">
        <v>238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355</v>
      </c>
      <c r="CE42" s="677"/>
      <c r="CF42" s="677"/>
      <c r="CG42" s="677"/>
      <c r="CH42" s="677"/>
      <c r="CI42" s="677"/>
      <c r="CJ42" s="677"/>
      <c r="CK42" s="677"/>
      <c r="CL42" s="677"/>
      <c r="CM42" s="677"/>
      <c r="CN42" s="677"/>
      <c r="CO42" s="677"/>
      <c r="CP42" s="677"/>
      <c r="CQ42" s="678"/>
      <c r="CR42" s="679">
        <v>7642552</v>
      </c>
      <c r="CS42" s="680"/>
      <c r="CT42" s="680"/>
      <c r="CU42" s="680"/>
      <c r="CV42" s="680"/>
      <c r="CW42" s="680"/>
      <c r="CX42" s="680"/>
      <c r="CY42" s="681"/>
      <c r="CZ42" s="684">
        <v>7.7</v>
      </c>
      <c r="DA42" s="685"/>
      <c r="DB42" s="685"/>
      <c r="DC42" s="780"/>
      <c r="DD42" s="688">
        <v>3390115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357</v>
      </c>
      <c r="CE43" s="677"/>
      <c r="CF43" s="677"/>
      <c r="CG43" s="677"/>
      <c r="CH43" s="677"/>
      <c r="CI43" s="677"/>
      <c r="CJ43" s="677"/>
      <c r="CK43" s="677"/>
      <c r="CL43" s="677"/>
      <c r="CM43" s="677"/>
      <c r="CN43" s="677"/>
      <c r="CO43" s="677"/>
      <c r="CP43" s="677"/>
      <c r="CQ43" s="678"/>
      <c r="CR43" s="679">
        <v>198088</v>
      </c>
      <c r="CS43" s="715"/>
      <c r="CT43" s="715"/>
      <c r="CU43" s="715"/>
      <c r="CV43" s="715"/>
      <c r="CW43" s="715"/>
      <c r="CX43" s="715"/>
      <c r="CY43" s="716"/>
      <c r="CZ43" s="684">
        <v>0.2</v>
      </c>
      <c r="DA43" s="713"/>
      <c r="DB43" s="713"/>
      <c r="DC43" s="717"/>
      <c r="DD43" s="688">
        <v>198088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358</v>
      </c>
      <c r="CD44" s="791" t="s">
        <v>310</v>
      </c>
      <c r="CE44" s="792"/>
      <c r="CF44" s="676" t="s">
        <v>359</v>
      </c>
      <c r="CG44" s="677"/>
      <c r="CH44" s="677"/>
      <c r="CI44" s="677"/>
      <c r="CJ44" s="677"/>
      <c r="CK44" s="677"/>
      <c r="CL44" s="677"/>
      <c r="CM44" s="677"/>
      <c r="CN44" s="677"/>
      <c r="CO44" s="677"/>
      <c r="CP44" s="677"/>
      <c r="CQ44" s="678"/>
      <c r="CR44" s="679">
        <v>7635076</v>
      </c>
      <c r="CS44" s="680"/>
      <c r="CT44" s="680"/>
      <c r="CU44" s="680"/>
      <c r="CV44" s="680"/>
      <c r="CW44" s="680"/>
      <c r="CX44" s="680"/>
      <c r="CY44" s="681"/>
      <c r="CZ44" s="684">
        <v>7.7</v>
      </c>
      <c r="DA44" s="685"/>
      <c r="DB44" s="685"/>
      <c r="DC44" s="780"/>
      <c r="DD44" s="688">
        <v>3387511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360</v>
      </c>
      <c r="CG45" s="677"/>
      <c r="CH45" s="677"/>
      <c r="CI45" s="677"/>
      <c r="CJ45" s="677"/>
      <c r="CK45" s="677"/>
      <c r="CL45" s="677"/>
      <c r="CM45" s="677"/>
      <c r="CN45" s="677"/>
      <c r="CO45" s="677"/>
      <c r="CP45" s="677"/>
      <c r="CQ45" s="678"/>
      <c r="CR45" s="679">
        <v>2984223</v>
      </c>
      <c r="CS45" s="715"/>
      <c r="CT45" s="715"/>
      <c r="CU45" s="715"/>
      <c r="CV45" s="715"/>
      <c r="CW45" s="715"/>
      <c r="CX45" s="715"/>
      <c r="CY45" s="716"/>
      <c r="CZ45" s="684">
        <v>3</v>
      </c>
      <c r="DA45" s="713"/>
      <c r="DB45" s="713"/>
      <c r="DC45" s="717"/>
      <c r="DD45" s="688">
        <v>163604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361</v>
      </c>
      <c r="CG46" s="677"/>
      <c r="CH46" s="677"/>
      <c r="CI46" s="677"/>
      <c r="CJ46" s="677"/>
      <c r="CK46" s="677"/>
      <c r="CL46" s="677"/>
      <c r="CM46" s="677"/>
      <c r="CN46" s="677"/>
      <c r="CO46" s="677"/>
      <c r="CP46" s="677"/>
      <c r="CQ46" s="678"/>
      <c r="CR46" s="679">
        <v>4572012</v>
      </c>
      <c r="CS46" s="680"/>
      <c r="CT46" s="680"/>
      <c r="CU46" s="680"/>
      <c r="CV46" s="680"/>
      <c r="CW46" s="680"/>
      <c r="CX46" s="680"/>
      <c r="CY46" s="681"/>
      <c r="CZ46" s="684">
        <v>4.5999999999999996</v>
      </c>
      <c r="DA46" s="685"/>
      <c r="DB46" s="685"/>
      <c r="DC46" s="780"/>
      <c r="DD46" s="688">
        <v>3210566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362</v>
      </c>
      <c r="CG47" s="677"/>
      <c r="CH47" s="677"/>
      <c r="CI47" s="677"/>
      <c r="CJ47" s="677"/>
      <c r="CK47" s="677"/>
      <c r="CL47" s="677"/>
      <c r="CM47" s="677"/>
      <c r="CN47" s="677"/>
      <c r="CO47" s="677"/>
      <c r="CP47" s="677"/>
      <c r="CQ47" s="678"/>
      <c r="CR47" s="679">
        <v>7476</v>
      </c>
      <c r="CS47" s="715"/>
      <c r="CT47" s="715"/>
      <c r="CU47" s="715"/>
      <c r="CV47" s="715"/>
      <c r="CW47" s="715"/>
      <c r="CX47" s="715"/>
      <c r="CY47" s="716"/>
      <c r="CZ47" s="684">
        <v>0</v>
      </c>
      <c r="DA47" s="713"/>
      <c r="DB47" s="713"/>
      <c r="DC47" s="717"/>
      <c r="DD47" s="688">
        <v>2604</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363</v>
      </c>
      <c r="CG48" s="677"/>
      <c r="CH48" s="677"/>
      <c r="CI48" s="677"/>
      <c r="CJ48" s="677"/>
      <c r="CK48" s="677"/>
      <c r="CL48" s="677"/>
      <c r="CM48" s="677"/>
      <c r="CN48" s="677"/>
      <c r="CO48" s="677"/>
      <c r="CP48" s="677"/>
      <c r="CQ48" s="678"/>
      <c r="CR48" s="679" t="s">
        <v>238</v>
      </c>
      <c r="CS48" s="680"/>
      <c r="CT48" s="680"/>
      <c r="CU48" s="680"/>
      <c r="CV48" s="680"/>
      <c r="CW48" s="680"/>
      <c r="CX48" s="680"/>
      <c r="CY48" s="681"/>
      <c r="CZ48" s="684" t="s">
        <v>238</v>
      </c>
      <c r="DA48" s="685"/>
      <c r="DB48" s="685"/>
      <c r="DC48" s="780"/>
      <c r="DD48" s="688" t="s">
        <v>238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364</v>
      </c>
      <c r="CE49" s="725"/>
      <c r="CF49" s="725"/>
      <c r="CG49" s="725"/>
      <c r="CH49" s="725"/>
      <c r="CI49" s="725"/>
      <c r="CJ49" s="725"/>
      <c r="CK49" s="725"/>
      <c r="CL49" s="725"/>
      <c r="CM49" s="725"/>
      <c r="CN49" s="725"/>
      <c r="CO49" s="725"/>
      <c r="CP49" s="725"/>
      <c r="CQ49" s="726"/>
      <c r="CR49" s="759">
        <v>98785183</v>
      </c>
      <c r="CS49" s="749"/>
      <c r="CT49" s="749"/>
      <c r="CU49" s="749"/>
      <c r="CV49" s="749"/>
      <c r="CW49" s="749"/>
      <c r="CX49" s="749"/>
      <c r="CY49" s="781"/>
      <c r="CZ49" s="764">
        <v>100</v>
      </c>
      <c r="DA49" s="782"/>
      <c r="DB49" s="782"/>
      <c r="DC49" s="783"/>
      <c r="DD49" s="784">
        <v>69188689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9qsx+9oEKwSQDNdUwW4dSypg2BPxNhtJAODzajK5QkPX9BKGA7hvJvNhotZwbvke8Vj8VDKDNSNwT42hTeER9A==" saltValue="JTGlZIqNNo7YBz1Jf+iGP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366</v>
      </c>
      <c r="DK2" s="827"/>
      <c r="DL2" s="827"/>
      <c r="DM2" s="827"/>
      <c r="DN2" s="827"/>
      <c r="DO2" s="828"/>
      <c r="DP2" s="249"/>
      <c r="DQ2" s="826" t="s">
        <v>367</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368</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370</v>
      </c>
      <c r="B5" s="821"/>
      <c r="C5" s="821"/>
      <c r="D5" s="821"/>
      <c r="E5" s="821"/>
      <c r="F5" s="821"/>
      <c r="G5" s="821"/>
      <c r="H5" s="821"/>
      <c r="I5" s="821"/>
      <c r="J5" s="821"/>
      <c r="K5" s="821"/>
      <c r="L5" s="821"/>
      <c r="M5" s="821"/>
      <c r="N5" s="821"/>
      <c r="O5" s="821"/>
      <c r="P5" s="822"/>
      <c r="Q5" s="797" t="s">
        <v>371</v>
      </c>
      <c r="R5" s="798"/>
      <c r="S5" s="798"/>
      <c r="T5" s="798"/>
      <c r="U5" s="799"/>
      <c r="V5" s="797" t="s">
        <v>372</v>
      </c>
      <c r="W5" s="798"/>
      <c r="X5" s="798"/>
      <c r="Y5" s="798"/>
      <c r="Z5" s="799"/>
      <c r="AA5" s="797" t="s">
        <v>373</v>
      </c>
      <c r="AB5" s="798"/>
      <c r="AC5" s="798"/>
      <c r="AD5" s="798"/>
      <c r="AE5" s="798"/>
      <c r="AF5" s="830" t="s">
        <v>374</v>
      </c>
      <c r="AG5" s="798"/>
      <c r="AH5" s="798"/>
      <c r="AI5" s="798"/>
      <c r="AJ5" s="809"/>
      <c r="AK5" s="798" t="s">
        <v>375</v>
      </c>
      <c r="AL5" s="798"/>
      <c r="AM5" s="798"/>
      <c r="AN5" s="798"/>
      <c r="AO5" s="799"/>
      <c r="AP5" s="797" t="s">
        <v>376</v>
      </c>
      <c r="AQ5" s="798"/>
      <c r="AR5" s="798"/>
      <c r="AS5" s="798"/>
      <c r="AT5" s="799"/>
      <c r="AU5" s="797" t="s">
        <v>377</v>
      </c>
      <c r="AV5" s="798"/>
      <c r="AW5" s="798"/>
      <c r="AX5" s="798"/>
      <c r="AY5" s="809"/>
      <c r="AZ5" s="256"/>
      <c r="BA5" s="256"/>
      <c r="BB5" s="256"/>
      <c r="BC5" s="256"/>
      <c r="BD5" s="256"/>
      <c r="BE5" s="257"/>
      <c r="BF5" s="257"/>
      <c r="BG5" s="257"/>
      <c r="BH5" s="257"/>
      <c r="BI5" s="257"/>
      <c r="BJ5" s="257"/>
      <c r="BK5" s="257"/>
      <c r="BL5" s="257"/>
      <c r="BM5" s="257"/>
      <c r="BN5" s="257"/>
      <c r="BO5" s="257"/>
      <c r="BP5" s="257"/>
      <c r="BQ5" s="820" t="s">
        <v>378</v>
      </c>
      <c r="BR5" s="821"/>
      <c r="BS5" s="821"/>
      <c r="BT5" s="821"/>
      <c r="BU5" s="821"/>
      <c r="BV5" s="821"/>
      <c r="BW5" s="821"/>
      <c r="BX5" s="821"/>
      <c r="BY5" s="821"/>
      <c r="BZ5" s="821"/>
      <c r="CA5" s="821"/>
      <c r="CB5" s="821"/>
      <c r="CC5" s="821"/>
      <c r="CD5" s="821"/>
      <c r="CE5" s="821"/>
      <c r="CF5" s="821"/>
      <c r="CG5" s="822"/>
      <c r="CH5" s="797" t="s">
        <v>379</v>
      </c>
      <c r="CI5" s="798"/>
      <c r="CJ5" s="798"/>
      <c r="CK5" s="798"/>
      <c r="CL5" s="799"/>
      <c r="CM5" s="797" t="s">
        <v>380</v>
      </c>
      <c r="CN5" s="798"/>
      <c r="CO5" s="798"/>
      <c r="CP5" s="798"/>
      <c r="CQ5" s="799"/>
      <c r="CR5" s="797" t="s">
        <v>381</v>
      </c>
      <c r="CS5" s="798"/>
      <c r="CT5" s="798"/>
      <c r="CU5" s="798"/>
      <c r="CV5" s="799"/>
      <c r="CW5" s="797" t="s">
        <v>382</v>
      </c>
      <c r="CX5" s="798"/>
      <c r="CY5" s="798"/>
      <c r="CZ5" s="798"/>
      <c r="DA5" s="799"/>
      <c r="DB5" s="797" t="s">
        <v>383</v>
      </c>
      <c r="DC5" s="798"/>
      <c r="DD5" s="798"/>
      <c r="DE5" s="798"/>
      <c r="DF5" s="799"/>
      <c r="DG5" s="803" t="s">
        <v>384</v>
      </c>
      <c r="DH5" s="804"/>
      <c r="DI5" s="804"/>
      <c r="DJ5" s="804"/>
      <c r="DK5" s="805"/>
      <c r="DL5" s="803" t="s">
        <v>385</v>
      </c>
      <c r="DM5" s="804"/>
      <c r="DN5" s="804"/>
      <c r="DO5" s="804"/>
      <c r="DP5" s="805"/>
      <c r="DQ5" s="797" t="s">
        <v>386</v>
      </c>
      <c r="DR5" s="798"/>
      <c r="DS5" s="798"/>
      <c r="DT5" s="798"/>
      <c r="DU5" s="799"/>
      <c r="DV5" s="797" t="s">
        <v>377</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387</v>
      </c>
      <c r="C7" s="812"/>
      <c r="D7" s="812"/>
      <c r="E7" s="812"/>
      <c r="F7" s="812"/>
      <c r="G7" s="812"/>
      <c r="H7" s="812"/>
      <c r="I7" s="812"/>
      <c r="J7" s="812"/>
      <c r="K7" s="812"/>
      <c r="L7" s="812"/>
      <c r="M7" s="812"/>
      <c r="N7" s="812"/>
      <c r="O7" s="812"/>
      <c r="P7" s="813"/>
      <c r="Q7" s="814">
        <v>102850</v>
      </c>
      <c r="R7" s="815"/>
      <c r="S7" s="815"/>
      <c r="T7" s="815"/>
      <c r="U7" s="815"/>
      <c r="V7" s="815">
        <v>97713</v>
      </c>
      <c r="W7" s="815"/>
      <c r="X7" s="815"/>
      <c r="Y7" s="815"/>
      <c r="Z7" s="815"/>
      <c r="AA7" s="815">
        <v>5137</v>
      </c>
      <c r="AB7" s="815"/>
      <c r="AC7" s="815"/>
      <c r="AD7" s="815"/>
      <c r="AE7" s="816"/>
      <c r="AF7" s="817">
        <v>5096</v>
      </c>
      <c r="AG7" s="818"/>
      <c r="AH7" s="818"/>
      <c r="AI7" s="818"/>
      <c r="AJ7" s="819"/>
      <c r="AK7" s="854">
        <v>4653</v>
      </c>
      <c r="AL7" s="855"/>
      <c r="AM7" s="855"/>
      <c r="AN7" s="855"/>
      <c r="AO7" s="855"/>
      <c r="AP7" s="855">
        <v>70257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581</v>
      </c>
      <c r="BT7" s="859"/>
      <c r="BU7" s="859"/>
      <c r="BV7" s="859"/>
      <c r="BW7" s="859"/>
      <c r="BX7" s="859"/>
      <c r="BY7" s="859"/>
      <c r="BZ7" s="859"/>
      <c r="CA7" s="859"/>
      <c r="CB7" s="859"/>
      <c r="CC7" s="859"/>
      <c r="CD7" s="859"/>
      <c r="CE7" s="859"/>
      <c r="CF7" s="859"/>
      <c r="CG7" s="860"/>
      <c r="CH7" s="851">
        <v>1</v>
      </c>
      <c r="CI7" s="852"/>
      <c r="CJ7" s="852"/>
      <c r="CK7" s="852"/>
      <c r="CL7" s="853"/>
      <c r="CM7" s="851">
        <v>278</v>
      </c>
      <c r="CN7" s="852"/>
      <c r="CO7" s="852"/>
      <c r="CP7" s="852"/>
      <c r="CQ7" s="853"/>
      <c r="CR7" s="851">
        <v>39</v>
      </c>
      <c r="CS7" s="852"/>
      <c r="CT7" s="852"/>
      <c r="CU7" s="852"/>
      <c r="CV7" s="853"/>
      <c r="CW7" s="851"/>
      <c r="CX7" s="852"/>
      <c r="CY7" s="852"/>
      <c r="CZ7" s="852"/>
      <c r="DA7" s="853"/>
      <c r="DB7" s="851" t="s">
        <v>586</v>
      </c>
      <c r="DC7" s="852"/>
      <c r="DD7" s="852"/>
      <c r="DE7" s="852"/>
      <c r="DF7" s="853"/>
      <c r="DG7" s="851" t="s">
        <v>586</v>
      </c>
      <c r="DH7" s="852"/>
      <c r="DI7" s="852"/>
      <c r="DJ7" s="852"/>
      <c r="DK7" s="853"/>
      <c r="DL7" s="851" t="s">
        <v>586</v>
      </c>
      <c r="DM7" s="852"/>
      <c r="DN7" s="852"/>
      <c r="DO7" s="852"/>
      <c r="DP7" s="853"/>
      <c r="DQ7" s="851"/>
      <c r="DR7" s="852"/>
      <c r="DS7" s="852"/>
      <c r="DT7" s="852"/>
      <c r="DU7" s="853"/>
      <c r="DV7" s="832"/>
      <c r="DW7" s="833"/>
      <c r="DX7" s="833"/>
      <c r="DY7" s="833"/>
      <c r="DZ7" s="834"/>
      <c r="EA7" s="254"/>
    </row>
    <row r="8" spans="1:131" s="255" customFormat="1" ht="26.25" customHeight="1">
      <c r="A8" s="261">
        <v>2</v>
      </c>
      <c r="B8" s="835" t="s">
        <v>388</v>
      </c>
      <c r="C8" s="836"/>
      <c r="D8" s="836"/>
      <c r="E8" s="836"/>
      <c r="F8" s="836"/>
      <c r="G8" s="836"/>
      <c r="H8" s="836"/>
      <c r="I8" s="836"/>
      <c r="J8" s="836"/>
      <c r="K8" s="836"/>
      <c r="L8" s="836"/>
      <c r="M8" s="836"/>
      <c r="N8" s="836"/>
      <c r="O8" s="836"/>
      <c r="P8" s="837"/>
      <c r="Q8" s="838">
        <v>230</v>
      </c>
      <c r="R8" s="839"/>
      <c r="S8" s="839"/>
      <c r="T8" s="839"/>
      <c r="U8" s="839"/>
      <c r="V8" s="839">
        <v>230</v>
      </c>
      <c r="W8" s="839"/>
      <c r="X8" s="839"/>
      <c r="Y8" s="839"/>
      <c r="Z8" s="839"/>
      <c r="AA8" s="839" t="s">
        <v>518</v>
      </c>
      <c r="AB8" s="839"/>
      <c r="AC8" s="839"/>
      <c r="AD8" s="839"/>
      <c r="AE8" s="840"/>
      <c r="AF8" s="841" t="s">
        <v>518</v>
      </c>
      <c r="AG8" s="842"/>
      <c r="AH8" s="842"/>
      <c r="AI8" s="842"/>
      <c r="AJ8" s="843"/>
      <c r="AK8" s="844">
        <v>4</v>
      </c>
      <c r="AL8" s="845"/>
      <c r="AM8" s="845"/>
      <c r="AN8" s="845"/>
      <c r="AO8" s="845"/>
      <c r="AP8" s="845">
        <v>1798</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582</v>
      </c>
      <c r="BT8" s="849"/>
      <c r="BU8" s="849"/>
      <c r="BV8" s="849"/>
      <c r="BW8" s="849"/>
      <c r="BX8" s="849"/>
      <c r="BY8" s="849"/>
      <c r="BZ8" s="849"/>
      <c r="CA8" s="849"/>
      <c r="CB8" s="849"/>
      <c r="CC8" s="849"/>
      <c r="CD8" s="849"/>
      <c r="CE8" s="849"/>
      <c r="CF8" s="849"/>
      <c r="CG8" s="850"/>
      <c r="CH8" s="861">
        <v>26</v>
      </c>
      <c r="CI8" s="862"/>
      <c r="CJ8" s="862"/>
      <c r="CK8" s="862"/>
      <c r="CL8" s="863"/>
      <c r="CM8" s="861">
        <v>2297</v>
      </c>
      <c r="CN8" s="862"/>
      <c r="CO8" s="862"/>
      <c r="CP8" s="862"/>
      <c r="CQ8" s="863"/>
      <c r="CR8" s="861">
        <v>41</v>
      </c>
      <c r="CS8" s="862"/>
      <c r="CT8" s="862"/>
      <c r="CU8" s="862"/>
      <c r="CV8" s="863"/>
      <c r="CW8" s="861"/>
      <c r="CX8" s="862"/>
      <c r="CY8" s="862"/>
      <c r="CZ8" s="862"/>
      <c r="DA8" s="863"/>
      <c r="DB8" s="861" t="s">
        <v>586</v>
      </c>
      <c r="DC8" s="862"/>
      <c r="DD8" s="862"/>
      <c r="DE8" s="862"/>
      <c r="DF8" s="863"/>
      <c r="DG8" s="861" t="s">
        <v>586</v>
      </c>
      <c r="DH8" s="862"/>
      <c r="DI8" s="862"/>
      <c r="DJ8" s="862"/>
      <c r="DK8" s="863"/>
      <c r="DL8" s="861" t="s">
        <v>587</v>
      </c>
      <c r="DM8" s="862"/>
      <c r="DN8" s="862"/>
      <c r="DO8" s="862"/>
      <c r="DP8" s="863"/>
      <c r="DQ8" s="861"/>
      <c r="DR8" s="862"/>
      <c r="DS8" s="862"/>
      <c r="DT8" s="862"/>
      <c r="DU8" s="863"/>
      <c r="DV8" s="864"/>
      <c r="DW8" s="865"/>
      <c r="DX8" s="865"/>
      <c r="DY8" s="865"/>
      <c r="DZ8" s="866"/>
      <c r="EA8" s="254"/>
    </row>
    <row r="9" spans="1:131" s="255" customFormat="1" ht="26.25" customHeight="1">
      <c r="A9" s="261">
        <v>3</v>
      </c>
      <c r="B9" s="835" t="s">
        <v>389</v>
      </c>
      <c r="C9" s="836"/>
      <c r="D9" s="836"/>
      <c r="E9" s="836"/>
      <c r="F9" s="836"/>
      <c r="G9" s="836"/>
      <c r="H9" s="836"/>
      <c r="I9" s="836"/>
      <c r="J9" s="836"/>
      <c r="K9" s="836"/>
      <c r="L9" s="836"/>
      <c r="M9" s="836"/>
      <c r="N9" s="836"/>
      <c r="O9" s="836"/>
      <c r="P9" s="837"/>
      <c r="Q9" s="838">
        <v>2329</v>
      </c>
      <c r="R9" s="839"/>
      <c r="S9" s="839"/>
      <c r="T9" s="839"/>
      <c r="U9" s="839"/>
      <c r="V9" s="839">
        <v>2136</v>
      </c>
      <c r="W9" s="839"/>
      <c r="X9" s="839"/>
      <c r="Y9" s="839"/>
      <c r="Z9" s="839"/>
      <c r="AA9" s="839">
        <v>193</v>
      </c>
      <c r="AB9" s="839"/>
      <c r="AC9" s="839"/>
      <c r="AD9" s="839"/>
      <c r="AE9" s="840"/>
      <c r="AF9" s="841">
        <v>152</v>
      </c>
      <c r="AG9" s="842"/>
      <c r="AH9" s="842"/>
      <c r="AI9" s="842"/>
      <c r="AJ9" s="843"/>
      <c r="AK9" s="844">
        <v>730</v>
      </c>
      <c r="AL9" s="845"/>
      <c r="AM9" s="845"/>
      <c r="AN9" s="845"/>
      <c r="AO9" s="845"/>
      <c r="AP9" s="845">
        <v>5641</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583</v>
      </c>
      <c r="BT9" s="849"/>
      <c r="BU9" s="849"/>
      <c r="BV9" s="849"/>
      <c r="BW9" s="849"/>
      <c r="BX9" s="849"/>
      <c r="BY9" s="849"/>
      <c r="BZ9" s="849"/>
      <c r="CA9" s="849"/>
      <c r="CB9" s="849"/>
      <c r="CC9" s="849"/>
      <c r="CD9" s="849"/>
      <c r="CE9" s="849"/>
      <c r="CF9" s="849"/>
      <c r="CG9" s="850"/>
      <c r="CH9" s="861">
        <v>-326</v>
      </c>
      <c r="CI9" s="862"/>
      <c r="CJ9" s="862"/>
      <c r="CK9" s="862"/>
      <c r="CL9" s="863"/>
      <c r="CM9" s="861">
        <v>830</v>
      </c>
      <c r="CN9" s="862"/>
      <c r="CO9" s="862"/>
      <c r="CP9" s="862"/>
      <c r="CQ9" s="863"/>
      <c r="CR9" s="861">
        <v>5</v>
      </c>
      <c r="CS9" s="862"/>
      <c r="CT9" s="862"/>
      <c r="CU9" s="862"/>
      <c r="CV9" s="863"/>
      <c r="CW9" s="861">
        <v>7</v>
      </c>
      <c r="CX9" s="862"/>
      <c r="CY9" s="862"/>
      <c r="CZ9" s="862"/>
      <c r="DA9" s="863"/>
      <c r="DB9" s="861" t="s">
        <v>586</v>
      </c>
      <c r="DC9" s="862"/>
      <c r="DD9" s="862"/>
      <c r="DE9" s="862"/>
      <c r="DF9" s="863"/>
      <c r="DG9" s="861">
        <v>8333</v>
      </c>
      <c r="DH9" s="862"/>
      <c r="DI9" s="862"/>
      <c r="DJ9" s="862"/>
      <c r="DK9" s="863"/>
      <c r="DL9" s="861" t="s">
        <v>586</v>
      </c>
      <c r="DM9" s="862"/>
      <c r="DN9" s="862"/>
      <c r="DO9" s="862"/>
      <c r="DP9" s="863"/>
      <c r="DQ9" s="861">
        <v>6024</v>
      </c>
      <c r="DR9" s="862"/>
      <c r="DS9" s="862"/>
      <c r="DT9" s="862"/>
      <c r="DU9" s="863"/>
      <c r="DV9" s="864"/>
      <c r="DW9" s="865"/>
      <c r="DX9" s="865"/>
      <c r="DY9" s="865"/>
      <c r="DZ9" s="866"/>
      <c r="EA9" s="254"/>
    </row>
    <row r="10" spans="1:131" s="255" customFormat="1" ht="26.25" customHeight="1">
      <c r="A10" s="261">
        <v>4</v>
      </c>
      <c r="B10" s="835" t="s">
        <v>390</v>
      </c>
      <c r="C10" s="836"/>
      <c r="D10" s="836"/>
      <c r="E10" s="836"/>
      <c r="F10" s="836"/>
      <c r="G10" s="836"/>
      <c r="H10" s="836"/>
      <c r="I10" s="836"/>
      <c r="J10" s="836"/>
      <c r="K10" s="836"/>
      <c r="L10" s="836"/>
      <c r="M10" s="836"/>
      <c r="N10" s="836"/>
      <c r="O10" s="836"/>
      <c r="P10" s="837"/>
      <c r="Q10" s="838">
        <v>130</v>
      </c>
      <c r="R10" s="839"/>
      <c r="S10" s="839"/>
      <c r="T10" s="839"/>
      <c r="U10" s="839"/>
      <c r="V10" s="839">
        <v>7</v>
      </c>
      <c r="W10" s="839"/>
      <c r="X10" s="839"/>
      <c r="Y10" s="839"/>
      <c r="Z10" s="839"/>
      <c r="AA10" s="839">
        <v>123</v>
      </c>
      <c r="AB10" s="839"/>
      <c r="AC10" s="839"/>
      <c r="AD10" s="839"/>
      <c r="AE10" s="840"/>
      <c r="AF10" s="841" t="s">
        <v>518</v>
      </c>
      <c r="AG10" s="842"/>
      <c r="AH10" s="842"/>
      <c r="AI10" s="842"/>
      <c r="AJ10" s="843"/>
      <c r="AK10" s="844">
        <v>1</v>
      </c>
      <c r="AL10" s="845"/>
      <c r="AM10" s="845"/>
      <c r="AN10" s="845"/>
      <c r="AO10" s="845"/>
      <c r="AP10" s="845">
        <v>273</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584</v>
      </c>
      <c r="BT10" s="849"/>
      <c r="BU10" s="849"/>
      <c r="BV10" s="849"/>
      <c r="BW10" s="849"/>
      <c r="BX10" s="849"/>
      <c r="BY10" s="849"/>
      <c r="BZ10" s="849"/>
      <c r="CA10" s="849"/>
      <c r="CB10" s="849"/>
      <c r="CC10" s="849"/>
      <c r="CD10" s="849"/>
      <c r="CE10" s="849"/>
      <c r="CF10" s="849"/>
      <c r="CG10" s="850"/>
      <c r="CH10" s="861">
        <v>2</v>
      </c>
      <c r="CI10" s="862"/>
      <c r="CJ10" s="862"/>
      <c r="CK10" s="862"/>
      <c r="CL10" s="863"/>
      <c r="CM10" s="861">
        <v>192</v>
      </c>
      <c r="CN10" s="862"/>
      <c r="CO10" s="862"/>
      <c r="CP10" s="862"/>
      <c r="CQ10" s="863"/>
      <c r="CR10" s="861">
        <v>159</v>
      </c>
      <c r="CS10" s="862"/>
      <c r="CT10" s="862"/>
      <c r="CU10" s="862"/>
      <c r="CV10" s="863"/>
      <c r="CW10" s="861"/>
      <c r="CX10" s="862"/>
      <c r="CY10" s="862"/>
      <c r="CZ10" s="862"/>
      <c r="DA10" s="863"/>
      <c r="DB10" s="861" t="s">
        <v>586</v>
      </c>
      <c r="DC10" s="862"/>
      <c r="DD10" s="862"/>
      <c r="DE10" s="862"/>
      <c r="DF10" s="863"/>
      <c r="DG10" s="861" t="s">
        <v>586</v>
      </c>
      <c r="DH10" s="862"/>
      <c r="DI10" s="862"/>
      <c r="DJ10" s="862"/>
      <c r="DK10" s="863"/>
      <c r="DL10" s="861">
        <v>1</v>
      </c>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585</v>
      </c>
      <c r="BT11" s="849"/>
      <c r="BU11" s="849"/>
      <c r="BV11" s="849"/>
      <c r="BW11" s="849"/>
      <c r="BX11" s="849"/>
      <c r="BY11" s="849"/>
      <c r="BZ11" s="849"/>
      <c r="CA11" s="849"/>
      <c r="CB11" s="849"/>
      <c r="CC11" s="849"/>
      <c r="CD11" s="849"/>
      <c r="CE11" s="849"/>
      <c r="CF11" s="849"/>
      <c r="CG11" s="850"/>
      <c r="CH11" s="861">
        <v>36</v>
      </c>
      <c r="CI11" s="862"/>
      <c r="CJ11" s="862"/>
      <c r="CK11" s="862"/>
      <c r="CL11" s="863"/>
      <c r="CM11" s="861">
        <v>308</v>
      </c>
      <c r="CN11" s="862"/>
      <c r="CO11" s="862"/>
      <c r="CP11" s="862"/>
      <c r="CQ11" s="863"/>
      <c r="CR11" s="861">
        <v>10</v>
      </c>
      <c r="CS11" s="862"/>
      <c r="CT11" s="862"/>
      <c r="CU11" s="862"/>
      <c r="CV11" s="863"/>
      <c r="CW11" s="861"/>
      <c r="CX11" s="862"/>
      <c r="CY11" s="862"/>
      <c r="CZ11" s="862"/>
      <c r="DA11" s="863"/>
      <c r="DB11" s="861">
        <v>134</v>
      </c>
      <c r="DC11" s="862"/>
      <c r="DD11" s="862"/>
      <c r="DE11" s="862"/>
      <c r="DF11" s="863"/>
      <c r="DG11" s="861" t="s">
        <v>586</v>
      </c>
      <c r="DH11" s="862"/>
      <c r="DI11" s="862"/>
      <c r="DJ11" s="862"/>
      <c r="DK11" s="863"/>
      <c r="DL11" s="861" t="s">
        <v>586</v>
      </c>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392</v>
      </c>
      <c r="B23" s="870" t="s">
        <v>393</v>
      </c>
      <c r="C23" s="871"/>
      <c r="D23" s="871"/>
      <c r="E23" s="871"/>
      <c r="F23" s="871"/>
      <c r="G23" s="871"/>
      <c r="H23" s="871"/>
      <c r="I23" s="871"/>
      <c r="J23" s="871"/>
      <c r="K23" s="871"/>
      <c r="L23" s="871"/>
      <c r="M23" s="871"/>
      <c r="N23" s="871"/>
      <c r="O23" s="871"/>
      <c r="P23" s="872"/>
      <c r="Q23" s="873">
        <v>104580</v>
      </c>
      <c r="R23" s="874"/>
      <c r="S23" s="874"/>
      <c r="T23" s="874"/>
      <c r="U23" s="874"/>
      <c r="V23" s="874">
        <v>99125</v>
      </c>
      <c r="W23" s="874"/>
      <c r="X23" s="874"/>
      <c r="Y23" s="874"/>
      <c r="Z23" s="874"/>
      <c r="AA23" s="874">
        <v>5455</v>
      </c>
      <c r="AB23" s="874"/>
      <c r="AC23" s="874"/>
      <c r="AD23" s="874"/>
      <c r="AE23" s="875"/>
      <c r="AF23" s="876">
        <v>5249</v>
      </c>
      <c r="AG23" s="874"/>
      <c r="AH23" s="874"/>
      <c r="AI23" s="874"/>
      <c r="AJ23" s="877"/>
      <c r="AK23" s="878"/>
      <c r="AL23" s="879"/>
      <c r="AM23" s="879"/>
      <c r="AN23" s="879"/>
      <c r="AO23" s="879"/>
      <c r="AP23" s="874">
        <v>77969</v>
      </c>
      <c r="AQ23" s="874"/>
      <c r="AR23" s="874"/>
      <c r="AS23" s="874"/>
      <c r="AT23" s="874"/>
      <c r="AU23" s="880"/>
      <c r="AV23" s="880"/>
      <c r="AW23" s="880"/>
      <c r="AX23" s="880"/>
      <c r="AY23" s="881"/>
      <c r="AZ23" s="889" t="s">
        <v>394</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370</v>
      </c>
      <c r="B26" s="821"/>
      <c r="C26" s="821"/>
      <c r="D26" s="821"/>
      <c r="E26" s="821"/>
      <c r="F26" s="821"/>
      <c r="G26" s="821"/>
      <c r="H26" s="821"/>
      <c r="I26" s="821"/>
      <c r="J26" s="821"/>
      <c r="K26" s="821"/>
      <c r="L26" s="821"/>
      <c r="M26" s="821"/>
      <c r="N26" s="821"/>
      <c r="O26" s="821"/>
      <c r="P26" s="822"/>
      <c r="Q26" s="797" t="s">
        <v>397</v>
      </c>
      <c r="R26" s="798"/>
      <c r="S26" s="798"/>
      <c r="T26" s="798"/>
      <c r="U26" s="799"/>
      <c r="V26" s="797" t="s">
        <v>398</v>
      </c>
      <c r="W26" s="798"/>
      <c r="X26" s="798"/>
      <c r="Y26" s="798"/>
      <c r="Z26" s="799"/>
      <c r="AA26" s="797" t="s">
        <v>399</v>
      </c>
      <c r="AB26" s="798"/>
      <c r="AC26" s="798"/>
      <c r="AD26" s="798"/>
      <c r="AE26" s="798"/>
      <c r="AF26" s="892" t="s">
        <v>400</v>
      </c>
      <c r="AG26" s="893"/>
      <c r="AH26" s="893"/>
      <c r="AI26" s="893"/>
      <c r="AJ26" s="894"/>
      <c r="AK26" s="798" t="s">
        <v>401</v>
      </c>
      <c r="AL26" s="798"/>
      <c r="AM26" s="798"/>
      <c r="AN26" s="798"/>
      <c r="AO26" s="799"/>
      <c r="AP26" s="797" t="s">
        <v>402</v>
      </c>
      <c r="AQ26" s="798"/>
      <c r="AR26" s="798"/>
      <c r="AS26" s="798"/>
      <c r="AT26" s="799"/>
      <c r="AU26" s="797" t="s">
        <v>403</v>
      </c>
      <c r="AV26" s="798"/>
      <c r="AW26" s="798"/>
      <c r="AX26" s="798"/>
      <c r="AY26" s="799"/>
      <c r="AZ26" s="797" t="s">
        <v>404</v>
      </c>
      <c r="BA26" s="798"/>
      <c r="BB26" s="798"/>
      <c r="BC26" s="798"/>
      <c r="BD26" s="799"/>
      <c r="BE26" s="797" t="s">
        <v>377</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405</v>
      </c>
      <c r="C28" s="812"/>
      <c r="D28" s="812"/>
      <c r="E28" s="812"/>
      <c r="F28" s="812"/>
      <c r="G28" s="812"/>
      <c r="H28" s="812"/>
      <c r="I28" s="812"/>
      <c r="J28" s="812"/>
      <c r="K28" s="812"/>
      <c r="L28" s="812"/>
      <c r="M28" s="812"/>
      <c r="N28" s="812"/>
      <c r="O28" s="812"/>
      <c r="P28" s="813"/>
      <c r="Q28" s="902">
        <v>35392</v>
      </c>
      <c r="R28" s="903"/>
      <c r="S28" s="903"/>
      <c r="T28" s="903"/>
      <c r="U28" s="903"/>
      <c r="V28" s="903">
        <v>34575</v>
      </c>
      <c r="W28" s="903"/>
      <c r="X28" s="903"/>
      <c r="Y28" s="903"/>
      <c r="Z28" s="903"/>
      <c r="AA28" s="903">
        <v>817</v>
      </c>
      <c r="AB28" s="903"/>
      <c r="AC28" s="903"/>
      <c r="AD28" s="903"/>
      <c r="AE28" s="904"/>
      <c r="AF28" s="905">
        <v>817</v>
      </c>
      <c r="AG28" s="903"/>
      <c r="AH28" s="903"/>
      <c r="AI28" s="903"/>
      <c r="AJ28" s="906"/>
      <c r="AK28" s="907">
        <v>3262</v>
      </c>
      <c r="AL28" s="898"/>
      <c r="AM28" s="898"/>
      <c r="AN28" s="898"/>
      <c r="AO28" s="898"/>
      <c r="AP28" s="898" t="s">
        <v>518</v>
      </c>
      <c r="AQ28" s="898"/>
      <c r="AR28" s="898"/>
      <c r="AS28" s="898"/>
      <c r="AT28" s="898"/>
      <c r="AU28" s="898" t="s">
        <v>518</v>
      </c>
      <c r="AV28" s="898"/>
      <c r="AW28" s="898"/>
      <c r="AX28" s="898"/>
      <c r="AY28" s="898"/>
      <c r="AZ28" s="899" t="s">
        <v>518</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406</v>
      </c>
      <c r="C29" s="836"/>
      <c r="D29" s="836"/>
      <c r="E29" s="836"/>
      <c r="F29" s="836"/>
      <c r="G29" s="836"/>
      <c r="H29" s="836"/>
      <c r="I29" s="836"/>
      <c r="J29" s="836"/>
      <c r="K29" s="836"/>
      <c r="L29" s="836"/>
      <c r="M29" s="836"/>
      <c r="N29" s="836"/>
      <c r="O29" s="836"/>
      <c r="P29" s="837"/>
      <c r="Q29" s="838">
        <v>3607</v>
      </c>
      <c r="R29" s="839"/>
      <c r="S29" s="839"/>
      <c r="T29" s="839"/>
      <c r="U29" s="839"/>
      <c r="V29" s="839">
        <v>3549</v>
      </c>
      <c r="W29" s="839"/>
      <c r="X29" s="839"/>
      <c r="Y29" s="839"/>
      <c r="Z29" s="839"/>
      <c r="AA29" s="839">
        <v>58</v>
      </c>
      <c r="AB29" s="839"/>
      <c r="AC29" s="839"/>
      <c r="AD29" s="839"/>
      <c r="AE29" s="840"/>
      <c r="AF29" s="841">
        <v>58</v>
      </c>
      <c r="AG29" s="842"/>
      <c r="AH29" s="842"/>
      <c r="AI29" s="842"/>
      <c r="AJ29" s="843"/>
      <c r="AK29" s="910">
        <v>653</v>
      </c>
      <c r="AL29" s="911"/>
      <c r="AM29" s="911"/>
      <c r="AN29" s="911"/>
      <c r="AO29" s="911"/>
      <c r="AP29" s="911" t="s">
        <v>518</v>
      </c>
      <c r="AQ29" s="911"/>
      <c r="AR29" s="911"/>
      <c r="AS29" s="911"/>
      <c r="AT29" s="911"/>
      <c r="AU29" s="911" t="s">
        <v>518</v>
      </c>
      <c r="AV29" s="911"/>
      <c r="AW29" s="911"/>
      <c r="AX29" s="911"/>
      <c r="AY29" s="911"/>
      <c r="AZ29" s="912" t="s">
        <v>518</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407</v>
      </c>
      <c r="C30" s="836"/>
      <c r="D30" s="836"/>
      <c r="E30" s="836"/>
      <c r="F30" s="836"/>
      <c r="G30" s="836"/>
      <c r="H30" s="836"/>
      <c r="I30" s="836"/>
      <c r="J30" s="836"/>
      <c r="K30" s="836"/>
      <c r="L30" s="836"/>
      <c r="M30" s="836"/>
      <c r="N30" s="836"/>
      <c r="O30" s="836"/>
      <c r="P30" s="837"/>
      <c r="Q30" s="838">
        <v>19345</v>
      </c>
      <c r="R30" s="839"/>
      <c r="S30" s="839"/>
      <c r="T30" s="839"/>
      <c r="U30" s="839"/>
      <c r="V30" s="839">
        <v>18759</v>
      </c>
      <c r="W30" s="839"/>
      <c r="X30" s="839"/>
      <c r="Y30" s="839"/>
      <c r="Z30" s="839"/>
      <c r="AA30" s="839">
        <v>586</v>
      </c>
      <c r="AB30" s="839"/>
      <c r="AC30" s="839"/>
      <c r="AD30" s="839"/>
      <c r="AE30" s="840"/>
      <c r="AF30" s="841">
        <v>586</v>
      </c>
      <c r="AG30" s="842"/>
      <c r="AH30" s="842"/>
      <c r="AI30" s="842"/>
      <c r="AJ30" s="843"/>
      <c r="AK30" s="910">
        <v>2904</v>
      </c>
      <c r="AL30" s="911"/>
      <c r="AM30" s="911"/>
      <c r="AN30" s="911"/>
      <c r="AO30" s="911"/>
      <c r="AP30" s="911" t="s">
        <v>518</v>
      </c>
      <c r="AQ30" s="911"/>
      <c r="AR30" s="911"/>
      <c r="AS30" s="911"/>
      <c r="AT30" s="911"/>
      <c r="AU30" s="911" t="s">
        <v>518</v>
      </c>
      <c r="AV30" s="911"/>
      <c r="AW30" s="911"/>
      <c r="AX30" s="911"/>
      <c r="AY30" s="911"/>
      <c r="AZ30" s="912" t="s">
        <v>518</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408</v>
      </c>
      <c r="C31" s="836"/>
      <c r="D31" s="836"/>
      <c r="E31" s="836"/>
      <c r="F31" s="836"/>
      <c r="G31" s="836"/>
      <c r="H31" s="836"/>
      <c r="I31" s="836"/>
      <c r="J31" s="836"/>
      <c r="K31" s="836"/>
      <c r="L31" s="836"/>
      <c r="M31" s="836"/>
      <c r="N31" s="836"/>
      <c r="O31" s="836"/>
      <c r="P31" s="837"/>
      <c r="Q31" s="838">
        <v>11124</v>
      </c>
      <c r="R31" s="839"/>
      <c r="S31" s="839"/>
      <c r="T31" s="839"/>
      <c r="U31" s="839"/>
      <c r="V31" s="839">
        <v>11221</v>
      </c>
      <c r="W31" s="839"/>
      <c r="X31" s="839"/>
      <c r="Y31" s="839"/>
      <c r="Z31" s="839"/>
      <c r="AA31" s="839">
        <v>97</v>
      </c>
      <c r="AB31" s="839"/>
      <c r="AC31" s="839"/>
      <c r="AD31" s="839"/>
      <c r="AE31" s="840"/>
      <c r="AF31" s="841">
        <v>632</v>
      </c>
      <c r="AG31" s="842"/>
      <c r="AH31" s="842"/>
      <c r="AI31" s="842"/>
      <c r="AJ31" s="843"/>
      <c r="AK31" s="910">
        <v>1100</v>
      </c>
      <c r="AL31" s="911"/>
      <c r="AM31" s="911"/>
      <c r="AN31" s="911"/>
      <c r="AO31" s="911"/>
      <c r="AP31" s="911">
        <v>2483</v>
      </c>
      <c r="AQ31" s="911"/>
      <c r="AR31" s="911"/>
      <c r="AS31" s="911"/>
      <c r="AT31" s="911"/>
      <c r="AU31" s="911">
        <v>1718</v>
      </c>
      <c r="AV31" s="911"/>
      <c r="AW31" s="911"/>
      <c r="AX31" s="911"/>
      <c r="AY31" s="911"/>
      <c r="AZ31" s="912" t="s">
        <v>518</v>
      </c>
      <c r="BA31" s="912"/>
      <c r="BB31" s="912"/>
      <c r="BC31" s="912"/>
      <c r="BD31" s="912"/>
      <c r="BE31" s="908" t="s">
        <v>409</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410</v>
      </c>
      <c r="C32" s="836"/>
      <c r="D32" s="836"/>
      <c r="E32" s="836"/>
      <c r="F32" s="836"/>
      <c r="G32" s="836"/>
      <c r="H32" s="836"/>
      <c r="I32" s="836"/>
      <c r="J32" s="836"/>
      <c r="K32" s="836"/>
      <c r="L32" s="836"/>
      <c r="M32" s="836"/>
      <c r="N32" s="836"/>
      <c r="O32" s="836"/>
      <c r="P32" s="837"/>
      <c r="Q32" s="838">
        <v>7957</v>
      </c>
      <c r="R32" s="839"/>
      <c r="S32" s="839"/>
      <c r="T32" s="839"/>
      <c r="U32" s="839"/>
      <c r="V32" s="839">
        <v>7463</v>
      </c>
      <c r="W32" s="839"/>
      <c r="X32" s="839"/>
      <c r="Y32" s="839"/>
      <c r="Z32" s="839"/>
      <c r="AA32" s="839">
        <v>494</v>
      </c>
      <c r="AB32" s="839"/>
      <c r="AC32" s="839"/>
      <c r="AD32" s="839"/>
      <c r="AE32" s="840"/>
      <c r="AF32" s="841">
        <v>508</v>
      </c>
      <c r="AG32" s="842"/>
      <c r="AH32" s="842"/>
      <c r="AI32" s="842"/>
      <c r="AJ32" s="843"/>
      <c r="AK32" s="910">
        <v>2240</v>
      </c>
      <c r="AL32" s="911"/>
      <c r="AM32" s="911"/>
      <c r="AN32" s="911"/>
      <c r="AO32" s="911"/>
      <c r="AP32" s="911">
        <v>31901</v>
      </c>
      <c r="AQ32" s="911"/>
      <c r="AR32" s="911"/>
      <c r="AS32" s="911"/>
      <c r="AT32" s="911"/>
      <c r="AU32" s="911">
        <v>17578</v>
      </c>
      <c r="AV32" s="911"/>
      <c r="AW32" s="911"/>
      <c r="AX32" s="911"/>
      <c r="AY32" s="911"/>
      <c r="AZ32" s="912" t="s">
        <v>518</v>
      </c>
      <c r="BA32" s="912"/>
      <c r="BB32" s="912"/>
      <c r="BC32" s="912"/>
      <c r="BD32" s="912"/>
      <c r="BE32" s="908" t="s">
        <v>411</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412</v>
      </c>
      <c r="C33" s="836"/>
      <c r="D33" s="836"/>
      <c r="E33" s="836"/>
      <c r="F33" s="836"/>
      <c r="G33" s="836"/>
      <c r="H33" s="836"/>
      <c r="I33" s="836"/>
      <c r="J33" s="836"/>
      <c r="K33" s="836"/>
      <c r="L33" s="836"/>
      <c r="M33" s="836"/>
      <c r="N33" s="836"/>
      <c r="O33" s="836"/>
      <c r="P33" s="837"/>
      <c r="Q33" s="838">
        <v>349</v>
      </c>
      <c r="R33" s="839"/>
      <c r="S33" s="839"/>
      <c r="T33" s="839"/>
      <c r="U33" s="839"/>
      <c r="V33" s="839">
        <v>272</v>
      </c>
      <c r="W33" s="839"/>
      <c r="X33" s="839"/>
      <c r="Y33" s="839"/>
      <c r="Z33" s="839"/>
      <c r="AA33" s="839">
        <v>77</v>
      </c>
      <c r="AB33" s="839"/>
      <c r="AC33" s="839"/>
      <c r="AD33" s="839"/>
      <c r="AE33" s="840"/>
      <c r="AF33" s="841">
        <v>77</v>
      </c>
      <c r="AG33" s="842"/>
      <c r="AH33" s="842"/>
      <c r="AI33" s="842"/>
      <c r="AJ33" s="843"/>
      <c r="AK33" s="910">
        <v>210</v>
      </c>
      <c r="AL33" s="911"/>
      <c r="AM33" s="911"/>
      <c r="AN33" s="911"/>
      <c r="AO33" s="911"/>
      <c r="AP33" s="911">
        <v>179</v>
      </c>
      <c r="AQ33" s="911"/>
      <c r="AR33" s="911"/>
      <c r="AS33" s="911"/>
      <c r="AT33" s="911"/>
      <c r="AU33" s="911">
        <v>179</v>
      </c>
      <c r="AV33" s="911"/>
      <c r="AW33" s="911"/>
      <c r="AX33" s="911"/>
      <c r="AY33" s="911"/>
      <c r="AZ33" s="912" t="s">
        <v>518</v>
      </c>
      <c r="BA33" s="912"/>
      <c r="BB33" s="912"/>
      <c r="BC33" s="912"/>
      <c r="BD33" s="912"/>
      <c r="BE33" s="908" t="s">
        <v>413</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414</v>
      </c>
      <c r="C34" s="836"/>
      <c r="D34" s="836"/>
      <c r="E34" s="836"/>
      <c r="F34" s="836"/>
      <c r="G34" s="836"/>
      <c r="H34" s="836"/>
      <c r="I34" s="836"/>
      <c r="J34" s="836"/>
      <c r="K34" s="836"/>
      <c r="L34" s="836"/>
      <c r="M34" s="836"/>
      <c r="N34" s="836"/>
      <c r="O34" s="836"/>
      <c r="P34" s="837"/>
      <c r="Q34" s="838">
        <v>255</v>
      </c>
      <c r="R34" s="839"/>
      <c r="S34" s="839"/>
      <c r="T34" s="839"/>
      <c r="U34" s="839"/>
      <c r="V34" s="839">
        <v>109</v>
      </c>
      <c r="W34" s="839"/>
      <c r="X34" s="839"/>
      <c r="Y34" s="839"/>
      <c r="Z34" s="839"/>
      <c r="AA34" s="839">
        <v>147</v>
      </c>
      <c r="AB34" s="839"/>
      <c r="AC34" s="839"/>
      <c r="AD34" s="839"/>
      <c r="AE34" s="840"/>
      <c r="AF34" s="841">
        <v>147</v>
      </c>
      <c r="AG34" s="842"/>
      <c r="AH34" s="842"/>
      <c r="AI34" s="842"/>
      <c r="AJ34" s="843"/>
      <c r="AK34" s="910">
        <v>102</v>
      </c>
      <c r="AL34" s="911"/>
      <c r="AM34" s="911"/>
      <c r="AN34" s="911"/>
      <c r="AO34" s="911"/>
      <c r="AP34" s="911">
        <v>409</v>
      </c>
      <c r="AQ34" s="911"/>
      <c r="AR34" s="911"/>
      <c r="AS34" s="911"/>
      <c r="AT34" s="911"/>
      <c r="AU34" s="911">
        <v>379</v>
      </c>
      <c r="AV34" s="911"/>
      <c r="AW34" s="911"/>
      <c r="AX34" s="911"/>
      <c r="AY34" s="911"/>
      <c r="AZ34" s="912" t="s">
        <v>518</v>
      </c>
      <c r="BA34" s="912"/>
      <c r="BB34" s="912"/>
      <c r="BC34" s="912"/>
      <c r="BD34" s="912"/>
      <c r="BE34" s="908" t="s">
        <v>411</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392</v>
      </c>
      <c r="B63" s="870" t="s">
        <v>416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2825</v>
      </c>
      <c r="AG63" s="922"/>
      <c r="AH63" s="922"/>
      <c r="AI63" s="922"/>
      <c r="AJ63" s="923"/>
      <c r="AK63" s="924"/>
      <c r="AL63" s="919"/>
      <c r="AM63" s="919"/>
      <c r="AN63" s="919"/>
      <c r="AO63" s="919"/>
      <c r="AP63" s="922">
        <v>34972</v>
      </c>
      <c r="AQ63" s="922"/>
      <c r="AR63" s="922"/>
      <c r="AS63" s="922"/>
      <c r="AT63" s="922"/>
      <c r="AU63" s="922">
        <v>19854</v>
      </c>
      <c r="AV63" s="922"/>
      <c r="AW63" s="922"/>
      <c r="AX63" s="922"/>
      <c r="AY63" s="922"/>
      <c r="AZ63" s="926"/>
      <c r="BA63" s="926"/>
      <c r="BB63" s="926"/>
      <c r="BC63" s="926"/>
      <c r="BD63" s="926"/>
      <c r="BE63" s="927"/>
      <c r="BF63" s="927"/>
      <c r="BG63" s="927"/>
      <c r="BH63" s="927"/>
      <c r="BI63" s="928"/>
      <c r="BJ63" s="929" t="s">
        <v>129</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418</v>
      </c>
      <c r="B66" s="821"/>
      <c r="C66" s="821"/>
      <c r="D66" s="821"/>
      <c r="E66" s="821"/>
      <c r="F66" s="821"/>
      <c r="G66" s="821"/>
      <c r="H66" s="821"/>
      <c r="I66" s="821"/>
      <c r="J66" s="821"/>
      <c r="K66" s="821"/>
      <c r="L66" s="821"/>
      <c r="M66" s="821"/>
      <c r="N66" s="821"/>
      <c r="O66" s="821"/>
      <c r="P66" s="822"/>
      <c r="Q66" s="797" t="s">
        <v>419</v>
      </c>
      <c r="R66" s="798"/>
      <c r="S66" s="798"/>
      <c r="T66" s="798"/>
      <c r="U66" s="799"/>
      <c r="V66" s="797" t="s">
        <v>420</v>
      </c>
      <c r="W66" s="798"/>
      <c r="X66" s="798"/>
      <c r="Y66" s="798"/>
      <c r="Z66" s="799"/>
      <c r="AA66" s="797" t="s">
        <v>421</v>
      </c>
      <c r="AB66" s="798"/>
      <c r="AC66" s="798"/>
      <c r="AD66" s="798"/>
      <c r="AE66" s="799"/>
      <c r="AF66" s="932" t="s">
        <v>422</v>
      </c>
      <c r="AG66" s="893"/>
      <c r="AH66" s="893"/>
      <c r="AI66" s="893"/>
      <c r="AJ66" s="933"/>
      <c r="AK66" s="797" t="s">
        <v>423</v>
      </c>
      <c r="AL66" s="821"/>
      <c r="AM66" s="821"/>
      <c r="AN66" s="821"/>
      <c r="AO66" s="822"/>
      <c r="AP66" s="797" t="s">
        <v>402</v>
      </c>
      <c r="AQ66" s="798"/>
      <c r="AR66" s="798"/>
      <c r="AS66" s="798"/>
      <c r="AT66" s="799"/>
      <c r="AU66" s="797" t="s">
        <v>424</v>
      </c>
      <c r="AV66" s="798"/>
      <c r="AW66" s="798"/>
      <c r="AX66" s="798"/>
      <c r="AY66" s="799"/>
      <c r="AZ66" s="797" t="s">
        <v>377</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589</v>
      </c>
      <c r="C68" s="950"/>
      <c r="D68" s="950"/>
      <c r="E68" s="950"/>
      <c r="F68" s="950"/>
      <c r="G68" s="950"/>
      <c r="H68" s="950"/>
      <c r="I68" s="950"/>
      <c r="J68" s="950"/>
      <c r="K68" s="950"/>
      <c r="L68" s="950"/>
      <c r="M68" s="950"/>
      <c r="N68" s="950"/>
      <c r="O68" s="950"/>
      <c r="P68" s="951"/>
      <c r="Q68" s="952">
        <v>7257</v>
      </c>
      <c r="R68" s="946"/>
      <c r="S68" s="946"/>
      <c r="T68" s="946"/>
      <c r="U68" s="946"/>
      <c r="V68" s="946">
        <v>7085</v>
      </c>
      <c r="W68" s="946"/>
      <c r="X68" s="946"/>
      <c r="Y68" s="946"/>
      <c r="Z68" s="946"/>
      <c r="AA68" s="946">
        <v>173</v>
      </c>
      <c r="AB68" s="946"/>
      <c r="AC68" s="946"/>
      <c r="AD68" s="946"/>
      <c r="AE68" s="946"/>
      <c r="AF68" s="946">
        <v>173</v>
      </c>
      <c r="AG68" s="946"/>
      <c r="AH68" s="946"/>
      <c r="AI68" s="946"/>
      <c r="AJ68" s="946"/>
      <c r="AK68" s="946">
        <v>342</v>
      </c>
      <c r="AL68" s="946"/>
      <c r="AM68" s="946"/>
      <c r="AN68" s="946"/>
      <c r="AO68" s="946"/>
      <c r="AP68" s="946">
        <v>11100</v>
      </c>
      <c r="AQ68" s="946"/>
      <c r="AR68" s="946"/>
      <c r="AS68" s="946"/>
      <c r="AT68" s="946"/>
      <c r="AU68" s="946">
        <v>2256</v>
      </c>
      <c r="AV68" s="946"/>
      <c r="AW68" s="946"/>
      <c r="AX68" s="946"/>
      <c r="AY68" s="946"/>
      <c r="AZ68" s="947" t="s">
        <v>595</v>
      </c>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590</v>
      </c>
      <c r="C69" s="954"/>
      <c r="D69" s="954"/>
      <c r="E69" s="954"/>
      <c r="F69" s="954"/>
      <c r="G69" s="954"/>
      <c r="H69" s="954"/>
      <c r="I69" s="954"/>
      <c r="J69" s="954"/>
      <c r="K69" s="954"/>
      <c r="L69" s="954"/>
      <c r="M69" s="954"/>
      <c r="N69" s="954"/>
      <c r="O69" s="954"/>
      <c r="P69" s="955"/>
      <c r="Q69" s="956">
        <v>7498</v>
      </c>
      <c r="R69" s="911"/>
      <c r="S69" s="911"/>
      <c r="T69" s="911"/>
      <c r="U69" s="911"/>
      <c r="V69" s="911">
        <v>6294</v>
      </c>
      <c r="W69" s="911"/>
      <c r="X69" s="911"/>
      <c r="Y69" s="911"/>
      <c r="Z69" s="911"/>
      <c r="AA69" s="911">
        <v>1204</v>
      </c>
      <c r="AB69" s="911"/>
      <c r="AC69" s="911"/>
      <c r="AD69" s="911"/>
      <c r="AE69" s="911"/>
      <c r="AF69" s="911">
        <v>8949</v>
      </c>
      <c r="AG69" s="911"/>
      <c r="AH69" s="911"/>
      <c r="AI69" s="911"/>
      <c r="AJ69" s="911"/>
      <c r="AK69" s="911">
        <v>35</v>
      </c>
      <c r="AL69" s="911"/>
      <c r="AM69" s="911"/>
      <c r="AN69" s="911"/>
      <c r="AO69" s="911"/>
      <c r="AP69" s="911">
        <v>12702</v>
      </c>
      <c r="AQ69" s="911"/>
      <c r="AR69" s="911"/>
      <c r="AS69" s="911"/>
      <c r="AT69" s="911"/>
      <c r="AU69" s="911">
        <v>13</v>
      </c>
      <c r="AV69" s="911"/>
      <c r="AW69" s="911"/>
      <c r="AX69" s="911"/>
      <c r="AY69" s="911"/>
      <c r="AZ69" s="957" t="s">
        <v>596</v>
      </c>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591</v>
      </c>
      <c r="C70" s="954"/>
      <c r="D70" s="954"/>
      <c r="E70" s="954"/>
      <c r="F70" s="954"/>
      <c r="G70" s="954"/>
      <c r="H70" s="954"/>
      <c r="I70" s="954"/>
      <c r="J70" s="954"/>
      <c r="K70" s="954"/>
      <c r="L70" s="954"/>
      <c r="M70" s="954"/>
      <c r="N70" s="954"/>
      <c r="O70" s="954"/>
      <c r="P70" s="955"/>
      <c r="Q70" s="956">
        <v>52300.798000000003</v>
      </c>
      <c r="R70" s="911"/>
      <c r="S70" s="911"/>
      <c r="T70" s="911"/>
      <c r="U70" s="911"/>
      <c r="V70" s="911">
        <v>48278.214999999997</v>
      </c>
      <c r="W70" s="911"/>
      <c r="X70" s="911"/>
      <c r="Y70" s="911"/>
      <c r="Z70" s="911"/>
      <c r="AA70" s="911">
        <v>4022.5830000000001</v>
      </c>
      <c r="AB70" s="911"/>
      <c r="AC70" s="911"/>
      <c r="AD70" s="911"/>
      <c r="AE70" s="911"/>
      <c r="AF70" s="911">
        <v>4022.5830000000001</v>
      </c>
      <c r="AG70" s="911"/>
      <c r="AH70" s="911"/>
      <c r="AI70" s="911"/>
      <c r="AJ70" s="911"/>
      <c r="AK70" s="911" t="s">
        <v>518</v>
      </c>
      <c r="AL70" s="911"/>
      <c r="AM70" s="911"/>
      <c r="AN70" s="911"/>
      <c r="AO70" s="911"/>
      <c r="AP70" s="911" t="s">
        <v>518</v>
      </c>
      <c r="AQ70" s="911"/>
      <c r="AR70" s="911"/>
      <c r="AS70" s="911"/>
      <c r="AT70" s="911"/>
      <c r="AU70" s="911" t="s">
        <v>518</v>
      </c>
      <c r="AV70" s="911"/>
      <c r="AW70" s="911"/>
      <c r="AX70" s="911"/>
      <c r="AY70" s="911"/>
      <c r="AZ70" s="957" t="s">
        <v>597</v>
      </c>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592</v>
      </c>
      <c r="C71" s="954"/>
      <c r="D71" s="954"/>
      <c r="E71" s="954"/>
      <c r="F71" s="954"/>
      <c r="G71" s="954"/>
      <c r="H71" s="954"/>
      <c r="I71" s="954"/>
      <c r="J71" s="954"/>
      <c r="K71" s="954"/>
      <c r="L71" s="954"/>
      <c r="M71" s="954"/>
      <c r="N71" s="954"/>
      <c r="O71" s="954"/>
      <c r="P71" s="955"/>
      <c r="Q71" s="956">
        <v>2056.2660000000001</v>
      </c>
      <c r="R71" s="911"/>
      <c r="S71" s="911"/>
      <c r="T71" s="911"/>
      <c r="U71" s="911"/>
      <c r="V71" s="911">
        <v>2034.2539999999999</v>
      </c>
      <c r="W71" s="911"/>
      <c r="X71" s="911"/>
      <c r="Y71" s="911"/>
      <c r="Z71" s="911"/>
      <c r="AA71" s="911">
        <v>22.012</v>
      </c>
      <c r="AB71" s="911"/>
      <c r="AC71" s="911"/>
      <c r="AD71" s="911"/>
      <c r="AE71" s="911"/>
      <c r="AF71" s="911">
        <v>22.012</v>
      </c>
      <c r="AG71" s="911"/>
      <c r="AH71" s="911"/>
      <c r="AI71" s="911"/>
      <c r="AJ71" s="911"/>
      <c r="AK71" s="911" t="s">
        <v>518</v>
      </c>
      <c r="AL71" s="911"/>
      <c r="AM71" s="911"/>
      <c r="AN71" s="911"/>
      <c r="AO71" s="911"/>
      <c r="AP71" s="911" t="s">
        <v>518</v>
      </c>
      <c r="AQ71" s="911"/>
      <c r="AR71" s="911"/>
      <c r="AS71" s="911"/>
      <c r="AT71" s="911"/>
      <c r="AU71" s="911" t="s">
        <v>518</v>
      </c>
      <c r="AV71" s="911"/>
      <c r="AW71" s="911"/>
      <c r="AX71" s="911"/>
      <c r="AY71" s="911"/>
      <c r="AZ71" s="957" t="s">
        <v>598</v>
      </c>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592</v>
      </c>
      <c r="C72" s="954"/>
      <c r="D72" s="954"/>
      <c r="E72" s="954"/>
      <c r="F72" s="954"/>
      <c r="G72" s="954"/>
      <c r="H72" s="954"/>
      <c r="I72" s="954"/>
      <c r="J72" s="954"/>
      <c r="K72" s="954"/>
      <c r="L72" s="954"/>
      <c r="M72" s="954"/>
      <c r="N72" s="954"/>
      <c r="O72" s="954"/>
      <c r="P72" s="955"/>
      <c r="Q72" s="956">
        <v>723893.84299999999</v>
      </c>
      <c r="R72" s="911"/>
      <c r="S72" s="911"/>
      <c r="T72" s="911"/>
      <c r="U72" s="911"/>
      <c r="V72" s="911">
        <v>705178.65700000001</v>
      </c>
      <c r="W72" s="911"/>
      <c r="X72" s="911"/>
      <c r="Y72" s="911"/>
      <c r="Z72" s="911"/>
      <c r="AA72" s="911">
        <v>18715.186000000002</v>
      </c>
      <c r="AB72" s="911"/>
      <c r="AC72" s="911"/>
      <c r="AD72" s="911"/>
      <c r="AE72" s="911"/>
      <c r="AF72" s="911">
        <v>18715.186000000002</v>
      </c>
      <c r="AG72" s="911"/>
      <c r="AH72" s="911"/>
      <c r="AI72" s="911"/>
      <c r="AJ72" s="911"/>
      <c r="AK72" s="911">
        <v>1705.2670000000001</v>
      </c>
      <c r="AL72" s="911"/>
      <c r="AM72" s="911"/>
      <c r="AN72" s="911"/>
      <c r="AO72" s="911"/>
      <c r="AP72" s="911" t="s">
        <v>518</v>
      </c>
      <c r="AQ72" s="911"/>
      <c r="AR72" s="911"/>
      <c r="AS72" s="911"/>
      <c r="AT72" s="911"/>
      <c r="AU72" s="911" t="s">
        <v>518</v>
      </c>
      <c r="AV72" s="911"/>
      <c r="AW72" s="911"/>
      <c r="AX72" s="911"/>
      <c r="AY72" s="911"/>
      <c r="AZ72" s="957" t="s">
        <v>599</v>
      </c>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593</v>
      </c>
      <c r="C73" s="954"/>
      <c r="D73" s="954"/>
      <c r="E73" s="954"/>
      <c r="F73" s="954"/>
      <c r="G73" s="954"/>
      <c r="H73" s="954"/>
      <c r="I73" s="954"/>
      <c r="J73" s="954"/>
      <c r="K73" s="954"/>
      <c r="L73" s="954"/>
      <c r="M73" s="954"/>
      <c r="N73" s="954"/>
      <c r="O73" s="954"/>
      <c r="P73" s="955"/>
      <c r="Q73" s="956">
        <v>23532.558000000001</v>
      </c>
      <c r="R73" s="911"/>
      <c r="S73" s="911"/>
      <c r="T73" s="911"/>
      <c r="U73" s="911"/>
      <c r="V73" s="911">
        <v>22843.061000000002</v>
      </c>
      <c r="W73" s="911"/>
      <c r="X73" s="911"/>
      <c r="Y73" s="911"/>
      <c r="Z73" s="911"/>
      <c r="AA73" s="911">
        <v>689.49699999999996</v>
      </c>
      <c r="AB73" s="911"/>
      <c r="AC73" s="911"/>
      <c r="AD73" s="911"/>
      <c r="AE73" s="911"/>
      <c r="AF73" s="911">
        <v>689.49699999999996</v>
      </c>
      <c r="AG73" s="911"/>
      <c r="AH73" s="911"/>
      <c r="AI73" s="911"/>
      <c r="AJ73" s="911"/>
      <c r="AK73" s="911">
        <v>21.5</v>
      </c>
      <c r="AL73" s="911"/>
      <c r="AM73" s="911"/>
      <c r="AN73" s="911"/>
      <c r="AO73" s="911"/>
      <c r="AP73" s="911" t="s">
        <v>518</v>
      </c>
      <c r="AQ73" s="911"/>
      <c r="AR73" s="911"/>
      <c r="AS73" s="911"/>
      <c r="AT73" s="911"/>
      <c r="AU73" s="911" t="s">
        <v>518</v>
      </c>
      <c r="AV73" s="911"/>
      <c r="AW73" s="911"/>
      <c r="AX73" s="911"/>
      <c r="AY73" s="911"/>
      <c r="AZ73" s="957" t="s">
        <v>598</v>
      </c>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593</v>
      </c>
      <c r="C74" s="954"/>
      <c r="D74" s="954"/>
      <c r="E74" s="954"/>
      <c r="F74" s="954"/>
      <c r="G74" s="954"/>
      <c r="H74" s="954"/>
      <c r="I74" s="954"/>
      <c r="J74" s="954"/>
      <c r="K74" s="954"/>
      <c r="L74" s="954"/>
      <c r="M74" s="954"/>
      <c r="N74" s="954"/>
      <c r="O74" s="954"/>
      <c r="P74" s="955"/>
      <c r="Q74" s="956">
        <v>370.46100000000001</v>
      </c>
      <c r="R74" s="911"/>
      <c r="S74" s="911"/>
      <c r="T74" s="911"/>
      <c r="U74" s="911"/>
      <c r="V74" s="911">
        <v>135.47</v>
      </c>
      <c r="W74" s="911"/>
      <c r="X74" s="911"/>
      <c r="Y74" s="911"/>
      <c r="Z74" s="911"/>
      <c r="AA74" s="911">
        <v>234.99100000000001</v>
      </c>
      <c r="AB74" s="911"/>
      <c r="AC74" s="911"/>
      <c r="AD74" s="911"/>
      <c r="AE74" s="911"/>
      <c r="AF74" s="911">
        <v>234.99100000000001</v>
      </c>
      <c r="AG74" s="911"/>
      <c r="AH74" s="911"/>
      <c r="AI74" s="911"/>
      <c r="AJ74" s="911"/>
      <c r="AK74" s="911" t="s">
        <v>518</v>
      </c>
      <c r="AL74" s="911"/>
      <c r="AM74" s="911"/>
      <c r="AN74" s="911"/>
      <c r="AO74" s="911"/>
      <c r="AP74" s="911" t="s">
        <v>518</v>
      </c>
      <c r="AQ74" s="911"/>
      <c r="AR74" s="911"/>
      <c r="AS74" s="911"/>
      <c r="AT74" s="911"/>
      <c r="AU74" s="911" t="s">
        <v>518</v>
      </c>
      <c r="AV74" s="911"/>
      <c r="AW74" s="911"/>
      <c r="AX74" s="911"/>
      <c r="AY74" s="911"/>
      <c r="AZ74" s="957" t="s">
        <v>600</v>
      </c>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594</v>
      </c>
      <c r="C75" s="954"/>
      <c r="D75" s="954"/>
      <c r="E75" s="954"/>
      <c r="F75" s="954"/>
      <c r="G75" s="954"/>
      <c r="H75" s="954"/>
      <c r="I75" s="954"/>
      <c r="J75" s="954"/>
      <c r="K75" s="954"/>
      <c r="L75" s="954"/>
      <c r="M75" s="954"/>
      <c r="N75" s="954"/>
      <c r="O75" s="954"/>
      <c r="P75" s="955"/>
      <c r="Q75" s="959">
        <v>405.40100000000001</v>
      </c>
      <c r="R75" s="960"/>
      <c r="S75" s="960"/>
      <c r="T75" s="960"/>
      <c r="U75" s="910"/>
      <c r="V75" s="961">
        <v>397.28100000000001</v>
      </c>
      <c r="W75" s="960"/>
      <c r="X75" s="960"/>
      <c r="Y75" s="960"/>
      <c r="Z75" s="910"/>
      <c r="AA75" s="961">
        <v>8.1199999999999992</v>
      </c>
      <c r="AB75" s="960"/>
      <c r="AC75" s="960"/>
      <c r="AD75" s="960"/>
      <c r="AE75" s="910"/>
      <c r="AF75" s="961">
        <v>8.1199999999999992</v>
      </c>
      <c r="AG75" s="960"/>
      <c r="AH75" s="960"/>
      <c r="AI75" s="960"/>
      <c r="AJ75" s="910"/>
      <c r="AK75" s="961" t="s">
        <v>518</v>
      </c>
      <c r="AL75" s="960"/>
      <c r="AM75" s="960"/>
      <c r="AN75" s="960"/>
      <c r="AO75" s="910"/>
      <c r="AP75" s="961" t="s">
        <v>518</v>
      </c>
      <c r="AQ75" s="960"/>
      <c r="AR75" s="960"/>
      <c r="AS75" s="960"/>
      <c r="AT75" s="910"/>
      <c r="AU75" s="961" t="s">
        <v>518</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392</v>
      </c>
      <c r="B88" s="870" t="s">
        <v>425</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32814</v>
      </c>
      <c r="AG88" s="922"/>
      <c r="AH88" s="922"/>
      <c r="AI88" s="922"/>
      <c r="AJ88" s="922"/>
      <c r="AK88" s="919"/>
      <c r="AL88" s="919"/>
      <c r="AM88" s="919"/>
      <c r="AN88" s="919"/>
      <c r="AO88" s="919"/>
      <c r="AP88" s="922">
        <v>23802</v>
      </c>
      <c r="AQ88" s="922"/>
      <c r="AR88" s="922"/>
      <c r="AS88" s="922"/>
      <c r="AT88" s="922"/>
      <c r="AU88" s="922">
        <v>2269</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870" t="s">
        <v>426</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254</v>
      </c>
      <c r="CS102" s="930"/>
      <c r="CT102" s="930"/>
      <c r="CU102" s="930"/>
      <c r="CV102" s="973"/>
      <c r="CW102" s="972">
        <v>7</v>
      </c>
      <c r="CX102" s="930"/>
      <c r="CY102" s="930"/>
      <c r="CZ102" s="930"/>
      <c r="DA102" s="973"/>
      <c r="DB102" s="972">
        <v>134</v>
      </c>
      <c r="DC102" s="930"/>
      <c r="DD102" s="930"/>
      <c r="DE102" s="930"/>
      <c r="DF102" s="973"/>
      <c r="DG102" s="972">
        <v>8333</v>
      </c>
      <c r="DH102" s="930"/>
      <c r="DI102" s="930"/>
      <c r="DJ102" s="930"/>
      <c r="DK102" s="973"/>
      <c r="DL102" s="972">
        <v>1</v>
      </c>
      <c r="DM102" s="930"/>
      <c r="DN102" s="930"/>
      <c r="DO102" s="930"/>
      <c r="DP102" s="973"/>
      <c r="DQ102" s="972">
        <v>6024</v>
      </c>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427</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428</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431</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432</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433</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434</v>
      </c>
      <c r="AB109" s="975"/>
      <c r="AC109" s="975"/>
      <c r="AD109" s="975"/>
      <c r="AE109" s="976"/>
      <c r="AF109" s="974" t="s">
        <v>309</v>
      </c>
      <c r="AG109" s="975"/>
      <c r="AH109" s="975"/>
      <c r="AI109" s="975"/>
      <c r="AJ109" s="976"/>
      <c r="AK109" s="974" t="s">
        <v>308</v>
      </c>
      <c r="AL109" s="975"/>
      <c r="AM109" s="975"/>
      <c r="AN109" s="975"/>
      <c r="AO109" s="976"/>
      <c r="AP109" s="974" t="s">
        <v>435</v>
      </c>
      <c r="AQ109" s="975"/>
      <c r="AR109" s="975"/>
      <c r="AS109" s="975"/>
      <c r="AT109" s="977"/>
      <c r="AU109" s="994" t="s">
        <v>433</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434</v>
      </c>
      <c r="BR109" s="975"/>
      <c r="BS109" s="975"/>
      <c r="BT109" s="975"/>
      <c r="BU109" s="976"/>
      <c r="BV109" s="974" t="s">
        <v>309</v>
      </c>
      <c r="BW109" s="975"/>
      <c r="BX109" s="975"/>
      <c r="BY109" s="975"/>
      <c r="BZ109" s="976"/>
      <c r="CA109" s="974" t="s">
        <v>308</v>
      </c>
      <c r="CB109" s="975"/>
      <c r="CC109" s="975"/>
      <c r="CD109" s="975"/>
      <c r="CE109" s="976"/>
      <c r="CF109" s="995" t="s">
        <v>435</v>
      </c>
      <c r="CG109" s="995"/>
      <c r="CH109" s="995"/>
      <c r="CI109" s="995"/>
      <c r="CJ109" s="995"/>
      <c r="CK109" s="974" t="s">
        <v>436</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434</v>
      </c>
      <c r="DH109" s="975"/>
      <c r="DI109" s="975"/>
      <c r="DJ109" s="975"/>
      <c r="DK109" s="976"/>
      <c r="DL109" s="974" t="s">
        <v>309</v>
      </c>
      <c r="DM109" s="975"/>
      <c r="DN109" s="975"/>
      <c r="DO109" s="975"/>
      <c r="DP109" s="976"/>
      <c r="DQ109" s="974" t="s">
        <v>308</v>
      </c>
      <c r="DR109" s="975"/>
      <c r="DS109" s="975"/>
      <c r="DT109" s="975"/>
      <c r="DU109" s="976"/>
      <c r="DV109" s="974" t="s">
        <v>435</v>
      </c>
      <c r="DW109" s="975"/>
      <c r="DX109" s="975"/>
      <c r="DY109" s="975"/>
      <c r="DZ109" s="977"/>
    </row>
    <row r="110" spans="1:131" s="246" customFormat="1" ht="26.25" customHeight="1">
      <c r="A110" s="978" t="s">
        <v>437</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7478745</v>
      </c>
      <c r="AB110" s="982"/>
      <c r="AC110" s="982"/>
      <c r="AD110" s="982"/>
      <c r="AE110" s="983"/>
      <c r="AF110" s="984">
        <v>7657350</v>
      </c>
      <c r="AG110" s="982"/>
      <c r="AH110" s="982"/>
      <c r="AI110" s="982"/>
      <c r="AJ110" s="983"/>
      <c r="AK110" s="984">
        <v>7733622</v>
      </c>
      <c r="AL110" s="982"/>
      <c r="AM110" s="982"/>
      <c r="AN110" s="982"/>
      <c r="AO110" s="983"/>
      <c r="AP110" s="985">
        <v>14.4</v>
      </c>
      <c r="AQ110" s="986"/>
      <c r="AR110" s="986"/>
      <c r="AS110" s="986"/>
      <c r="AT110" s="987"/>
      <c r="AU110" s="988" t="s">
        <v>72</v>
      </c>
      <c r="AV110" s="989"/>
      <c r="AW110" s="989"/>
      <c r="AX110" s="989"/>
      <c r="AY110" s="989"/>
      <c r="AZ110" s="1030" t="s">
        <v>438</v>
      </c>
      <c r="BA110" s="979"/>
      <c r="BB110" s="979"/>
      <c r="BC110" s="979"/>
      <c r="BD110" s="979"/>
      <c r="BE110" s="979"/>
      <c r="BF110" s="979"/>
      <c r="BG110" s="979"/>
      <c r="BH110" s="979"/>
      <c r="BI110" s="979"/>
      <c r="BJ110" s="979"/>
      <c r="BK110" s="979"/>
      <c r="BL110" s="979"/>
      <c r="BM110" s="979"/>
      <c r="BN110" s="979"/>
      <c r="BO110" s="979"/>
      <c r="BP110" s="980"/>
      <c r="BQ110" s="1016">
        <v>75781849</v>
      </c>
      <c r="BR110" s="1017"/>
      <c r="BS110" s="1017"/>
      <c r="BT110" s="1017"/>
      <c r="BU110" s="1017"/>
      <c r="BV110" s="1017">
        <v>78728087</v>
      </c>
      <c r="BW110" s="1017"/>
      <c r="BX110" s="1017"/>
      <c r="BY110" s="1017"/>
      <c r="BZ110" s="1017"/>
      <c r="CA110" s="1017">
        <v>77969340</v>
      </c>
      <c r="CB110" s="1017"/>
      <c r="CC110" s="1017"/>
      <c r="CD110" s="1017"/>
      <c r="CE110" s="1017"/>
      <c r="CF110" s="1031">
        <v>145.4</v>
      </c>
      <c r="CG110" s="1032"/>
      <c r="CH110" s="1032"/>
      <c r="CI110" s="1032"/>
      <c r="CJ110" s="1032"/>
      <c r="CK110" s="1033" t="s">
        <v>439</v>
      </c>
      <c r="CL110" s="1034"/>
      <c r="CM110" s="1013" t="s">
        <v>440</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v>5919240</v>
      </c>
      <c r="DH110" s="1017"/>
      <c r="DI110" s="1017"/>
      <c r="DJ110" s="1017"/>
      <c r="DK110" s="1017"/>
      <c r="DL110" s="1017">
        <v>2546035</v>
      </c>
      <c r="DM110" s="1017"/>
      <c r="DN110" s="1017"/>
      <c r="DO110" s="1017"/>
      <c r="DP110" s="1017"/>
      <c r="DQ110" s="1017">
        <v>2251334</v>
      </c>
      <c r="DR110" s="1017"/>
      <c r="DS110" s="1017"/>
      <c r="DT110" s="1017"/>
      <c r="DU110" s="1017"/>
      <c r="DV110" s="1018">
        <v>4.2</v>
      </c>
      <c r="DW110" s="1018"/>
      <c r="DX110" s="1018"/>
      <c r="DY110" s="1018"/>
      <c r="DZ110" s="1019"/>
    </row>
    <row r="111" spans="1:131" s="246" customFormat="1" ht="26.25" customHeight="1">
      <c r="A111" s="1020" t="s">
        <v>441</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129</v>
      </c>
      <c r="AB111" s="1024"/>
      <c r="AC111" s="1024"/>
      <c r="AD111" s="1024"/>
      <c r="AE111" s="1025"/>
      <c r="AF111" s="1026" t="s">
        <v>129</v>
      </c>
      <c r="AG111" s="1024"/>
      <c r="AH111" s="1024"/>
      <c r="AI111" s="1024"/>
      <c r="AJ111" s="1025"/>
      <c r="AK111" s="1026" t="s">
        <v>129</v>
      </c>
      <c r="AL111" s="1024"/>
      <c r="AM111" s="1024"/>
      <c r="AN111" s="1024"/>
      <c r="AO111" s="1025"/>
      <c r="AP111" s="1027" t="s">
        <v>129</v>
      </c>
      <c r="AQ111" s="1028"/>
      <c r="AR111" s="1028"/>
      <c r="AS111" s="1028"/>
      <c r="AT111" s="1029"/>
      <c r="AU111" s="990"/>
      <c r="AV111" s="991"/>
      <c r="AW111" s="991"/>
      <c r="AX111" s="991"/>
      <c r="AY111" s="991"/>
      <c r="AZ111" s="1039" t="s">
        <v>442</v>
      </c>
      <c r="BA111" s="1040"/>
      <c r="BB111" s="1040"/>
      <c r="BC111" s="1040"/>
      <c r="BD111" s="1040"/>
      <c r="BE111" s="1040"/>
      <c r="BF111" s="1040"/>
      <c r="BG111" s="1040"/>
      <c r="BH111" s="1040"/>
      <c r="BI111" s="1040"/>
      <c r="BJ111" s="1040"/>
      <c r="BK111" s="1040"/>
      <c r="BL111" s="1040"/>
      <c r="BM111" s="1040"/>
      <c r="BN111" s="1040"/>
      <c r="BO111" s="1040"/>
      <c r="BP111" s="1041"/>
      <c r="BQ111" s="1009">
        <v>10432873</v>
      </c>
      <c r="BR111" s="1010"/>
      <c r="BS111" s="1010"/>
      <c r="BT111" s="1010"/>
      <c r="BU111" s="1010"/>
      <c r="BV111" s="1010">
        <v>6162761</v>
      </c>
      <c r="BW111" s="1010"/>
      <c r="BX111" s="1010"/>
      <c r="BY111" s="1010"/>
      <c r="BZ111" s="1010"/>
      <c r="CA111" s="1010">
        <v>4508429</v>
      </c>
      <c r="CB111" s="1010"/>
      <c r="CC111" s="1010"/>
      <c r="CD111" s="1010"/>
      <c r="CE111" s="1010"/>
      <c r="CF111" s="1004">
        <v>8.4</v>
      </c>
      <c r="CG111" s="1005"/>
      <c r="CH111" s="1005"/>
      <c r="CI111" s="1005"/>
      <c r="CJ111" s="1005"/>
      <c r="CK111" s="1035"/>
      <c r="CL111" s="1036"/>
      <c r="CM111" s="1006" t="s">
        <v>443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129</v>
      </c>
      <c r="DH111" s="1010"/>
      <c r="DI111" s="1010"/>
      <c r="DJ111" s="1010"/>
      <c r="DK111" s="1010"/>
      <c r="DL111" s="1010" t="s">
        <v>129</v>
      </c>
      <c r="DM111" s="1010"/>
      <c r="DN111" s="1010"/>
      <c r="DO111" s="1010"/>
      <c r="DP111" s="1010"/>
      <c r="DQ111" s="1010" t="s">
        <v>129</v>
      </c>
      <c r="DR111" s="1010"/>
      <c r="DS111" s="1010"/>
      <c r="DT111" s="1010"/>
      <c r="DU111" s="1010"/>
      <c r="DV111" s="1011" t="s">
        <v>129</v>
      </c>
      <c r="DW111" s="1011"/>
      <c r="DX111" s="1011"/>
      <c r="DY111" s="1011"/>
      <c r="DZ111" s="1012"/>
    </row>
    <row r="112" spans="1:131" s="246" customFormat="1" ht="26.25" customHeight="1">
      <c r="A112" s="1042" t="s">
        <v>444</v>
      </c>
      <c r="B112" s="1043"/>
      <c r="C112" s="1040" t="s">
        <v>445</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446</v>
      </c>
      <c r="AB112" s="1049"/>
      <c r="AC112" s="1049"/>
      <c r="AD112" s="1049"/>
      <c r="AE112" s="1050"/>
      <c r="AF112" s="1051" t="s">
        <v>129</v>
      </c>
      <c r="AG112" s="1049"/>
      <c r="AH112" s="1049"/>
      <c r="AI112" s="1049"/>
      <c r="AJ112" s="1050"/>
      <c r="AK112" s="1051" t="s">
        <v>129</v>
      </c>
      <c r="AL112" s="1049"/>
      <c r="AM112" s="1049"/>
      <c r="AN112" s="1049"/>
      <c r="AO112" s="1050"/>
      <c r="AP112" s="1052" t="s">
        <v>129</v>
      </c>
      <c r="AQ112" s="1053"/>
      <c r="AR112" s="1053"/>
      <c r="AS112" s="1053"/>
      <c r="AT112" s="1054"/>
      <c r="AU112" s="990"/>
      <c r="AV112" s="991"/>
      <c r="AW112" s="991"/>
      <c r="AX112" s="991"/>
      <c r="AY112" s="991"/>
      <c r="AZ112" s="1039" t="s">
        <v>447</v>
      </c>
      <c r="BA112" s="1040"/>
      <c r="BB112" s="1040"/>
      <c r="BC112" s="1040"/>
      <c r="BD112" s="1040"/>
      <c r="BE112" s="1040"/>
      <c r="BF112" s="1040"/>
      <c r="BG112" s="1040"/>
      <c r="BH112" s="1040"/>
      <c r="BI112" s="1040"/>
      <c r="BJ112" s="1040"/>
      <c r="BK112" s="1040"/>
      <c r="BL112" s="1040"/>
      <c r="BM112" s="1040"/>
      <c r="BN112" s="1040"/>
      <c r="BO112" s="1040"/>
      <c r="BP112" s="1041"/>
      <c r="BQ112" s="1009">
        <v>24114375</v>
      </c>
      <c r="BR112" s="1010"/>
      <c r="BS112" s="1010"/>
      <c r="BT112" s="1010"/>
      <c r="BU112" s="1010"/>
      <c r="BV112" s="1010">
        <v>22145060</v>
      </c>
      <c r="BW112" s="1010"/>
      <c r="BX112" s="1010"/>
      <c r="BY112" s="1010"/>
      <c r="BZ112" s="1010"/>
      <c r="CA112" s="1010">
        <v>19854242</v>
      </c>
      <c r="CB112" s="1010"/>
      <c r="CC112" s="1010"/>
      <c r="CD112" s="1010"/>
      <c r="CE112" s="1010"/>
      <c r="CF112" s="1004">
        <v>37</v>
      </c>
      <c r="CG112" s="1005"/>
      <c r="CH112" s="1005"/>
      <c r="CI112" s="1005"/>
      <c r="CJ112" s="1005"/>
      <c r="CK112" s="1035"/>
      <c r="CL112" s="1036"/>
      <c r="CM112" s="1006" t="s">
        <v>448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129</v>
      </c>
      <c r="DH112" s="1010"/>
      <c r="DI112" s="1010"/>
      <c r="DJ112" s="1010"/>
      <c r="DK112" s="1010"/>
      <c r="DL112" s="1010" t="s">
        <v>129</v>
      </c>
      <c r="DM112" s="1010"/>
      <c r="DN112" s="1010"/>
      <c r="DO112" s="1010"/>
      <c r="DP112" s="1010"/>
      <c r="DQ112" s="1010" t="s">
        <v>129</v>
      </c>
      <c r="DR112" s="1010"/>
      <c r="DS112" s="1010"/>
      <c r="DT112" s="1010"/>
      <c r="DU112" s="1010"/>
      <c r="DV112" s="1011" t="s">
        <v>449</v>
      </c>
      <c r="DW112" s="1011"/>
      <c r="DX112" s="1011"/>
      <c r="DY112" s="1011"/>
      <c r="DZ112" s="1012"/>
    </row>
    <row r="113" spans="1:130" s="246" customFormat="1" ht="26.25" customHeight="1">
      <c r="A113" s="1044"/>
      <c r="B113" s="1045"/>
      <c r="C113" s="1040" t="s">
        <v>450</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2465574</v>
      </c>
      <c r="AB113" s="1024"/>
      <c r="AC113" s="1024"/>
      <c r="AD113" s="1024"/>
      <c r="AE113" s="1025"/>
      <c r="AF113" s="1026">
        <v>2406843</v>
      </c>
      <c r="AG113" s="1024"/>
      <c r="AH113" s="1024"/>
      <c r="AI113" s="1024"/>
      <c r="AJ113" s="1025"/>
      <c r="AK113" s="1026">
        <v>2352172</v>
      </c>
      <c r="AL113" s="1024"/>
      <c r="AM113" s="1024"/>
      <c r="AN113" s="1024"/>
      <c r="AO113" s="1025"/>
      <c r="AP113" s="1027">
        <v>4.4000000000000004</v>
      </c>
      <c r="AQ113" s="1028"/>
      <c r="AR113" s="1028"/>
      <c r="AS113" s="1028"/>
      <c r="AT113" s="1029"/>
      <c r="AU113" s="990"/>
      <c r="AV113" s="991"/>
      <c r="AW113" s="991"/>
      <c r="AX113" s="991"/>
      <c r="AY113" s="991"/>
      <c r="AZ113" s="1039" t="s">
        <v>451</v>
      </c>
      <c r="BA113" s="1040"/>
      <c r="BB113" s="1040"/>
      <c r="BC113" s="1040"/>
      <c r="BD113" s="1040"/>
      <c r="BE113" s="1040"/>
      <c r="BF113" s="1040"/>
      <c r="BG113" s="1040"/>
      <c r="BH113" s="1040"/>
      <c r="BI113" s="1040"/>
      <c r="BJ113" s="1040"/>
      <c r="BK113" s="1040"/>
      <c r="BL113" s="1040"/>
      <c r="BM113" s="1040"/>
      <c r="BN113" s="1040"/>
      <c r="BO113" s="1040"/>
      <c r="BP113" s="1041"/>
      <c r="BQ113" s="1009">
        <v>2768362</v>
      </c>
      <c r="BR113" s="1010"/>
      <c r="BS113" s="1010"/>
      <c r="BT113" s="1010"/>
      <c r="BU113" s="1010"/>
      <c r="BV113" s="1010">
        <v>2617771</v>
      </c>
      <c r="BW113" s="1010"/>
      <c r="BX113" s="1010"/>
      <c r="BY113" s="1010"/>
      <c r="BZ113" s="1010"/>
      <c r="CA113" s="1010">
        <v>2268321</v>
      </c>
      <c r="CB113" s="1010"/>
      <c r="CC113" s="1010"/>
      <c r="CD113" s="1010"/>
      <c r="CE113" s="1010"/>
      <c r="CF113" s="1004">
        <v>4.2</v>
      </c>
      <c r="CG113" s="1005"/>
      <c r="CH113" s="1005"/>
      <c r="CI113" s="1005"/>
      <c r="CJ113" s="1005"/>
      <c r="CK113" s="1035"/>
      <c r="CL113" s="1036"/>
      <c r="CM113" s="1006" t="s">
        <v>452</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394</v>
      </c>
      <c r="DH113" s="1049"/>
      <c r="DI113" s="1049"/>
      <c r="DJ113" s="1049"/>
      <c r="DK113" s="1050"/>
      <c r="DL113" s="1051" t="s">
        <v>129</v>
      </c>
      <c r="DM113" s="1049"/>
      <c r="DN113" s="1049"/>
      <c r="DO113" s="1049"/>
      <c r="DP113" s="1050"/>
      <c r="DQ113" s="1051" t="s">
        <v>129</v>
      </c>
      <c r="DR113" s="1049"/>
      <c r="DS113" s="1049"/>
      <c r="DT113" s="1049"/>
      <c r="DU113" s="1050"/>
      <c r="DV113" s="1052" t="s">
        <v>449</v>
      </c>
      <c r="DW113" s="1053"/>
      <c r="DX113" s="1053"/>
      <c r="DY113" s="1053"/>
      <c r="DZ113" s="1054"/>
    </row>
    <row r="114" spans="1:130" s="246" customFormat="1" ht="26.25" customHeight="1">
      <c r="A114" s="1044"/>
      <c r="B114" s="1045"/>
      <c r="C114" s="1040" t="s">
        <v>453</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182576</v>
      </c>
      <c r="AB114" s="1049"/>
      <c r="AC114" s="1049"/>
      <c r="AD114" s="1049"/>
      <c r="AE114" s="1050"/>
      <c r="AF114" s="1051">
        <v>128189</v>
      </c>
      <c r="AG114" s="1049"/>
      <c r="AH114" s="1049"/>
      <c r="AI114" s="1049"/>
      <c r="AJ114" s="1050"/>
      <c r="AK114" s="1051">
        <v>164850</v>
      </c>
      <c r="AL114" s="1049"/>
      <c r="AM114" s="1049"/>
      <c r="AN114" s="1049"/>
      <c r="AO114" s="1050"/>
      <c r="AP114" s="1052">
        <v>0.3</v>
      </c>
      <c r="AQ114" s="1053"/>
      <c r="AR114" s="1053"/>
      <c r="AS114" s="1053"/>
      <c r="AT114" s="1054"/>
      <c r="AU114" s="990"/>
      <c r="AV114" s="991"/>
      <c r="AW114" s="991"/>
      <c r="AX114" s="991"/>
      <c r="AY114" s="991"/>
      <c r="AZ114" s="1039" t="s">
        <v>454</v>
      </c>
      <c r="BA114" s="1040"/>
      <c r="BB114" s="1040"/>
      <c r="BC114" s="1040"/>
      <c r="BD114" s="1040"/>
      <c r="BE114" s="1040"/>
      <c r="BF114" s="1040"/>
      <c r="BG114" s="1040"/>
      <c r="BH114" s="1040"/>
      <c r="BI114" s="1040"/>
      <c r="BJ114" s="1040"/>
      <c r="BK114" s="1040"/>
      <c r="BL114" s="1040"/>
      <c r="BM114" s="1040"/>
      <c r="BN114" s="1040"/>
      <c r="BO114" s="1040"/>
      <c r="BP114" s="1041"/>
      <c r="BQ114" s="1009">
        <v>4589300</v>
      </c>
      <c r="BR114" s="1010"/>
      <c r="BS114" s="1010"/>
      <c r="BT114" s="1010"/>
      <c r="BU114" s="1010"/>
      <c r="BV114" s="1010">
        <v>3527742</v>
      </c>
      <c r="BW114" s="1010"/>
      <c r="BX114" s="1010"/>
      <c r="BY114" s="1010"/>
      <c r="BZ114" s="1010"/>
      <c r="CA114" s="1010">
        <v>2633786</v>
      </c>
      <c r="CB114" s="1010"/>
      <c r="CC114" s="1010"/>
      <c r="CD114" s="1010"/>
      <c r="CE114" s="1010"/>
      <c r="CF114" s="1004">
        <v>4.9000000000000004</v>
      </c>
      <c r="CG114" s="1005"/>
      <c r="CH114" s="1005"/>
      <c r="CI114" s="1005"/>
      <c r="CJ114" s="1005"/>
      <c r="CK114" s="1035"/>
      <c r="CL114" s="1036"/>
      <c r="CM114" s="1006" t="s">
        <v>455</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456</v>
      </c>
      <c r="DH114" s="1049"/>
      <c r="DI114" s="1049"/>
      <c r="DJ114" s="1049"/>
      <c r="DK114" s="1050"/>
      <c r="DL114" s="1051" t="s">
        <v>129</v>
      </c>
      <c r="DM114" s="1049"/>
      <c r="DN114" s="1049"/>
      <c r="DO114" s="1049"/>
      <c r="DP114" s="1050"/>
      <c r="DQ114" s="1051" t="s">
        <v>129</v>
      </c>
      <c r="DR114" s="1049"/>
      <c r="DS114" s="1049"/>
      <c r="DT114" s="1049"/>
      <c r="DU114" s="1050"/>
      <c r="DV114" s="1052" t="s">
        <v>129</v>
      </c>
      <c r="DW114" s="1053"/>
      <c r="DX114" s="1053"/>
      <c r="DY114" s="1053"/>
      <c r="DZ114" s="1054"/>
    </row>
    <row r="115" spans="1:130" s="246" customFormat="1" ht="26.25" customHeight="1">
      <c r="A115" s="1044"/>
      <c r="B115" s="1045"/>
      <c r="C115" s="1040" t="s">
        <v>457</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1549573</v>
      </c>
      <c r="AB115" s="1024"/>
      <c r="AC115" s="1024"/>
      <c r="AD115" s="1024"/>
      <c r="AE115" s="1025"/>
      <c r="AF115" s="1026">
        <v>1099386</v>
      </c>
      <c r="AG115" s="1024"/>
      <c r="AH115" s="1024"/>
      <c r="AI115" s="1024"/>
      <c r="AJ115" s="1025"/>
      <c r="AK115" s="1026">
        <v>1583769</v>
      </c>
      <c r="AL115" s="1024"/>
      <c r="AM115" s="1024"/>
      <c r="AN115" s="1024"/>
      <c r="AO115" s="1025"/>
      <c r="AP115" s="1027">
        <v>3</v>
      </c>
      <c r="AQ115" s="1028"/>
      <c r="AR115" s="1028"/>
      <c r="AS115" s="1028"/>
      <c r="AT115" s="1029"/>
      <c r="AU115" s="990"/>
      <c r="AV115" s="991"/>
      <c r="AW115" s="991"/>
      <c r="AX115" s="991"/>
      <c r="AY115" s="991"/>
      <c r="AZ115" s="1039" t="s">
        <v>458</v>
      </c>
      <c r="BA115" s="1040"/>
      <c r="BB115" s="1040"/>
      <c r="BC115" s="1040"/>
      <c r="BD115" s="1040"/>
      <c r="BE115" s="1040"/>
      <c r="BF115" s="1040"/>
      <c r="BG115" s="1040"/>
      <c r="BH115" s="1040"/>
      <c r="BI115" s="1040"/>
      <c r="BJ115" s="1040"/>
      <c r="BK115" s="1040"/>
      <c r="BL115" s="1040"/>
      <c r="BM115" s="1040"/>
      <c r="BN115" s="1040"/>
      <c r="BO115" s="1040"/>
      <c r="BP115" s="1041"/>
      <c r="BQ115" s="1009">
        <v>6318177</v>
      </c>
      <c r="BR115" s="1010"/>
      <c r="BS115" s="1010"/>
      <c r="BT115" s="1010"/>
      <c r="BU115" s="1010"/>
      <c r="BV115" s="1010">
        <v>6156478</v>
      </c>
      <c r="BW115" s="1010"/>
      <c r="BX115" s="1010"/>
      <c r="BY115" s="1010"/>
      <c r="BZ115" s="1010"/>
      <c r="CA115" s="1010">
        <v>6024060</v>
      </c>
      <c r="CB115" s="1010"/>
      <c r="CC115" s="1010"/>
      <c r="CD115" s="1010"/>
      <c r="CE115" s="1010"/>
      <c r="CF115" s="1004">
        <v>11.2</v>
      </c>
      <c r="CG115" s="1005"/>
      <c r="CH115" s="1005"/>
      <c r="CI115" s="1005"/>
      <c r="CJ115" s="1005"/>
      <c r="CK115" s="1035"/>
      <c r="CL115" s="1036"/>
      <c r="CM115" s="1039" t="s">
        <v>459</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4510798</v>
      </c>
      <c r="DH115" s="1049"/>
      <c r="DI115" s="1049"/>
      <c r="DJ115" s="1049"/>
      <c r="DK115" s="1050"/>
      <c r="DL115" s="1051">
        <v>3611632</v>
      </c>
      <c r="DM115" s="1049"/>
      <c r="DN115" s="1049"/>
      <c r="DO115" s="1049"/>
      <c r="DP115" s="1050"/>
      <c r="DQ115" s="1051">
        <v>2251070</v>
      </c>
      <c r="DR115" s="1049"/>
      <c r="DS115" s="1049"/>
      <c r="DT115" s="1049"/>
      <c r="DU115" s="1050"/>
      <c r="DV115" s="1052">
        <v>4.2</v>
      </c>
      <c r="DW115" s="1053"/>
      <c r="DX115" s="1053"/>
      <c r="DY115" s="1053"/>
      <c r="DZ115" s="1054"/>
    </row>
    <row r="116" spans="1:130" s="246" customFormat="1" ht="26.25" customHeight="1">
      <c r="A116" s="1046"/>
      <c r="B116" s="1047"/>
      <c r="C116" s="1055" t="s">
        <v>460</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342</v>
      </c>
      <c r="AB116" s="1049"/>
      <c r="AC116" s="1049"/>
      <c r="AD116" s="1049"/>
      <c r="AE116" s="1050"/>
      <c r="AF116" s="1051">
        <v>434</v>
      </c>
      <c r="AG116" s="1049"/>
      <c r="AH116" s="1049"/>
      <c r="AI116" s="1049"/>
      <c r="AJ116" s="1050"/>
      <c r="AK116" s="1051">
        <v>1107</v>
      </c>
      <c r="AL116" s="1049"/>
      <c r="AM116" s="1049"/>
      <c r="AN116" s="1049"/>
      <c r="AO116" s="1050"/>
      <c r="AP116" s="1052">
        <v>0</v>
      </c>
      <c r="AQ116" s="1053"/>
      <c r="AR116" s="1053"/>
      <c r="AS116" s="1053"/>
      <c r="AT116" s="1054"/>
      <c r="AU116" s="990"/>
      <c r="AV116" s="991"/>
      <c r="AW116" s="991"/>
      <c r="AX116" s="991"/>
      <c r="AY116" s="991"/>
      <c r="AZ116" s="1057" t="s">
        <v>461</v>
      </c>
      <c r="BA116" s="1058"/>
      <c r="BB116" s="1058"/>
      <c r="BC116" s="1058"/>
      <c r="BD116" s="1058"/>
      <c r="BE116" s="1058"/>
      <c r="BF116" s="1058"/>
      <c r="BG116" s="1058"/>
      <c r="BH116" s="1058"/>
      <c r="BI116" s="1058"/>
      <c r="BJ116" s="1058"/>
      <c r="BK116" s="1058"/>
      <c r="BL116" s="1058"/>
      <c r="BM116" s="1058"/>
      <c r="BN116" s="1058"/>
      <c r="BO116" s="1058"/>
      <c r="BP116" s="1059"/>
      <c r="BQ116" s="1009" t="s">
        <v>446</v>
      </c>
      <c r="BR116" s="1010"/>
      <c r="BS116" s="1010"/>
      <c r="BT116" s="1010"/>
      <c r="BU116" s="1010"/>
      <c r="BV116" s="1010" t="s">
        <v>129</v>
      </c>
      <c r="BW116" s="1010"/>
      <c r="BX116" s="1010"/>
      <c r="BY116" s="1010"/>
      <c r="BZ116" s="1010"/>
      <c r="CA116" s="1010" t="s">
        <v>129</v>
      </c>
      <c r="CB116" s="1010"/>
      <c r="CC116" s="1010"/>
      <c r="CD116" s="1010"/>
      <c r="CE116" s="1010"/>
      <c r="CF116" s="1004" t="s">
        <v>394</v>
      </c>
      <c r="CG116" s="1005"/>
      <c r="CH116" s="1005"/>
      <c r="CI116" s="1005"/>
      <c r="CJ116" s="1005"/>
      <c r="CK116" s="1035"/>
      <c r="CL116" s="1036"/>
      <c r="CM116" s="1006" t="s">
        <v>462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129</v>
      </c>
      <c r="DH116" s="1049"/>
      <c r="DI116" s="1049"/>
      <c r="DJ116" s="1049"/>
      <c r="DK116" s="1050"/>
      <c r="DL116" s="1051" t="s">
        <v>446</v>
      </c>
      <c r="DM116" s="1049"/>
      <c r="DN116" s="1049"/>
      <c r="DO116" s="1049"/>
      <c r="DP116" s="1050"/>
      <c r="DQ116" s="1051" t="s">
        <v>446</v>
      </c>
      <c r="DR116" s="1049"/>
      <c r="DS116" s="1049"/>
      <c r="DT116" s="1049"/>
      <c r="DU116" s="1050"/>
      <c r="DV116" s="1052" t="s">
        <v>129</v>
      </c>
      <c r="DW116" s="1053"/>
      <c r="DX116" s="1053"/>
      <c r="DY116" s="1053"/>
      <c r="DZ116" s="1054"/>
    </row>
    <row r="117" spans="1:130" s="246" customFormat="1" ht="26.25" customHeight="1">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463</v>
      </c>
      <c r="Z117" s="976"/>
      <c r="AA117" s="1066">
        <v>11676810</v>
      </c>
      <c r="AB117" s="1067"/>
      <c r="AC117" s="1067"/>
      <c r="AD117" s="1067"/>
      <c r="AE117" s="1068"/>
      <c r="AF117" s="1069">
        <v>11292202</v>
      </c>
      <c r="AG117" s="1067"/>
      <c r="AH117" s="1067"/>
      <c r="AI117" s="1067"/>
      <c r="AJ117" s="1068"/>
      <c r="AK117" s="1069">
        <v>11835520</v>
      </c>
      <c r="AL117" s="1067"/>
      <c r="AM117" s="1067"/>
      <c r="AN117" s="1067"/>
      <c r="AO117" s="1068"/>
      <c r="AP117" s="1070"/>
      <c r="AQ117" s="1071"/>
      <c r="AR117" s="1071"/>
      <c r="AS117" s="1071"/>
      <c r="AT117" s="1072"/>
      <c r="AU117" s="990"/>
      <c r="AV117" s="991"/>
      <c r="AW117" s="991"/>
      <c r="AX117" s="991"/>
      <c r="AY117" s="991"/>
      <c r="AZ117" s="1057" t="s">
        <v>464</v>
      </c>
      <c r="BA117" s="1058"/>
      <c r="BB117" s="1058"/>
      <c r="BC117" s="1058"/>
      <c r="BD117" s="1058"/>
      <c r="BE117" s="1058"/>
      <c r="BF117" s="1058"/>
      <c r="BG117" s="1058"/>
      <c r="BH117" s="1058"/>
      <c r="BI117" s="1058"/>
      <c r="BJ117" s="1058"/>
      <c r="BK117" s="1058"/>
      <c r="BL117" s="1058"/>
      <c r="BM117" s="1058"/>
      <c r="BN117" s="1058"/>
      <c r="BO117" s="1058"/>
      <c r="BP117" s="1059"/>
      <c r="BQ117" s="1009" t="s">
        <v>129</v>
      </c>
      <c r="BR117" s="1010"/>
      <c r="BS117" s="1010"/>
      <c r="BT117" s="1010"/>
      <c r="BU117" s="1010"/>
      <c r="BV117" s="1010" t="s">
        <v>129</v>
      </c>
      <c r="BW117" s="1010"/>
      <c r="BX117" s="1010"/>
      <c r="BY117" s="1010"/>
      <c r="BZ117" s="1010"/>
      <c r="CA117" s="1010" t="s">
        <v>129</v>
      </c>
      <c r="CB117" s="1010"/>
      <c r="CC117" s="1010"/>
      <c r="CD117" s="1010"/>
      <c r="CE117" s="1010"/>
      <c r="CF117" s="1004" t="s">
        <v>465</v>
      </c>
      <c r="CG117" s="1005"/>
      <c r="CH117" s="1005"/>
      <c r="CI117" s="1005"/>
      <c r="CJ117" s="1005"/>
      <c r="CK117" s="1035"/>
      <c r="CL117" s="1036"/>
      <c r="CM117" s="1006" t="s">
        <v>466</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129</v>
      </c>
      <c r="DH117" s="1049"/>
      <c r="DI117" s="1049"/>
      <c r="DJ117" s="1049"/>
      <c r="DK117" s="1050"/>
      <c r="DL117" s="1051" t="s">
        <v>129</v>
      </c>
      <c r="DM117" s="1049"/>
      <c r="DN117" s="1049"/>
      <c r="DO117" s="1049"/>
      <c r="DP117" s="1050"/>
      <c r="DQ117" s="1051" t="s">
        <v>129</v>
      </c>
      <c r="DR117" s="1049"/>
      <c r="DS117" s="1049"/>
      <c r="DT117" s="1049"/>
      <c r="DU117" s="1050"/>
      <c r="DV117" s="1052" t="s">
        <v>467</v>
      </c>
      <c r="DW117" s="1053"/>
      <c r="DX117" s="1053"/>
      <c r="DY117" s="1053"/>
      <c r="DZ117" s="1054"/>
    </row>
    <row r="118" spans="1:130" s="246" customFormat="1" ht="26.25" customHeight="1">
      <c r="A118" s="994" t="s">
        <v>436</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434</v>
      </c>
      <c r="AB118" s="975"/>
      <c r="AC118" s="975"/>
      <c r="AD118" s="975"/>
      <c r="AE118" s="976"/>
      <c r="AF118" s="974" t="s">
        <v>309</v>
      </c>
      <c r="AG118" s="975"/>
      <c r="AH118" s="975"/>
      <c r="AI118" s="975"/>
      <c r="AJ118" s="976"/>
      <c r="AK118" s="974" t="s">
        <v>308</v>
      </c>
      <c r="AL118" s="975"/>
      <c r="AM118" s="975"/>
      <c r="AN118" s="975"/>
      <c r="AO118" s="976"/>
      <c r="AP118" s="1061" t="s">
        <v>435</v>
      </c>
      <c r="AQ118" s="1062"/>
      <c r="AR118" s="1062"/>
      <c r="AS118" s="1062"/>
      <c r="AT118" s="1063"/>
      <c r="AU118" s="990"/>
      <c r="AV118" s="991"/>
      <c r="AW118" s="991"/>
      <c r="AX118" s="991"/>
      <c r="AY118" s="991"/>
      <c r="AZ118" s="1064" t="s">
        <v>468</v>
      </c>
      <c r="BA118" s="1055"/>
      <c r="BB118" s="1055"/>
      <c r="BC118" s="1055"/>
      <c r="BD118" s="1055"/>
      <c r="BE118" s="1055"/>
      <c r="BF118" s="1055"/>
      <c r="BG118" s="1055"/>
      <c r="BH118" s="1055"/>
      <c r="BI118" s="1055"/>
      <c r="BJ118" s="1055"/>
      <c r="BK118" s="1055"/>
      <c r="BL118" s="1055"/>
      <c r="BM118" s="1055"/>
      <c r="BN118" s="1055"/>
      <c r="BO118" s="1055"/>
      <c r="BP118" s="1056"/>
      <c r="BQ118" s="1087" t="s">
        <v>129</v>
      </c>
      <c r="BR118" s="1088"/>
      <c r="BS118" s="1088"/>
      <c r="BT118" s="1088"/>
      <c r="BU118" s="1088"/>
      <c r="BV118" s="1088" t="s">
        <v>129</v>
      </c>
      <c r="BW118" s="1088"/>
      <c r="BX118" s="1088"/>
      <c r="BY118" s="1088"/>
      <c r="BZ118" s="1088"/>
      <c r="CA118" s="1088" t="s">
        <v>129</v>
      </c>
      <c r="CB118" s="1088"/>
      <c r="CC118" s="1088"/>
      <c r="CD118" s="1088"/>
      <c r="CE118" s="1088"/>
      <c r="CF118" s="1004" t="s">
        <v>394</v>
      </c>
      <c r="CG118" s="1005"/>
      <c r="CH118" s="1005"/>
      <c r="CI118" s="1005"/>
      <c r="CJ118" s="1005"/>
      <c r="CK118" s="1035"/>
      <c r="CL118" s="1036"/>
      <c r="CM118" s="1006" t="s">
        <v>469</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465</v>
      </c>
      <c r="DH118" s="1049"/>
      <c r="DI118" s="1049"/>
      <c r="DJ118" s="1049"/>
      <c r="DK118" s="1050"/>
      <c r="DL118" s="1051" t="s">
        <v>129</v>
      </c>
      <c r="DM118" s="1049"/>
      <c r="DN118" s="1049"/>
      <c r="DO118" s="1049"/>
      <c r="DP118" s="1050"/>
      <c r="DQ118" s="1051" t="s">
        <v>129</v>
      </c>
      <c r="DR118" s="1049"/>
      <c r="DS118" s="1049"/>
      <c r="DT118" s="1049"/>
      <c r="DU118" s="1050"/>
      <c r="DV118" s="1052" t="s">
        <v>129</v>
      </c>
      <c r="DW118" s="1053"/>
      <c r="DX118" s="1053"/>
      <c r="DY118" s="1053"/>
      <c r="DZ118" s="1054"/>
    </row>
    <row r="119" spans="1:130" s="246" customFormat="1" ht="26.25" customHeight="1">
      <c r="A119" s="1148" t="s">
        <v>439</v>
      </c>
      <c r="B119" s="1034"/>
      <c r="C119" s="1013" t="s">
        <v>440</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v>175676</v>
      </c>
      <c r="AB119" s="982"/>
      <c r="AC119" s="982"/>
      <c r="AD119" s="982"/>
      <c r="AE119" s="983"/>
      <c r="AF119" s="984">
        <v>198554</v>
      </c>
      <c r="AG119" s="982"/>
      <c r="AH119" s="982"/>
      <c r="AI119" s="982"/>
      <c r="AJ119" s="983"/>
      <c r="AK119" s="984">
        <v>221461</v>
      </c>
      <c r="AL119" s="982"/>
      <c r="AM119" s="982"/>
      <c r="AN119" s="982"/>
      <c r="AO119" s="983"/>
      <c r="AP119" s="985">
        <v>0.4</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470</v>
      </c>
      <c r="BP119" s="1096"/>
      <c r="BQ119" s="1087">
        <v>124004936</v>
      </c>
      <c r="BR119" s="1088"/>
      <c r="BS119" s="1088"/>
      <c r="BT119" s="1088"/>
      <c r="BU119" s="1088"/>
      <c r="BV119" s="1088">
        <v>119337899</v>
      </c>
      <c r="BW119" s="1088"/>
      <c r="BX119" s="1088"/>
      <c r="BY119" s="1088"/>
      <c r="BZ119" s="1088"/>
      <c r="CA119" s="1088">
        <v>113258178</v>
      </c>
      <c r="CB119" s="1088"/>
      <c r="CC119" s="1088"/>
      <c r="CD119" s="1088"/>
      <c r="CE119" s="1088"/>
      <c r="CF119" s="1089"/>
      <c r="CG119" s="1090"/>
      <c r="CH119" s="1090"/>
      <c r="CI119" s="1090"/>
      <c r="CJ119" s="1091"/>
      <c r="CK119" s="1037"/>
      <c r="CL119" s="1038"/>
      <c r="CM119" s="1092" t="s">
        <v>471</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2835</v>
      </c>
      <c r="DH119" s="1074"/>
      <c r="DI119" s="1074"/>
      <c r="DJ119" s="1074"/>
      <c r="DK119" s="1075"/>
      <c r="DL119" s="1073">
        <v>5094</v>
      </c>
      <c r="DM119" s="1074"/>
      <c r="DN119" s="1074"/>
      <c r="DO119" s="1074"/>
      <c r="DP119" s="1075"/>
      <c r="DQ119" s="1073">
        <v>6025</v>
      </c>
      <c r="DR119" s="1074"/>
      <c r="DS119" s="1074"/>
      <c r="DT119" s="1074"/>
      <c r="DU119" s="1075"/>
      <c r="DV119" s="1076">
        <v>0</v>
      </c>
      <c r="DW119" s="1077"/>
      <c r="DX119" s="1077"/>
      <c r="DY119" s="1077"/>
      <c r="DZ119" s="1078"/>
    </row>
    <row r="120" spans="1:130" s="246" customFormat="1" ht="26.25" customHeight="1">
      <c r="A120" s="1149"/>
      <c r="B120" s="1036"/>
      <c r="C120" s="1006" t="s">
        <v>443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129</v>
      </c>
      <c r="AB120" s="1049"/>
      <c r="AC120" s="1049"/>
      <c r="AD120" s="1049"/>
      <c r="AE120" s="1050"/>
      <c r="AF120" s="1051" t="s">
        <v>129</v>
      </c>
      <c r="AG120" s="1049"/>
      <c r="AH120" s="1049"/>
      <c r="AI120" s="1049"/>
      <c r="AJ120" s="1050"/>
      <c r="AK120" s="1051" t="s">
        <v>465</v>
      </c>
      <c r="AL120" s="1049"/>
      <c r="AM120" s="1049"/>
      <c r="AN120" s="1049"/>
      <c r="AO120" s="1050"/>
      <c r="AP120" s="1052" t="s">
        <v>129</v>
      </c>
      <c r="AQ120" s="1053"/>
      <c r="AR120" s="1053"/>
      <c r="AS120" s="1053"/>
      <c r="AT120" s="1054"/>
      <c r="AU120" s="1079" t="s">
        <v>472</v>
      </c>
      <c r="AV120" s="1080"/>
      <c r="AW120" s="1080"/>
      <c r="AX120" s="1080"/>
      <c r="AY120" s="1081"/>
      <c r="AZ120" s="1030" t="s">
        <v>473</v>
      </c>
      <c r="BA120" s="979"/>
      <c r="BB120" s="979"/>
      <c r="BC120" s="979"/>
      <c r="BD120" s="979"/>
      <c r="BE120" s="979"/>
      <c r="BF120" s="979"/>
      <c r="BG120" s="979"/>
      <c r="BH120" s="979"/>
      <c r="BI120" s="979"/>
      <c r="BJ120" s="979"/>
      <c r="BK120" s="979"/>
      <c r="BL120" s="979"/>
      <c r="BM120" s="979"/>
      <c r="BN120" s="979"/>
      <c r="BO120" s="979"/>
      <c r="BP120" s="980"/>
      <c r="BQ120" s="1016">
        <v>9481210</v>
      </c>
      <c r="BR120" s="1017"/>
      <c r="BS120" s="1017"/>
      <c r="BT120" s="1017"/>
      <c r="BU120" s="1017"/>
      <c r="BV120" s="1017">
        <v>10342248</v>
      </c>
      <c r="BW120" s="1017"/>
      <c r="BX120" s="1017"/>
      <c r="BY120" s="1017"/>
      <c r="BZ120" s="1017"/>
      <c r="CA120" s="1017">
        <v>12859804</v>
      </c>
      <c r="CB120" s="1017"/>
      <c r="CC120" s="1017"/>
      <c r="CD120" s="1017"/>
      <c r="CE120" s="1017"/>
      <c r="CF120" s="1031">
        <v>24</v>
      </c>
      <c r="CG120" s="1032"/>
      <c r="CH120" s="1032"/>
      <c r="CI120" s="1032"/>
      <c r="CJ120" s="1032"/>
      <c r="CK120" s="1097" t="s">
        <v>474</v>
      </c>
      <c r="CL120" s="1098"/>
      <c r="CM120" s="1098"/>
      <c r="CN120" s="1098"/>
      <c r="CO120" s="1099"/>
      <c r="CP120" s="1105" t="s">
        <v>475</v>
      </c>
      <c r="CQ120" s="1106"/>
      <c r="CR120" s="1106"/>
      <c r="CS120" s="1106"/>
      <c r="CT120" s="1106"/>
      <c r="CU120" s="1106"/>
      <c r="CV120" s="1106"/>
      <c r="CW120" s="1106"/>
      <c r="CX120" s="1106"/>
      <c r="CY120" s="1106"/>
      <c r="CZ120" s="1106"/>
      <c r="DA120" s="1106"/>
      <c r="DB120" s="1106"/>
      <c r="DC120" s="1106"/>
      <c r="DD120" s="1106"/>
      <c r="DE120" s="1106"/>
      <c r="DF120" s="1107"/>
      <c r="DG120" s="1016">
        <v>21114880</v>
      </c>
      <c r="DH120" s="1017"/>
      <c r="DI120" s="1017"/>
      <c r="DJ120" s="1017"/>
      <c r="DK120" s="1017"/>
      <c r="DL120" s="1017">
        <v>19514136</v>
      </c>
      <c r="DM120" s="1017"/>
      <c r="DN120" s="1017"/>
      <c r="DO120" s="1017"/>
      <c r="DP120" s="1017"/>
      <c r="DQ120" s="1017">
        <v>17577657</v>
      </c>
      <c r="DR120" s="1017"/>
      <c r="DS120" s="1017"/>
      <c r="DT120" s="1017"/>
      <c r="DU120" s="1017"/>
      <c r="DV120" s="1018">
        <v>32.799999999999997</v>
      </c>
      <c r="DW120" s="1018"/>
      <c r="DX120" s="1018"/>
      <c r="DY120" s="1018"/>
      <c r="DZ120" s="1019"/>
    </row>
    <row r="121" spans="1:130" s="246" customFormat="1" ht="26.25" customHeight="1">
      <c r="A121" s="1149"/>
      <c r="B121" s="1036"/>
      <c r="C121" s="1057" t="s">
        <v>476</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129</v>
      </c>
      <c r="AB121" s="1049"/>
      <c r="AC121" s="1049"/>
      <c r="AD121" s="1049"/>
      <c r="AE121" s="1050"/>
      <c r="AF121" s="1051" t="s">
        <v>129</v>
      </c>
      <c r="AG121" s="1049"/>
      <c r="AH121" s="1049"/>
      <c r="AI121" s="1049"/>
      <c r="AJ121" s="1050"/>
      <c r="AK121" s="1051" t="s">
        <v>467</v>
      </c>
      <c r="AL121" s="1049"/>
      <c r="AM121" s="1049"/>
      <c r="AN121" s="1049"/>
      <c r="AO121" s="1050"/>
      <c r="AP121" s="1052" t="s">
        <v>129</v>
      </c>
      <c r="AQ121" s="1053"/>
      <c r="AR121" s="1053"/>
      <c r="AS121" s="1053"/>
      <c r="AT121" s="1054"/>
      <c r="AU121" s="1082"/>
      <c r="AV121" s="1083"/>
      <c r="AW121" s="1083"/>
      <c r="AX121" s="1083"/>
      <c r="AY121" s="1084"/>
      <c r="AZ121" s="1039" t="s">
        <v>477</v>
      </c>
      <c r="BA121" s="1040"/>
      <c r="BB121" s="1040"/>
      <c r="BC121" s="1040"/>
      <c r="BD121" s="1040"/>
      <c r="BE121" s="1040"/>
      <c r="BF121" s="1040"/>
      <c r="BG121" s="1040"/>
      <c r="BH121" s="1040"/>
      <c r="BI121" s="1040"/>
      <c r="BJ121" s="1040"/>
      <c r="BK121" s="1040"/>
      <c r="BL121" s="1040"/>
      <c r="BM121" s="1040"/>
      <c r="BN121" s="1040"/>
      <c r="BO121" s="1040"/>
      <c r="BP121" s="1041"/>
      <c r="BQ121" s="1009">
        <v>11879803</v>
      </c>
      <c r="BR121" s="1010"/>
      <c r="BS121" s="1010"/>
      <c r="BT121" s="1010"/>
      <c r="BU121" s="1010"/>
      <c r="BV121" s="1010">
        <v>12978634</v>
      </c>
      <c r="BW121" s="1010"/>
      <c r="BX121" s="1010"/>
      <c r="BY121" s="1010"/>
      <c r="BZ121" s="1010"/>
      <c r="CA121" s="1010">
        <v>11945825</v>
      </c>
      <c r="CB121" s="1010"/>
      <c r="CC121" s="1010"/>
      <c r="CD121" s="1010"/>
      <c r="CE121" s="1010"/>
      <c r="CF121" s="1004">
        <v>22.3</v>
      </c>
      <c r="CG121" s="1005"/>
      <c r="CH121" s="1005"/>
      <c r="CI121" s="1005"/>
      <c r="CJ121" s="1005"/>
      <c r="CK121" s="1100"/>
      <c r="CL121" s="1101"/>
      <c r="CM121" s="1101"/>
      <c r="CN121" s="1101"/>
      <c r="CO121" s="1102"/>
      <c r="CP121" s="1110" t="s">
        <v>408</v>
      </c>
      <c r="CQ121" s="1111"/>
      <c r="CR121" s="1111"/>
      <c r="CS121" s="1111"/>
      <c r="CT121" s="1111"/>
      <c r="CU121" s="1111"/>
      <c r="CV121" s="1111"/>
      <c r="CW121" s="1111"/>
      <c r="CX121" s="1111"/>
      <c r="CY121" s="1111"/>
      <c r="CZ121" s="1111"/>
      <c r="DA121" s="1111"/>
      <c r="DB121" s="1111"/>
      <c r="DC121" s="1111"/>
      <c r="DD121" s="1111"/>
      <c r="DE121" s="1111"/>
      <c r="DF121" s="1112"/>
      <c r="DG121" s="1009">
        <v>2121346</v>
      </c>
      <c r="DH121" s="1010"/>
      <c r="DI121" s="1010"/>
      <c r="DJ121" s="1010"/>
      <c r="DK121" s="1010"/>
      <c r="DL121" s="1010">
        <v>1922865</v>
      </c>
      <c r="DM121" s="1010"/>
      <c r="DN121" s="1010"/>
      <c r="DO121" s="1010"/>
      <c r="DP121" s="1010"/>
      <c r="DQ121" s="1010">
        <v>1718278</v>
      </c>
      <c r="DR121" s="1010"/>
      <c r="DS121" s="1010"/>
      <c r="DT121" s="1010"/>
      <c r="DU121" s="1010"/>
      <c r="DV121" s="1011">
        <v>3.2</v>
      </c>
      <c r="DW121" s="1011"/>
      <c r="DX121" s="1011"/>
      <c r="DY121" s="1011"/>
      <c r="DZ121" s="1012"/>
    </row>
    <row r="122" spans="1:130" s="246" customFormat="1" ht="26.25" customHeight="1">
      <c r="A122" s="1149"/>
      <c r="B122" s="1036"/>
      <c r="C122" s="1006" t="s">
        <v>455</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129</v>
      </c>
      <c r="AB122" s="1049"/>
      <c r="AC122" s="1049"/>
      <c r="AD122" s="1049"/>
      <c r="AE122" s="1050"/>
      <c r="AF122" s="1051" t="s">
        <v>394</v>
      </c>
      <c r="AG122" s="1049"/>
      <c r="AH122" s="1049"/>
      <c r="AI122" s="1049"/>
      <c r="AJ122" s="1050"/>
      <c r="AK122" s="1051" t="s">
        <v>394</v>
      </c>
      <c r="AL122" s="1049"/>
      <c r="AM122" s="1049"/>
      <c r="AN122" s="1049"/>
      <c r="AO122" s="1050"/>
      <c r="AP122" s="1052" t="s">
        <v>394</v>
      </c>
      <c r="AQ122" s="1053"/>
      <c r="AR122" s="1053"/>
      <c r="AS122" s="1053"/>
      <c r="AT122" s="1054"/>
      <c r="AU122" s="1082"/>
      <c r="AV122" s="1083"/>
      <c r="AW122" s="1083"/>
      <c r="AX122" s="1083"/>
      <c r="AY122" s="1084"/>
      <c r="AZ122" s="1064" t="s">
        <v>478</v>
      </c>
      <c r="BA122" s="1055"/>
      <c r="BB122" s="1055"/>
      <c r="BC122" s="1055"/>
      <c r="BD122" s="1055"/>
      <c r="BE122" s="1055"/>
      <c r="BF122" s="1055"/>
      <c r="BG122" s="1055"/>
      <c r="BH122" s="1055"/>
      <c r="BI122" s="1055"/>
      <c r="BJ122" s="1055"/>
      <c r="BK122" s="1055"/>
      <c r="BL122" s="1055"/>
      <c r="BM122" s="1055"/>
      <c r="BN122" s="1055"/>
      <c r="BO122" s="1055"/>
      <c r="BP122" s="1056"/>
      <c r="BQ122" s="1087">
        <v>76470956</v>
      </c>
      <c r="BR122" s="1088"/>
      <c r="BS122" s="1088"/>
      <c r="BT122" s="1088"/>
      <c r="BU122" s="1088"/>
      <c r="BV122" s="1088">
        <v>76077345</v>
      </c>
      <c r="BW122" s="1088"/>
      <c r="BX122" s="1088"/>
      <c r="BY122" s="1088"/>
      <c r="BZ122" s="1088"/>
      <c r="CA122" s="1088">
        <v>75605079</v>
      </c>
      <c r="CB122" s="1088"/>
      <c r="CC122" s="1088"/>
      <c r="CD122" s="1088"/>
      <c r="CE122" s="1088"/>
      <c r="CF122" s="1108">
        <v>140.9</v>
      </c>
      <c r="CG122" s="1109"/>
      <c r="CH122" s="1109"/>
      <c r="CI122" s="1109"/>
      <c r="CJ122" s="1109"/>
      <c r="CK122" s="1100"/>
      <c r="CL122" s="1101"/>
      <c r="CM122" s="1101"/>
      <c r="CN122" s="1101"/>
      <c r="CO122" s="1102"/>
      <c r="CP122" s="1110" t="s">
        <v>414</v>
      </c>
      <c r="CQ122" s="1111"/>
      <c r="CR122" s="1111"/>
      <c r="CS122" s="1111"/>
      <c r="CT122" s="1111"/>
      <c r="CU122" s="1111"/>
      <c r="CV122" s="1111"/>
      <c r="CW122" s="1111"/>
      <c r="CX122" s="1111"/>
      <c r="CY122" s="1111"/>
      <c r="CZ122" s="1111"/>
      <c r="DA122" s="1111"/>
      <c r="DB122" s="1111"/>
      <c r="DC122" s="1111"/>
      <c r="DD122" s="1111"/>
      <c r="DE122" s="1111"/>
      <c r="DF122" s="1112"/>
      <c r="DG122" s="1009">
        <v>564929</v>
      </c>
      <c r="DH122" s="1010"/>
      <c r="DI122" s="1010"/>
      <c r="DJ122" s="1010"/>
      <c r="DK122" s="1010"/>
      <c r="DL122" s="1010">
        <v>465584</v>
      </c>
      <c r="DM122" s="1010"/>
      <c r="DN122" s="1010"/>
      <c r="DO122" s="1010"/>
      <c r="DP122" s="1010"/>
      <c r="DQ122" s="1010">
        <v>379143</v>
      </c>
      <c r="DR122" s="1010"/>
      <c r="DS122" s="1010"/>
      <c r="DT122" s="1010"/>
      <c r="DU122" s="1010"/>
      <c r="DV122" s="1011">
        <v>0.7</v>
      </c>
      <c r="DW122" s="1011"/>
      <c r="DX122" s="1011"/>
      <c r="DY122" s="1011"/>
      <c r="DZ122" s="1012"/>
    </row>
    <row r="123" spans="1:130" s="246" customFormat="1" ht="26.25" customHeight="1">
      <c r="A123" s="1149"/>
      <c r="B123" s="1036"/>
      <c r="C123" s="1006" t="s">
        <v>462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446</v>
      </c>
      <c r="AB123" s="1049"/>
      <c r="AC123" s="1049"/>
      <c r="AD123" s="1049"/>
      <c r="AE123" s="1050"/>
      <c r="AF123" s="1051" t="s">
        <v>129</v>
      </c>
      <c r="AG123" s="1049"/>
      <c r="AH123" s="1049"/>
      <c r="AI123" s="1049"/>
      <c r="AJ123" s="1050"/>
      <c r="AK123" s="1051" t="s">
        <v>129</v>
      </c>
      <c r="AL123" s="1049"/>
      <c r="AM123" s="1049"/>
      <c r="AN123" s="1049"/>
      <c r="AO123" s="1050"/>
      <c r="AP123" s="1052" t="s">
        <v>129</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479</v>
      </c>
      <c r="BP123" s="1096"/>
      <c r="BQ123" s="1155">
        <v>97831969</v>
      </c>
      <c r="BR123" s="1156"/>
      <c r="BS123" s="1156"/>
      <c r="BT123" s="1156"/>
      <c r="BU123" s="1156"/>
      <c r="BV123" s="1156">
        <v>99398227</v>
      </c>
      <c r="BW123" s="1156"/>
      <c r="BX123" s="1156"/>
      <c r="BY123" s="1156"/>
      <c r="BZ123" s="1156"/>
      <c r="CA123" s="1156">
        <v>100410708</v>
      </c>
      <c r="CB123" s="1156"/>
      <c r="CC123" s="1156"/>
      <c r="CD123" s="1156"/>
      <c r="CE123" s="1156"/>
      <c r="CF123" s="1089"/>
      <c r="CG123" s="1090"/>
      <c r="CH123" s="1090"/>
      <c r="CI123" s="1090"/>
      <c r="CJ123" s="1091"/>
      <c r="CK123" s="1100"/>
      <c r="CL123" s="1101"/>
      <c r="CM123" s="1101"/>
      <c r="CN123" s="1101"/>
      <c r="CO123" s="1102"/>
      <c r="CP123" s="1110" t="s">
        <v>480</v>
      </c>
      <c r="CQ123" s="1111"/>
      <c r="CR123" s="1111"/>
      <c r="CS123" s="1111"/>
      <c r="CT123" s="1111"/>
      <c r="CU123" s="1111"/>
      <c r="CV123" s="1111"/>
      <c r="CW123" s="1111"/>
      <c r="CX123" s="1111"/>
      <c r="CY123" s="1111"/>
      <c r="CZ123" s="1111"/>
      <c r="DA123" s="1111"/>
      <c r="DB123" s="1111"/>
      <c r="DC123" s="1111"/>
      <c r="DD123" s="1111"/>
      <c r="DE123" s="1111"/>
      <c r="DF123" s="1112"/>
      <c r="DG123" s="1048">
        <v>313220</v>
      </c>
      <c r="DH123" s="1049"/>
      <c r="DI123" s="1049"/>
      <c r="DJ123" s="1049"/>
      <c r="DK123" s="1050"/>
      <c r="DL123" s="1051">
        <v>242475</v>
      </c>
      <c r="DM123" s="1049"/>
      <c r="DN123" s="1049"/>
      <c r="DO123" s="1049"/>
      <c r="DP123" s="1050"/>
      <c r="DQ123" s="1051">
        <v>179164</v>
      </c>
      <c r="DR123" s="1049"/>
      <c r="DS123" s="1049"/>
      <c r="DT123" s="1049"/>
      <c r="DU123" s="1050"/>
      <c r="DV123" s="1052">
        <v>0.3</v>
      </c>
      <c r="DW123" s="1053"/>
      <c r="DX123" s="1053"/>
      <c r="DY123" s="1053"/>
      <c r="DZ123" s="1054"/>
    </row>
    <row r="124" spans="1:130" s="246" customFormat="1" ht="26.25" customHeight="1" thickBot="1">
      <c r="A124" s="1149"/>
      <c r="B124" s="1036"/>
      <c r="C124" s="1006" t="s">
        <v>466</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129</v>
      </c>
      <c r="AB124" s="1049"/>
      <c r="AC124" s="1049"/>
      <c r="AD124" s="1049"/>
      <c r="AE124" s="1050"/>
      <c r="AF124" s="1051" t="s">
        <v>446</v>
      </c>
      <c r="AG124" s="1049"/>
      <c r="AH124" s="1049"/>
      <c r="AI124" s="1049"/>
      <c r="AJ124" s="1050"/>
      <c r="AK124" s="1051" t="s">
        <v>446</v>
      </c>
      <c r="AL124" s="1049"/>
      <c r="AM124" s="1049"/>
      <c r="AN124" s="1049"/>
      <c r="AO124" s="1050"/>
      <c r="AP124" s="1052" t="s">
        <v>446</v>
      </c>
      <c r="AQ124" s="1053"/>
      <c r="AR124" s="1053"/>
      <c r="AS124" s="1053"/>
      <c r="AT124" s="1054"/>
      <c r="AU124" s="1151" t="s">
        <v>481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49.9</v>
      </c>
      <c r="BR124" s="1118"/>
      <c r="BS124" s="1118"/>
      <c r="BT124" s="1118"/>
      <c r="BU124" s="1118"/>
      <c r="BV124" s="1118">
        <v>37.6</v>
      </c>
      <c r="BW124" s="1118"/>
      <c r="BX124" s="1118"/>
      <c r="BY124" s="1118"/>
      <c r="BZ124" s="1118"/>
      <c r="CA124" s="1118">
        <v>23.9</v>
      </c>
      <c r="CB124" s="1118"/>
      <c r="CC124" s="1118"/>
      <c r="CD124" s="1118"/>
      <c r="CE124" s="1118"/>
      <c r="CF124" s="1119"/>
      <c r="CG124" s="1120"/>
      <c r="CH124" s="1120"/>
      <c r="CI124" s="1120"/>
      <c r="CJ124" s="1121"/>
      <c r="CK124" s="1103"/>
      <c r="CL124" s="1103"/>
      <c r="CM124" s="1103"/>
      <c r="CN124" s="1103"/>
      <c r="CO124" s="1104"/>
      <c r="CP124" s="1110" t="s">
        <v>482</v>
      </c>
      <c r="CQ124" s="1111"/>
      <c r="CR124" s="1111"/>
      <c r="CS124" s="1111"/>
      <c r="CT124" s="1111"/>
      <c r="CU124" s="1111"/>
      <c r="CV124" s="1111"/>
      <c r="CW124" s="1111"/>
      <c r="CX124" s="1111"/>
      <c r="CY124" s="1111"/>
      <c r="CZ124" s="1111"/>
      <c r="DA124" s="1111"/>
      <c r="DB124" s="1111"/>
      <c r="DC124" s="1111"/>
      <c r="DD124" s="1111"/>
      <c r="DE124" s="1111"/>
      <c r="DF124" s="1112"/>
      <c r="DG124" s="1095" t="s">
        <v>129</v>
      </c>
      <c r="DH124" s="1074"/>
      <c r="DI124" s="1074"/>
      <c r="DJ124" s="1074"/>
      <c r="DK124" s="1075"/>
      <c r="DL124" s="1073" t="s">
        <v>446</v>
      </c>
      <c r="DM124" s="1074"/>
      <c r="DN124" s="1074"/>
      <c r="DO124" s="1074"/>
      <c r="DP124" s="1075"/>
      <c r="DQ124" s="1073" t="s">
        <v>129</v>
      </c>
      <c r="DR124" s="1074"/>
      <c r="DS124" s="1074"/>
      <c r="DT124" s="1074"/>
      <c r="DU124" s="1075"/>
      <c r="DV124" s="1076" t="s">
        <v>129</v>
      </c>
      <c r="DW124" s="1077"/>
      <c r="DX124" s="1077"/>
      <c r="DY124" s="1077"/>
      <c r="DZ124" s="1078"/>
    </row>
    <row r="125" spans="1:130" s="246" customFormat="1" ht="26.25" customHeight="1">
      <c r="A125" s="1149"/>
      <c r="B125" s="1036"/>
      <c r="C125" s="1006" t="s">
        <v>469</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129</v>
      </c>
      <c r="AB125" s="1049"/>
      <c r="AC125" s="1049"/>
      <c r="AD125" s="1049"/>
      <c r="AE125" s="1050"/>
      <c r="AF125" s="1051" t="s">
        <v>129</v>
      </c>
      <c r="AG125" s="1049"/>
      <c r="AH125" s="1049"/>
      <c r="AI125" s="1049"/>
      <c r="AJ125" s="1050"/>
      <c r="AK125" s="1051" t="s">
        <v>129</v>
      </c>
      <c r="AL125" s="1049"/>
      <c r="AM125" s="1049"/>
      <c r="AN125" s="1049"/>
      <c r="AO125" s="1050"/>
      <c r="AP125" s="1052" t="s">
        <v>129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483</v>
      </c>
      <c r="CL125" s="1098"/>
      <c r="CM125" s="1098"/>
      <c r="CN125" s="1098"/>
      <c r="CO125" s="1099"/>
      <c r="CP125" s="1030" t="s">
        <v>484</v>
      </c>
      <c r="CQ125" s="979"/>
      <c r="CR125" s="979"/>
      <c r="CS125" s="979"/>
      <c r="CT125" s="979"/>
      <c r="CU125" s="979"/>
      <c r="CV125" s="979"/>
      <c r="CW125" s="979"/>
      <c r="CX125" s="979"/>
      <c r="CY125" s="979"/>
      <c r="CZ125" s="979"/>
      <c r="DA125" s="979"/>
      <c r="DB125" s="979"/>
      <c r="DC125" s="979"/>
      <c r="DD125" s="979"/>
      <c r="DE125" s="979"/>
      <c r="DF125" s="980"/>
      <c r="DG125" s="1016" t="s">
        <v>129</v>
      </c>
      <c r="DH125" s="1017"/>
      <c r="DI125" s="1017"/>
      <c r="DJ125" s="1017"/>
      <c r="DK125" s="1017"/>
      <c r="DL125" s="1017" t="s">
        <v>446</v>
      </c>
      <c r="DM125" s="1017"/>
      <c r="DN125" s="1017"/>
      <c r="DO125" s="1017"/>
      <c r="DP125" s="1017"/>
      <c r="DQ125" s="1017" t="s">
        <v>129</v>
      </c>
      <c r="DR125" s="1017"/>
      <c r="DS125" s="1017"/>
      <c r="DT125" s="1017"/>
      <c r="DU125" s="1017"/>
      <c r="DV125" s="1018" t="s">
        <v>129</v>
      </c>
      <c r="DW125" s="1018"/>
      <c r="DX125" s="1018"/>
      <c r="DY125" s="1018"/>
      <c r="DZ125" s="1019"/>
    </row>
    <row r="126" spans="1:130" s="246" customFormat="1" ht="26.25" customHeight="1" thickBot="1">
      <c r="A126" s="1149"/>
      <c r="B126" s="1036"/>
      <c r="C126" s="1006" t="s">
        <v>471</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1373897</v>
      </c>
      <c r="AB126" s="1049"/>
      <c r="AC126" s="1049"/>
      <c r="AD126" s="1049"/>
      <c r="AE126" s="1050"/>
      <c r="AF126" s="1051">
        <v>900832</v>
      </c>
      <c r="AG126" s="1049"/>
      <c r="AH126" s="1049"/>
      <c r="AI126" s="1049"/>
      <c r="AJ126" s="1050"/>
      <c r="AK126" s="1051">
        <v>1362308</v>
      </c>
      <c r="AL126" s="1049"/>
      <c r="AM126" s="1049"/>
      <c r="AN126" s="1049"/>
      <c r="AO126" s="1050"/>
      <c r="AP126" s="1052">
        <v>2.5</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485</v>
      </c>
      <c r="CQ126" s="1040"/>
      <c r="CR126" s="1040"/>
      <c r="CS126" s="1040"/>
      <c r="CT126" s="1040"/>
      <c r="CU126" s="1040"/>
      <c r="CV126" s="1040"/>
      <c r="CW126" s="1040"/>
      <c r="CX126" s="1040"/>
      <c r="CY126" s="1040"/>
      <c r="CZ126" s="1040"/>
      <c r="DA126" s="1040"/>
      <c r="DB126" s="1040"/>
      <c r="DC126" s="1040"/>
      <c r="DD126" s="1040"/>
      <c r="DE126" s="1040"/>
      <c r="DF126" s="1041"/>
      <c r="DG126" s="1009">
        <v>6316451</v>
      </c>
      <c r="DH126" s="1010"/>
      <c r="DI126" s="1010"/>
      <c r="DJ126" s="1010"/>
      <c r="DK126" s="1010"/>
      <c r="DL126" s="1010">
        <v>6140446</v>
      </c>
      <c r="DM126" s="1010"/>
      <c r="DN126" s="1010"/>
      <c r="DO126" s="1010"/>
      <c r="DP126" s="1010"/>
      <c r="DQ126" s="1010">
        <v>6023996</v>
      </c>
      <c r="DR126" s="1010"/>
      <c r="DS126" s="1010"/>
      <c r="DT126" s="1010"/>
      <c r="DU126" s="1010"/>
      <c r="DV126" s="1011">
        <v>11.2</v>
      </c>
      <c r="DW126" s="1011"/>
      <c r="DX126" s="1011"/>
      <c r="DY126" s="1011"/>
      <c r="DZ126" s="1012"/>
    </row>
    <row r="127" spans="1:130" s="246" customFormat="1" ht="26.25" customHeight="1">
      <c r="A127" s="1150"/>
      <c r="B127" s="1038"/>
      <c r="C127" s="1092" t="s">
        <v>486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129</v>
      </c>
      <c r="AB127" s="1049"/>
      <c r="AC127" s="1049"/>
      <c r="AD127" s="1049"/>
      <c r="AE127" s="1050"/>
      <c r="AF127" s="1051" t="s">
        <v>129</v>
      </c>
      <c r="AG127" s="1049"/>
      <c r="AH127" s="1049"/>
      <c r="AI127" s="1049"/>
      <c r="AJ127" s="1050"/>
      <c r="AK127" s="1051" t="s">
        <v>129</v>
      </c>
      <c r="AL127" s="1049"/>
      <c r="AM127" s="1049"/>
      <c r="AN127" s="1049"/>
      <c r="AO127" s="1050"/>
      <c r="AP127" s="1052" t="s">
        <v>129</v>
      </c>
      <c r="AQ127" s="1053"/>
      <c r="AR127" s="1053"/>
      <c r="AS127" s="1053"/>
      <c r="AT127" s="1054"/>
      <c r="AU127" s="282"/>
      <c r="AV127" s="282"/>
      <c r="AW127" s="282"/>
      <c r="AX127" s="1122" t="s">
        <v>487</v>
      </c>
      <c r="AY127" s="1123"/>
      <c r="AZ127" s="1123"/>
      <c r="BA127" s="1123"/>
      <c r="BB127" s="1123"/>
      <c r="BC127" s="1123"/>
      <c r="BD127" s="1123"/>
      <c r="BE127" s="1124"/>
      <c r="BF127" s="1125" t="s">
        <v>488</v>
      </c>
      <c r="BG127" s="1123"/>
      <c r="BH127" s="1123"/>
      <c r="BI127" s="1123"/>
      <c r="BJ127" s="1123"/>
      <c r="BK127" s="1123"/>
      <c r="BL127" s="1124"/>
      <c r="BM127" s="1125" t="s">
        <v>489</v>
      </c>
      <c r="BN127" s="1123"/>
      <c r="BO127" s="1123"/>
      <c r="BP127" s="1123"/>
      <c r="BQ127" s="1123"/>
      <c r="BR127" s="1123"/>
      <c r="BS127" s="1124"/>
      <c r="BT127" s="1125" t="s">
        <v>490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491</v>
      </c>
      <c r="CQ127" s="1040"/>
      <c r="CR127" s="1040"/>
      <c r="CS127" s="1040"/>
      <c r="CT127" s="1040"/>
      <c r="CU127" s="1040"/>
      <c r="CV127" s="1040"/>
      <c r="CW127" s="1040"/>
      <c r="CX127" s="1040"/>
      <c r="CY127" s="1040"/>
      <c r="CZ127" s="1040"/>
      <c r="DA127" s="1040"/>
      <c r="DB127" s="1040"/>
      <c r="DC127" s="1040"/>
      <c r="DD127" s="1040"/>
      <c r="DE127" s="1040"/>
      <c r="DF127" s="1041"/>
      <c r="DG127" s="1009" t="s">
        <v>129</v>
      </c>
      <c r="DH127" s="1010"/>
      <c r="DI127" s="1010"/>
      <c r="DJ127" s="1010"/>
      <c r="DK127" s="1010"/>
      <c r="DL127" s="1010" t="s">
        <v>129</v>
      </c>
      <c r="DM127" s="1010"/>
      <c r="DN127" s="1010"/>
      <c r="DO127" s="1010"/>
      <c r="DP127" s="1010"/>
      <c r="DQ127" s="1010" t="s">
        <v>129</v>
      </c>
      <c r="DR127" s="1010"/>
      <c r="DS127" s="1010"/>
      <c r="DT127" s="1010"/>
      <c r="DU127" s="1010"/>
      <c r="DV127" s="1011" t="s">
        <v>129</v>
      </c>
      <c r="DW127" s="1011"/>
      <c r="DX127" s="1011"/>
      <c r="DY127" s="1011"/>
      <c r="DZ127" s="1012"/>
    </row>
    <row r="128" spans="1:130" s="246" customFormat="1" ht="26.25" customHeight="1" thickBot="1">
      <c r="A128" s="1133" t="s">
        <v>492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493</v>
      </c>
      <c r="X128" s="1135"/>
      <c r="Y128" s="1135"/>
      <c r="Z128" s="1136"/>
      <c r="AA128" s="1137">
        <v>1472708</v>
      </c>
      <c r="AB128" s="1138"/>
      <c r="AC128" s="1138"/>
      <c r="AD128" s="1138"/>
      <c r="AE128" s="1139"/>
      <c r="AF128" s="1140">
        <v>1640267</v>
      </c>
      <c r="AG128" s="1138"/>
      <c r="AH128" s="1138"/>
      <c r="AI128" s="1138"/>
      <c r="AJ128" s="1139"/>
      <c r="AK128" s="1140">
        <v>1328422</v>
      </c>
      <c r="AL128" s="1138"/>
      <c r="AM128" s="1138"/>
      <c r="AN128" s="1138"/>
      <c r="AO128" s="1139"/>
      <c r="AP128" s="1141"/>
      <c r="AQ128" s="1142"/>
      <c r="AR128" s="1142"/>
      <c r="AS128" s="1142"/>
      <c r="AT128" s="1143"/>
      <c r="AU128" s="282"/>
      <c r="AV128" s="282"/>
      <c r="AW128" s="282"/>
      <c r="AX128" s="978" t="s">
        <v>494</v>
      </c>
      <c r="AY128" s="979"/>
      <c r="AZ128" s="979"/>
      <c r="BA128" s="979"/>
      <c r="BB128" s="979"/>
      <c r="BC128" s="979"/>
      <c r="BD128" s="979"/>
      <c r="BE128" s="980"/>
      <c r="BF128" s="1144" t="s">
        <v>129</v>
      </c>
      <c r="BG128" s="1145"/>
      <c r="BH128" s="1145"/>
      <c r="BI128" s="1145"/>
      <c r="BJ128" s="1145"/>
      <c r="BK128" s="1145"/>
      <c r="BL128" s="1146"/>
      <c r="BM128" s="1144">
        <v>11.25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495</v>
      </c>
      <c r="CQ128" s="1127"/>
      <c r="CR128" s="1127"/>
      <c r="CS128" s="1127"/>
      <c r="CT128" s="1127"/>
      <c r="CU128" s="1127"/>
      <c r="CV128" s="1127"/>
      <c r="CW128" s="1127"/>
      <c r="CX128" s="1127"/>
      <c r="CY128" s="1127"/>
      <c r="CZ128" s="1127"/>
      <c r="DA128" s="1127"/>
      <c r="DB128" s="1127"/>
      <c r="DC128" s="1127"/>
      <c r="DD128" s="1127"/>
      <c r="DE128" s="1127"/>
      <c r="DF128" s="1128"/>
      <c r="DG128" s="1129">
        <v>1726</v>
      </c>
      <c r="DH128" s="1130"/>
      <c r="DI128" s="1130"/>
      <c r="DJ128" s="1130"/>
      <c r="DK128" s="1130"/>
      <c r="DL128" s="1130">
        <v>16032</v>
      </c>
      <c r="DM128" s="1130"/>
      <c r="DN128" s="1130"/>
      <c r="DO128" s="1130"/>
      <c r="DP128" s="1130"/>
      <c r="DQ128" s="1130">
        <v>64</v>
      </c>
      <c r="DR128" s="1130"/>
      <c r="DS128" s="1130"/>
      <c r="DT128" s="1130"/>
      <c r="DU128" s="1130"/>
      <c r="DV128" s="1131">
        <v>0</v>
      </c>
      <c r="DW128" s="1131"/>
      <c r="DX128" s="1131"/>
      <c r="DY128" s="1131"/>
      <c r="DZ128" s="1132"/>
    </row>
    <row r="129" spans="1:131" s="246" customFormat="1" ht="26.25" customHeight="1">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496</v>
      </c>
      <c r="X129" s="1164"/>
      <c r="Y129" s="1164"/>
      <c r="Z129" s="1165"/>
      <c r="AA129" s="1048">
        <v>58588462</v>
      </c>
      <c r="AB129" s="1049"/>
      <c r="AC129" s="1049"/>
      <c r="AD129" s="1049"/>
      <c r="AE129" s="1050"/>
      <c r="AF129" s="1051">
        <v>59251684</v>
      </c>
      <c r="AG129" s="1049"/>
      <c r="AH129" s="1049"/>
      <c r="AI129" s="1049"/>
      <c r="AJ129" s="1050"/>
      <c r="AK129" s="1051">
        <v>59967744</v>
      </c>
      <c r="AL129" s="1049"/>
      <c r="AM129" s="1049"/>
      <c r="AN129" s="1049"/>
      <c r="AO129" s="1050"/>
      <c r="AP129" s="1166"/>
      <c r="AQ129" s="1167"/>
      <c r="AR129" s="1167"/>
      <c r="AS129" s="1167"/>
      <c r="AT129" s="1168"/>
      <c r="AU129" s="284"/>
      <c r="AV129" s="284"/>
      <c r="AW129" s="284"/>
      <c r="AX129" s="1157" t="s">
        <v>497</v>
      </c>
      <c r="AY129" s="1040"/>
      <c r="AZ129" s="1040"/>
      <c r="BA129" s="1040"/>
      <c r="BB129" s="1040"/>
      <c r="BC129" s="1040"/>
      <c r="BD129" s="1040"/>
      <c r="BE129" s="1041"/>
      <c r="BF129" s="1158" t="s">
        <v>129</v>
      </c>
      <c r="BG129" s="1159"/>
      <c r="BH129" s="1159"/>
      <c r="BI129" s="1159"/>
      <c r="BJ129" s="1159"/>
      <c r="BK129" s="1159"/>
      <c r="BL129" s="1160"/>
      <c r="BM129" s="1158">
        <v>16.25</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498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499</v>
      </c>
      <c r="X130" s="1164"/>
      <c r="Y130" s="1164"/>
      <c r="Z130" s="1165"/>
      <c r="AA130" s="1048">
        <v>6236271</v>
      </c>
      <c r="AB130" s="1049"/>
      <c r="AC130" s="1049"/>
      <c r="AD130" s="1049"/>
      <c r="AE130" s="1050"/>
      <c r="AF130" s="1051">
        <v>6256730</v>
      </c>
      <c r="AG130" s="1049"/>
      <c r="AH130" s="1049"/>
      <c r="AI130" s="1049"/>
      <c r="AJ130" s="1050"/>
      <c r="AK130" s="1051">
        <v>6327354</v>
      </c>
      <c r="AL130" s="1049"/>
      <c r="AM130" s="1049"/>
      <c r="AN130" s="1049"/>
      <c r="AO130" s="1050"/>
      <c r="AP130" s="1166"/>
      <c r="AQ130" s="1167"/>
      <c r="AR130" s="1167"/>
      <c r="AS130" s="1167"/>
      <c r="AT130" s="1168"/>
      <c r="AU130" s="284"/>
      <c r="AV130" s="284"/>
      <c r="AW130" s="284"/>
      <c r="AX130" s="1157" t="s">
        <v>500</v>
      </c>
      <c r="AY130" s="1040"/>
      <c r="AZ130" s="1040"/>
      <c r="BA130" s="1040"/>
      <c r="BB130" s="1040"/>
      <c r="BC130" s="1040"/>
      <c r="BD130" s="1040"/>
      <c r="BE130" s="1041"/>
      <c r="BF130" s="1194">
        <v>7.2</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501</v>
      </c>
      <c r="X131" s="1202"/>
      <c r="Y131" s="1202"/>
      <c r="Z131" s="1203"/>
      <c r="AA131" s="1095">
        <v>52352191</v>
      </c>
      <c r="AB131" s="1074"/>
      <c r="AC131" s="1074"/>
      <c r="AD131" s="1074"/>
      <c r="AE131" s="1075"/>
      <c r="AF131" s="1073">
        <v>52994954</v>
      </c>
      <c r="AG131" s="1074"/>
      <c r="AH131" s="1074"/>
      <c r="AI131" s="1074"/>
      <c r="AJ131" s="1075"/>
      <c r="AK131" s="1073">
        <v>53640390</v>
      </c>
      <c r="AL131" s="1074"/>
      <c r="AM131" s="1074"/>
      <c r="AN131" s="1074"/>
      <c r="AO131" s="1075"/>
      <c r="AP131" s="1204"/>
      <c r="AQ131" s="1205"/>
      <c r="AR131" s="1205"/>
      <c r="AS131" s="1205"/>
      <c r="AT131" s="1206"/>
      <c r="AU131" s="284"/>
      <c r="AV131" s="284"/>
      <c r="AW131" s="284"/>
      <c r="AX131" s="1176" t="s">
        <v>502</v>
      </c>
      <c r="AY131" s="1127"/>
      <c r="AZ131" s="1127"/>
      <c r="BA131" s="1127"/>
      <c r="BB131" s="1127"/>
      <c r="BC131" s="1127"/>
      <c r="BD131" s="1127"/>
      <c r="BE131" s="1128"/>
      <c r="BF131" s="1177">
        <v>23.9</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503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504</v>
      </c>
      <c r="W132" s="1187"/>
      <c r="X132" s="1187"/>
      <c r="Y132" s="1187"/>
      <c r="Z132" s="1188"/>
      <c r="AA132" s="1189">
        <v>7.5791116360000004</v>
      </c>
      <c r="AB132" s="1190"/>
      <c r="AC132" s="1190"/>
      <c r="AD132" s="1190"/>
      <c r="AE132" s="1191"/>
      <c r="AF132" s="1192">
        <v>6.4066571320000003</v>
      </c>
      <c r="AG132" s="1190"/>
      <c r="AH132" s="1190"/>
      <c r="AI132" s="1190"/>
      <c r="AJ132" s="1191"/>
      <c r="AK132" s="1192">
        <v>7.792158111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505</v>
      </c>
      <c r="W133" s="1170"/>
      <c r="X133" s="1170"/>
      <c r="Y133" s="1170"/>
      <c r="Z133" s="1171"/>
      <c r="AA133" s="1172">
        <v>7.6</v>
      </c>
      <c r="AB133" s="1173"/>
      <c r="AC133" s="1173"/>
      <c r="AD133" s="1173"/>
      <c r="AE133" s="1174"/>
      <c r="AF133" s="1172">
        <v>7</v>
      </c>
      <c r="AG133" s="1173"/>
      <c r="AH133" s="1173"/>
      <c r="AI133" s="1173"/>
      <c r="AJ133" s="1174"/>
      <c r="AK133" s="1172">
        <v>7.2</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ZcV/Owe2j2AcrVpwo6pBR9Muxq3iFENtj/5NIXnsGZ1l2chllMWMWNodgCNalidI5hQ46+ps0vgTsH1ibvCPAw==" saltValue="p+1edkKVLJutscC98Gw55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wfBiJMFy1BRactEvzeObyBeJvPnX+BBkhJq5YZFVUSvXamCeMr73frkJIG8y6SoaspyzEii0r6gtXGV0R/ykuQ==" saltValue="ozdDOQLW5jbfEItVm0VlZw==" spinCount="100000" sheet="1" objects="1" scenarios="1"/>
  <dataConsolidate/>
  <phoneticPr fontId="2"/>
  <printOptions horizontalCentered="1" verticalCentered="1"/>
  <pageMargins left="0" right="0" top="0" bottom="0" header="0" footer="0"/>
  <pageSetup paperSize="9" scale="43" orientation="landscape" horizontalDpi="300" verticalDpi="3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Sng3je4w8fwdBIiaJeJDIeX6yiIPplXfKQXHnRC6zMPIHmQTR+VWwzZoPg38X1Ga7nRfEyL6U+40HFvf9jPKww==" saltValue="efPQY4yaWQrDn/BkgGvUr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509</v>
      </c>
      <c r="AP7" s="303"/>
      <c r="AQ7" s="304" t="s">
        <v>510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511</v>
      </c>
      <c r="AQ8" s="310" t="s">
        <v>512</v>
      </c>
      <c r="AR8" s="311" t="s">
        <v>513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514</v>
      </c>
      <c r="AL9" s="1213"/>
      <c r="AM9" s="1213"/>
      <c r="AN9" s="1214"/>
      <c r="AO9" s="312">
        <v>17588559</v>
      </c>
      <c r="AP9" s="312">
        <v>51287</v>
      </c>
      <c r="AQ9" s="313">
        <v>57923</v>
      </c>
      <c r="AR9" s="314">
        <v>-11.5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515</v>
      </c>
      <c r="AL10" s="1213"/>
      <c r="AM10" s="1213"/>
      <c r="AN10" s="1214"/>
      <c r="AO10" s="315">
        <v>1286440</v>
      </c>
      <c r="AP10" s="315">
        <v>3751</v>
      </c>
      <c r="AQ10" s="316">
        <v>2689</v>
      </c>
      <c r="AR10" s="317">
        <v>39.5</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516</v>
      </c>
      <c r="AL11" s="1213"/>
      <c r="AM11" s="1213"/>
      <c r="AN11" s="1214"/>
      <c r="AO11" s="315">
        <v>121657</v>
      </c>
      <c r="AP11" s="315">
        <v>355</v>
      </c>
      <c r="AQ11" s="316">
        <v>1561</v>
      </c>
      <c r="AR11" s="317">
        <v>-77.3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517</v>
      </c>
      <c r="AL12" s="1213"/>
      <c r="AM12" s="1213"/>
      <c r="AN12" s="1214"/>
      <c r="AO12" s="315" t="s">
        <v>518</v>
      </c>
      <c r="AP12" s="315" t="s">
        <v>518</v>
      </c>
      <c r="AQ12" s="316">
        <v>539</v>
      </c>
      <c r="AR12" s="317" t="s">
        <v>518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519</v>
      </c>
      <c r="AL13" s="1213"/>
      <c r="AM13" s="1213"/>
      <c r="AN13" s="1214"/>
      <c r="AO13" s="315" t="s">
        <v>518</v>
      </c>
      <c r="AP13" s="315" t="s">
        <v>518</v>
      </c>
      <c r="AQ13" s="316">
        <v>13</v>
      </c>
      <c r="AR13" s="317" t="s">
        <v>518</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520</v>
      </c>
      <c r="AL14" s="1213"/>
      <c r="AM14" s="1213"/>
      <c r="AN14" s="1214"/>
      <c r="AO14" s="315">
        <v>645600</v>
      </c>
      <c r="AP14" s="315">
        <v>1883</v>
      </c>
      <c r="AQ14" s="316">
        <v>1886</v>
      </c>
      <c r="AR14" s="317">
        <v>-0.2</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521</v>
      </c>
      <c r="AL15" s="1213"/>
      <c r="AM15" s="1213"/>
      <c r="AN15" s="1214"/>
      <c r="AO15" s="315">
        <v>198088</v>
      </c>
      <c r="AP15" s="315">
        <v>578</v>
      </c>
      <c r="AQ15" s="316">
        <v>1251</v>
      </c>
      <c r="AR15" s="317">
        <v>-53.8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522</v>
      </c>
      <c r="AL16" s="1216"/>
      <c r="AM16" s="1216"/>
      <c r="AN16" s="1217"/>
      <c r="AO16" s="315">
        <v>-1493083</v>
      </c>
      <c r="AP16" s="315">
        <v>-4354</v>
      </c>
      <c r="AQ16" s="316">
        <v>-4255</v>
      </c>
      <c r="AR16" s="317">
        <v>2.2999999999999998</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18347261</v>
      </c>
      <c r="AP17" s="315">
        <v>53499</v>
      </c>
      <c r="AQ17" s="316">
        <v>61607</v>
      </c>
      <c r="AR17" s="317">
        <v>-13.2</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527</v>
      </c>
      <c r="AL21" s="1208"/>
      <c r="AM21" s="1208"/>
      <c r="AN21" s="1209"/>
      <c r="AO21" s="327">
        <v>6.08</v>
      </c>
      <c r="AP21" s="328">
        <v>6.25</v>
      </c>
      <c r="AQ21" s="329">
        <v>-0.17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528</v>
      </c>
      <c r="AL22" s="1208"/>
      <c r="AM22" s="1208"/>
      <c r="AN22" s="1209"/>
      <c r="AO22" s="332">
        <v>102.8</v>
      </c>
      <c r="AP22" s="333">
        <v>100</v>
      </c>
      <c r="AQ22" s="334">
        <v>2.8</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509</v>
      </c>
      <c r="AP30" s="303"/>
      <c r="AQ30" s="304" t="s">
        <v>510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511</v>
      </c>
      <c r="AQ31" s="310" t="s">
        <v>512</v>
      </c>
      <c r="AR31" s="311" t="s">
        <v>513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532</v>
      </c>
      <c r="AL32" s="1224"/>
      <c r="AM32" s="1224"/>
      <c r="AN32" s="1225"/>
      <c r="AO32" s="342">
        <v>7733622</v>
      </c>
      <c r="AP32" s="342">
        <v>22551</v>
      </c>
      <c r="AQ32" s="343">
        <v>37305</v>
      </c>
      <c r="AR32" s="344">
        <v>-39.5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533</v>
      </c>
      <c r="AL33" s="1224"/>
      <c r="AM33" s="1224"/>
      <c r="AN33" s="1225"/>
      <c r="AO33" s="342" t="s">
        <v>518</v>
      </c>
      <c r="AP33" s="342" t="s">
        <v>518</v>
      </c>
      <c r="AQ33" s="343">
        <v>4</v>
      </c>
      <c r="AR33" s="344" t="s">
        <v>518</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534</v>
      </c>
      <c r="AL34" s="1224"/>
      <c r="AM34" s="1224"/>
      <c r="AN34" s="1225"/>
      <c r="AO34" s="342" t="s">
        <v>518</v>
      </c>
      <c r="AP34" s="342" t="s">
        <v>518</v>
      </c>
      <c r="AQ34" s="343">
        <v>89</v>
      </c>
      <c r="AR34" s="344" t="s">
        <v>518</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535</v>
      </c>
      <c r="AL35" s="1224"/>
      <c r="AM35" s="1224"/>
      <c r="AN35" s="1225"/>
      <c r="AO35" s="342">
        <v>2352172</v>
      </c>
      <c r="AP35" s="342">
        <v>6859</v>
      </c>
      <c r="AQ35" s="343">
        <v>9317</v>
      </c>
      <c r="AR35" s="344">
        <v>-26.4</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536</v>
      </c>
      <c r="AL36" s="1224"/>
      <c r="AM36" s="1224"/>
      <c r="AN36" s="1225"/>
      <c r="AO36" s="342">
        <v>164850</v>
      </c>
      <c r="AP36" s="342">
        <v>481</v>
      </c>
      <c r="AQ36" s="343">
        <v>337</v>
      </c>
      <c r="AR36" s="344">
        <v>42.7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537</v>
      </c>
      <c r="AL37" s="1224"/>
      <c r="AM37" s="1224"/>
      <c r="AN37" s="1225"/>
      <c r="AO37" s="342">
        <v>1583769</v>
      </c>
      <c r="AP37" s="342">
        <v>4618</v>
      </c>
      <c r="AQ37" s="343">
        <v>969</v>
      </c>
      <c r="AR37" s="344">
        <v>376.6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538</v>
      </c>
      <c r="AL38" s="1227"/>
      <c r="AM38" s="1227"/>
      <c r="AN38" s="1228"/>
      <c r="AO38" s="345">
        <v>1107</v>
      </c>
      <c r="AP38" s="345">
        <v>3</v>
      </c>
      <c r="AQ38" s="346">
        <v>1</v>
      </c>
      <c r="AR38" s="334">
        <v>200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539</v>
      </c>
      <c r="AL39" s="1227"/>
      <c r="AM39" s="1227"/>
      <c r="AN39" s="1228"/>
      <c r="AO39" s="342">
        <v>-1328422</v>
      </c>
      <c r="AP39" s="342">
        <v>-3874</v>
      </c>
      <c r="AQ39" s="343">
        <v>-8362</v>
      </c>
      <c r="AR39" s="344">
        <v>-53.7</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540</v>
      </c>
      <c r="AL40" s="1224"/>
      <c r="AM40" s="1224"/>
      <c r="AN40" s="1225"/>
      <c r="AO40" s="342">
        <v>-6327354</v>
      </c>
      <c r="AP40" s="342">
        <v>-18450</v>
      </c>
      <c r="AQ40" s="343">
        <v>-29125</v>
      </c>
      <c r="AR40" s="344">
        <v>-36.700000000000003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303</v>
      </c>
      <c r="AL41" s="1230"/>
      <c r="AM41" s="1230"/>
      <c r="AN41" s="1231"/>
      <c r="AO41" s="342">
        <v>4179744</v>
      </c>
      <c r="AP41" s="342">
        <v>12188</v>
      </c>
      <c r="AQ41" s="343">
        <v>10534</v>
      </c>
      <c r="AR41" s="344">
        <v>15.7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509</v>
      </c>
      <c r="AN49" s="1220" t="s">
        <v>544</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545</v>
      </c>
      <c r="AO50" s="359" t="s">
        <v>546</v>
      </c>
      <c r="AP50" s="360" t="s">
        <v>547</v>
      </c>
      <c r="AQ50" s="361" t="s">
        <v>548</v>
      </c>
      <c r="AR50" s="362" t="s">
        <v>549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11485359</v>
      </c>
      <c r="AN51" s="364">
        <v>34415</v>
      </c>
      <c r="AO51" s="365">
        <v>7.3</v>
      </c>
      <c r="AP51" s="366">
        <v>41862</v>
      </c>
      <c r="AQ51" s="367">
        <v>1.5</v>
      </c>
      <c r="AR51" s="368">
        <v>5.8</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8417088</v>
      </c>
      <c r="AN52" s="372">
        <v>25221</v>
      </c>
      <c r="AO52" s="373">
        <v>42.4</v>
      </c>
      <c r="AP52" s="374">
        <v>23710</v>
      </c>
      <c r="AQ52" s="375">
        <v>7.4</v>
      </c>
      <c r="AR52" s="376">
        <v>35</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11137680</v>
      </c>
      <c r="AN53" s="364">
        <v>33092</v>
      </c>
      <c r="AO53" s="365">
        <v>-3.8</v>
      </c>
      <c r="AP53" s="366">
        <v>50880</v>
      </c>
      <c r="AQ53" s="367">
        <v>21.5</v>
      </c>
      <c r="AR53" s="368">
        <v>-25.3</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8048205</v>
      </c>
      <c r="AN54" s="372">
        <v>23913</v>
      </c>
      <c r="AO54" s="373">
        <v>-5.2</v>
      </c>
      <c r="AP54" s="374">
        <v>27819</v>
      </c>
      <c r="AQ54" s="375">
        <v>17.3</v>
      </c>
      <c r="AR54" s="376">
        <v>-22.5</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8991039</v>
      </c>
      <c r="AN55" s="364">
        <v>26510</v>
      </c>
      <c r="AO55" s="365">
        <v>-19.899999999999999</v>
      </c>
      <c r="AP55" s="366">
        <v>46395</v>
      </c>
      <c r="AQ55" s="367">
        <v>-8.8000000000000007</v>
      </c>
      <c r="AR55" s="368">
        <v>-11.1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5875151</v>
      </c>
      <c r="AN56" s="372">
        <v>17323</v>
      </c>
      <c r="AO56" s="373">
        <v>-27.6</v>
      </c>
      <c r="AP56" s="374">
        <v>26304</v>
      </c>
      <c r="AQ56" s="375">
        <v>-5.4</v>
      </c>
      <c r="AR56" s="376">
        <v>-22.2</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11808770</v>
      </c>
      <c r="AN57" s="364">
        <v>34644</v>
      </c>
      <c r="AO57" s="365">
        <v>30.7</v>
      </c>
      <c r="AP57" s="366">
        <v>48088</v>
      </c>
      <c r="AQ57" s="367">
        <v>3.6</v>
      </c>
      <c r="AR57" s="368">
        <v>27.1</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6063918</v>
      </c>
      <c r="AN58" s="372">
        <v>17790</v>
      </c>
      <c r="AO58" s="373">
        <v>2.7</v>
      </c>
      <c r="AP58" s="374">
        <v>25183</v>
      </c>
      <c r="AQ58" s="375">
        <v>-4.3</v>
      </c>
      <c r="AR58" s="376">
        <v>7</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7635076</v>
      </c>
      <c r="AN59" s="364">
        <v>22263</v>
      </c>
      <c r="AO59" s="365">
        <v>-35.700000000000003</v>
      </c>
      <c r="AP59" s="366">
        <v>46457</v>
      </c>
      <c r="AQ59" s="367">
        <v>-3.4</v>
      </c>
      <c r="AR59" s="368">
        <v>-32.299999999999997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4572012</v>
      </c>
      <c r="AN60" s="372">
        <v>13332</v>
      </c>
      <c r="AO60" s="373">
        <v>-25.1</v>
      </c>
      <c r="AP60" s="374">
        <v>24020</v>
      </c>
      <c r="AQ60" s="375">
        <v>-4.5999999999999996</v>
      </c>
      <c r="AR60" s="376">
        <v>-20.5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10211585</v>
      </c>
      <c r="AN61" s="379">
        <v>30185</v>
      </c>
      <c r="AO61" s="380">
        <v>-4.3</v>
      </c>
      <c r="AP61" s="381">
        <v>46736</v>
      </c>
      <c r="AQ61" s="382">
        <v>2.9</v>
      </c>
      <c r="AR61" s="368">
        <v>-7.2</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6595275</v>
      </c>
      <c r="AN62" s="372">
        <v>19516</v>
      </c>
      <c r="AO62" s="373">
        <v>-2.6</v>
      </c>
      <c r="AP62" s="374">
        <v>25407</v>
      </c>
      <c r="AQ62" s="375">
        <v>2.1</v>
      </c>
      <c r="AR62" s="376">
        <v>-4.7</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PWchTWBiVF2V3RgVYxnBuzR/Im1SlbJ6/szsvP2iwmHydKqVyDX2UaB5FVC9N+h9LttjgERtr4tuvCrTOSmKkg==" saltValue="oNDH1l0LtZTAa3WxwnWmI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5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PP0vNGt9M+o5nwlrHf954F5dhWqauZmkm65lotA7YoA5r7X+ODO4Qa1p8KqRrtxYg7NXKntK+/4oYkFxI+N5A==" saltValue="z/4+BdSUHJODT065dJc5e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zvWtYSkmqrQkJB9pm9v9vfhvfMcfBrJKDteoZvAhSKjIKtUZDAI6jYw6TBKh7wcKBVFZ0Bvy4Rbb9VKA2lfGw==" saltValue="jFZJ0bVBWanRuR94Xm20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232" t="s">
        <v>3</v>
      </c>
      <c r="D47" s="1232"/>
      <c r="E47" s="1233"/>
      <c r="F47" s="11">
        <v>5.66</v>
      </c>
      <c r="G47" s="12">
        <v>5.08</v>
      </c>
      <c r="H47" s="12">
        <v>6.7</v>
      </c>
      <c r="I47" s="12">
        <v>6.8</v>
      </c>
      <c r="J47" s="13">
        <v>10.39</v>
      </c>
    </row>
    <row r="48" spans="2:10" ht="57.75" customHeight="1">
      <c r="B48" s="14"/>
      <c r="C48" s="1234" t="s">
        <v>4</v>
      </c>
      <c r="D48" s="1234"/>
      <c r="E48" s="1235"/>
      <c r="F48" s="15">
        <v>6.19</v>
      </c>
      <c r="G48" s="16">
        <v>8.9700000000000006</v>
      </c>
      <c r="H48" s="16">
        <v>8.01</v>
      </c>
      <c r="I48" s="16">
        <v>8.65</v>
      </c>
      <c r="J48" s="17">
        <v>8.5</v>
      </c>
    </row>
    <row r="49" spans="2:10" ht="57.75" customHeight="1" thickBot="1">
      <c r="B49" s="18"/>
      <c r="C49" s="1236" t="s">
        <v>5</v>
      </c>
      <c r="D49" s="1236"/>
      <c r="E49" s="1237"/>
      <c r="F49" s="19" t="s">
        <v>565</v>
      </c>
      <c r="G49" s="20">
        <v>2.59</v>
      </c>
      <c r="H49" s="20">
        <v>0.93</v>
      </c>
      <c r="I49" s="20">
        <v>0.9</v>
      </c>
      <c r="J49" s="21">
        <v>3.62</v>
      </c>
    </row>
    <row r="50" spans="2:10" ht="13.5" customHeight="1"/>
    <row r="51" spans="2:10" ht="13.5" hidden="1" customHeight="1"/>
    <row r="52" spans="2:10" ht="13.5" hidden="1" customHeight="1"/>
    <row r="53" spans="2:10" ht="13.5" hidden="1" customHeight="1"/>
  </sheetData>
  <sheetProtection algorithmName="SHA-512" hashValue="xIa6UXTZ+nG5cViFYhyxArGtYmz9jxscyKsAuWommAbiuaJkUt6jtZuxraazwGtf7v9QwmmijCtAyuktqssvyA==" saltValue="bFXg7m6BIuxOMwVW3AP/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2020-09-14T05:48:53Z</cp:lastPrinted>
  <dcterms:created xsi:type="dcterms:W3CDTF">2020-02-10T03:03:12Z</dcterms:created>
  <dcterms:modified xsi:type="dcterms:W3CDTF">2020-09-18T11:52:20Z</dcterms:modified>
  <cp:category/>
</cp:coreProperties>
</file>