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01AB7EFA-C55A-4DE3-9FB3-A75CDD6AA62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AM36" i="10"/>
  <c r="AM35"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<sst xmlns="http://schemas.openxmlformats.org/spreadsheetml/2006/main" count="1078" uniqueCount="616">
  <si>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</si>
  <si>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</si>
  <si>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</si>
  <si>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</si>
  <si>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</si>
  <si>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</si>
  <si>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</si>
  <si>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</si>
  <si>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</si>
  <si>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</si>
  <si>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</si>
  <si>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</si>
  <si>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</si>
  <si>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</si>
  <si>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</si>
  <si>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</si>
  <si>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</si>
  <si>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</si>
  <si>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</si>
  <si>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</si>
  <si>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</si>
  <si>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</si>
  <si>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</si>
  <si>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</si>
  <si>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</si>
  <si>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</si>
  <si>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</si>
  <si>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</si>
  <si>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</si>
  <si>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</si>
  <si>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</si>
  <si>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</si>
  <si>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</si>
  <si>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</si>
  <si>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</si>
  <si>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</si>
  <si>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</si>
  <si>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</si>
  <si>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</si>
  <si>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</si>
  <si>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</si>
  <si>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</si>
  <si>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</si>
  <si>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</si>
  <si>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</si>
  <si>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</si>
  <si>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</si>
  <si>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</si>
  <si>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</si>
  <si>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</si>
  <si>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</si>
  <si>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</si>
  <si>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</si>
  <si>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</si>
  <si>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</si>
  <si>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</si>
  <si>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</si>
  <si>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</si>
  <si>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</si>
  <si>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</si>
  <si>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</si>
  <si>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</si>
  <si>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</si>
  <si>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</si>
  <si>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</si>
  <si>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</si>
  <si>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</si>
  <si>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</si>
  <si>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</si>
  <si>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</si>
  <si>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</si>
  <si>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</si>
  <si>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</si>
  <si>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</si>
  <si>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</si>
  <si>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</si>
  <si>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</si>
  <si>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</si>
  <si>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</si>
  <si>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</si>
  <si>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</si>
  <si>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</si>
  <si>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</si>
  <si>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</si>
  <si>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</si>
  <si>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</si>
  <si>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</si>
  <si>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</si>
  <si>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</si>
  <si>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</si>
  <si>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</si>
  <si>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</si>
  <si>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</si>
  <si>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</si>
  <si>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</si>
  <si>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</si>
  <si>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</si>
  <si>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</si>
  <si>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</si>
  <si>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</si>
  <si>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</si>
  <si>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</si>
  <si>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</si>
  <si>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</si>
  <si>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</si>
  <si>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</si>
  <si>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</si>
  <si>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</si>
  <si>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</si>
  <si>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</si>
  <si>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</si>
  <si>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</si>
  <si>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</si>
  <si>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</si>
  <si>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</si>
  <si>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</si>
  <si>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</si>
  <si>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</si>
  <si>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</si>
  <si>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</si>
  <si>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</si>
  <si>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</si>
  <si>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</si>
  <si>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</si>
  <si>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</si>
  <si>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</si>
  <si>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</si>
  <si>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</si>
  <si>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</si>
  <si>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</si>
  <si>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</si>
  <si>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</si>
  <si>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</si>
  <si>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</si>
  <si>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</si>
  <si>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</si>
  <si>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</si>
  <si>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</si>
  <si>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</si>
  <si>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</si>
  <si>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</si>
  <si>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</si>
  <si>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</si>
  <si>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</si>
  <si>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</si>
  <si>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</si>
  <si>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</si>
  <si>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</si>
  <si>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</si>
  <si>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</si>
  <si>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</si>
  <si>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</si>
  <si>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</si>
  <si>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</si>
  <si>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</si>
  <si>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</si>
  <si>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</si>
  <si>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</si>
  <si>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</si>
  <si>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</si>
  <si>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</si>
  <si>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</si>
  <si>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</si>
  <si>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</si>
  <si>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</si>
  <si>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</si>
  <si>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</si>
  <si>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</si>
  <si>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</si>
  <si>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</si>
  <si>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</si>
  <si>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</si>
  <si>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</si>
  <si>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</si>
  <si>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</si>
  <si>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</si>
  <si>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</si>
  <si>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</si>
  <si>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</si>
  <si>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</si>
  <si>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</si>
  <si>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</si>
  <si>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</si>
  <si>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</si>
  <si>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</si>
  <si>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</si>
  <si>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</si>
  <si>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</si>
  <si>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</si>
  <si>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</si>
  <si>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</si>
  <si>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</si>
  <si>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</si>
  <si>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</si>
  <si>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</si>
  <si>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</si>
  <si>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</si>
  <si>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</si>
  <si>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</si>
  <si>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</si>
  <si>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</si>
  <si>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</si>
  <si>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</si>
  <si>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</si>
  <si>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</si>
  <si>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</si>
  <si>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</si>
  <si>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</si>
  <si>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</si>
  <si>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</si>
  <si>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</si>
  <si>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</si>
  <si>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</si>
  <si>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</si>
  <si>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</si>
  <si>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</si>
  <si>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</si>
  <si>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</si>
  <si>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埼玉県越谷市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</si>
  <si>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</si>
  <si>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</si>
  <si>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</si>
  <si>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</si>
  <si>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</si>
  <si>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</si>
  <si>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</si>
  <si>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</si>
  <si>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</si>
  <si>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</si>
  <si>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</si>
  <si>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</si>
  <si>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</si>
  <si>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</si>
  <si>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</si>
  <si>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</si>
  <si>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</si>
  <si>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</si>
  <si>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</si>
  <si>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</si>
  <si>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</si>
  <si>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</si>
  <si>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</si>
  <si>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</si>
  <si>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</si>
  <si>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</si>
  <si>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</si>
  <si>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</si>
  <si>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</si>
  <si>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</si>
  <si>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</si>
  <si>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</si>
  <si>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</si>
  <si>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</si>
  <si>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</si>
  <si>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</si>
  <si>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</si>
  <si>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</si>
  <si>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</si>
  <si>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</si>
  <si>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</si>
  <si>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</si>
  <si>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</si>
  <si>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</si>
  <si>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</si>
  <si>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</si>
  <si>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</si>
  <si>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</si>
  <si>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</si>
  <si>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</si>
  <si>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</si>
  <si>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</si>
  <si>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</si>
  <si>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</si>
  <si>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</si>
  <si>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</si>
  <si>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</si>
  <si>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</si>
  <si>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</si>
  <si>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</si>
  <si>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</si>
  <si>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</si>
  <si>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</si>
  <si>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</si>
  <si>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</si>
  <si>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</si>
  <si>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</si>
  <si>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</si>
  <si>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</si>
  <si>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</si>
  <si>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</si>
  <si>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</si>
  <si>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</si>
  <si>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</si>
  <si>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</si>
  <si>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</si>
  <si>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</si>
  <si>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</si>
  <si>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</si>
  <si>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</si>
  <si>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</si>
  <si>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</si>
  <si>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</si>
  <si>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</si>
  <si>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</si>
  <si>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</si>
  <si>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</si>
  <si>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</si>
  <si>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</si>
  <si>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</si>
  <si>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</si>
  <si>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</si>
  <si>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</si>
  <si>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</si>
  <si>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</si>
  <si>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</si>
  <si>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</si>
  <si>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</si>
  <si>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</si>
  <si>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</si>
  <si>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</si>
  <si>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</si>
  <si>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</si>
  <si>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</si>
  <si>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</si>
  <si>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</si>
  <si>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</si>
  <si>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</si>
  <si>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</si>
  <si>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</si>
  <si>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</si>
  <si>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</si>
  <si>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</si>
  <si>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</si>
  <si>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</si>
  <si>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</si>
  <si>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</si>
  <si>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</si>
  <si>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</si>
  <si>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</si>
  <si>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</si>
  <si>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</si>
  <si>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</si>
  <si>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</si>
  <si>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</si>
  <si>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</si>
  <si>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</si>
  <si>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</si>
  <si>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</si>
  <si>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</si>
  <si>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</si>
  <si>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</si>
  <si>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</si>
  <si>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</si>
  <si>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</si>
  <si>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</si>
  <si>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</si>
  <si>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</si>
  <si>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</si>
  <si>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</si>
  <si>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</si>
  <si>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</si>
  <si>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</si>
  <si>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</si>
  <si>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</si>
  <si>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</si>
  <si>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</si>
  <si>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</si>
  <si>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埼玉県越谷市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</si>
  <si>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</si>
  <si>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</si>
  <si>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</si>
  <si>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</si>
  <si>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</si>
  <si>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</si>
  <si>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</si>
  <si>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</si>
  <si>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</si>
  <si>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</si>
  <si>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</si>
  <si>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</si>
  <si>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</si>
  <si>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</si>
  <si>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</si>
  <si>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</si>
  <si>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</si>
  <si>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</si>
  <si>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</si>
  <si>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</si>
  <si>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</si>
  <si>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</si>
  <si>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</si>
  <si>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</si>
  <si>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</si>
  <si>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</si>
  <si>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</si>
  <si>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</si>
  <si>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</si>
  <si>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</si>
  <si>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</si>
  <si>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</si>
  <si>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</si>
  <si>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</si>
  <si>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</si>
  <si>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</si>
  <si>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</si>
  <si>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</si>
  <si>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</si>
  <si>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</si>
  <si>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</si>
  <si>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</si>
  <si>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公共下水道事業費特別会計</t>
    <phoneticPr fontId="5"/>
  </si>
  <si>
    <t>法非適用企業</t>
    <phoneticPr fontId="5"/>
  </si>
  <si>
    <t>都市計画事業東越谷土地区画整理事業費特別会計</t>
    <phoneticPr fontId="5"/>
  </si>
  <si>
    <t>法非適用企業</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</si>
  <si>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</si>
  <si>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</si>
  <si>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</si>
  <si>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</si>
  <si>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</si>
  <si>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</si>
  <si>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</si>
  <si>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</si>
  <si>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</si>
  <si>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</si>
  <si>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</si>
  <si>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</si>
  <si>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</si>
  <si>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</si>
  <si>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</si>
  <si>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</si>
  <si>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</si>
  <si>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</si>
  <si>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</si>
  <si>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</si>
  <si>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</si>
  <si>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</si>
  <si>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</si>
  <si>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</si>
  <si>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</si>
  <si>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</si>
  <si>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</si>
  <si>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</si>
  <si>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</si>
  <si>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</si>
  <si>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</si>
  <si>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</si>
  <si>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</si>
  <si>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</si>
  <si>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</si>
  <si>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</si>
  <si>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</si>
  <si>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</si>
  <si>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</si>
  <si>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</si>
  <si>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</si>
  <si>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</si>
  <si>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</si>
  <si>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</si>
  <si>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</si>
  <si>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</si>
  <si>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</si>
  <si>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</si>
  <si>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</si>
  <si>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</si>
  <si>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</si>
  <si>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</si>
  <si>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</si>
  <si>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</si>
  <si>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</si>
  <si>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</si>
  <si>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</si>
  <si>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</si>
  <si>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</si>
  <si>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</si>
  <si>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</si>
  <si>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</si>
  <si>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</si>
  <si>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</si>
  <si>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</si>
  <si>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</si>
  <si>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都市計画事業東越谷土地区画整理事業費特別会計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</si>
  <si>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</si>
  <si>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</si>
  <si>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</si>
  <si>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</si>
  <si>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</si>
  <si>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</si>
  <si>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</si>
  <si>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</si>
  <si>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</si>
  <si>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</si>
  <si>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</si>
  <si>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</si>
  <si>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</si>
  <si>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</si>
  <si>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</si>
  <si>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</si>
  <si>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</si>
  <si>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</si>
  <si>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</si>
  <si>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</si>
  <si>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</si>
  <si>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</si>
  <si>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</si>
  <si>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</si>
  <si>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</si>
  <si>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</si>
  <si>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</si>
  <si>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</si>
  <si>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</si>
  <si>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</si>
  <si>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</si>
  <si>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</si>
  <si>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</si>
  <si>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</si>
  <si>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</si>
  <si>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</si>
  <si>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</si>
  <si>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</si>
  <si>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</si>
  <si>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</si>
  <si>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</si>
  <si>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</si>
  <si>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</si>
  <si>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</si>
  <si>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</si>
  <si>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</si>
  <si>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</si>
  <si>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</si>
  <si>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</si>
  <si>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</si>
  <si>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</si>
  <si>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</si>
  <si>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</si>
  <si>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</si>
  <si>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</si>
  <si>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</si>
  <si>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</si>
  <si>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</si>
  <si>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</si>
  <si>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</si>
  <si>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</si>
  <si>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</si>
  <si>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</si>
  <si>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</si>
  <si>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</si>
  <si>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</si>
  <si>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</si>
  <si>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</si>
  <si>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</si>
  <si>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</si>
  <si>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</si>
  <si>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</si>
  <si>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</si>
  <si>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</si>
  <si>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</si>
  <si>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</si>
  <si>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</si>
  <si>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</si>
  <si>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</si>
  <si>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</si>
  <si>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</si>
  <si>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</si>
  <si>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</si>
  <si>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</si>
  <si>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2.56</t>
  </si>
  <si>
    <t>一般会計</t>
  </si>
  <si>
    <t>国民健康保険特別会計</t>
  </si>
  <si>
    <t>病院事業会計</t>
  </si>
  <si>
    <t>介護保険特別会計</t>
  </si>
  <si>
    <t>公共下水道事業費特別会計</t>
  </si>
  <si>
    <t>都市計画事業西大袋土地区画整理事業費特別会計</t>
  </si>
  <si>
    <t>都市計画事業七左第一土地区画整理事業費特別会計</t>
  </si>
  <si>
    <t>都市計画事業東越谷土地区画整理事業費特別会計</t>
  </si>
  <si>
    <t>その他会計（赤字）</t>
  </si>
  <si>
    <t>その他会計（黒字）</t>
  </si>
  <si>
    <t>H25末</t>
    <phoneticPr fontId="5"/>
  </si>
  <si>
    <t>H26末</t>
    <phoneticPr fontId="5"/>
  </si>
  <si>
    <t>H27末</t>
    <phoneticPr fontId="5"/>
  </si>
  <si>
    <t>H28末</t>
    <phoneticPr fontId="5"/>
  </si>
  <si>
    <t>H29末</t>
    <phoneticPr fontId="5"/>
  </si>
  <si>
    <t>越谷市施設管理公社</t>
    <rPh sb="0" eb="2">
      <t>コシガヤ</t>
    </rPh>
    <rPh sb="2" eb="3">
      <t>シ</t>
    </rPh>
    <rPh sb="3" eb="5">
      <t>シセツ</t>
    </rPh>
    <rPh sb="5" eb="7">
      <t>カンリ</t>
    </rPh>
    <rPh sb="7" eb="8">
      <t>オオヤケ</t>
    </rPh>
    <rPh sb="8" eb="9">
      <t>シャ</t>
    </rPh>
    <phoneticPr fontId="2"/>
  </si>
  <si>
    <t>越谷コミュニティプラザ</t>
    <rPh sb="0" eb="2">
      <t>コシガヤ</t>
    </rPh>
    <phoneticPr fontId="2"/>
  </si>
  <si>
    <t>越谷市土地開発公社</t>
    <rPh sb="0" eb="2">
      <t>コシガヤ</t>
    </rPh>
    <rPh sb="2" eb="3">
      <t>シ</t>
    </rPh>
    <rPh sb="3" eb="5">
      <t>トチ</t>
    </rPh>
    <rPh sb="5" eb="7">
      <t>カイハツ</t>
    </rPh>
    <rPh sb="7" eb="9">
      <t>コウシャ</t>
    </rPh>
    <phoneticPr fontId="2"/>
  </si>
  <si>
    <t>埼玉県東部流通センター</t>
    <rPh sb="0" eb="3">
      <t>サイタマケン</t>
    </rPh>
    <rPh sb="3" eb="5">
      <t>トウブ</t>
    </rPh>
    <rPh sb="5" eb="7">
      <t>リュウツウ</t>
    </rPh>
    <phoneticPr fontId="2"/>
  </si>
  <si>
    <t>パルテきたこし</t>
    <phoneticPr fontId="2"/>
  </si>
  <si>
    <t>-</t>
    <phoneticPr fontId="2"/>
  </si>
  <si>
    <t>-</t>
    <phoneticPr fontId="2"/>
  </si>
  <si>
    <t>-</t>
    <phoneticPr fontId="2"/>
  </si>
  <si>
    <t>東埼玉資源環境組合</t>
    <rPh sb="0" eb="3">
      <t>ヒガシサイタマ</t>
    </rPh>
    <rPh sb="3" eb="5">
      <t>シゲン</t>
    </rPh>
    <rPh sb="5" eb="7">
      <t>カンキョウ</t>
    </rPh>
    <rPh sb="7" eb="9">
      <t>クミアイ</t>
    </rPh>
    <phoneticPr fontId="2"/>
  </si>
  <si>
    <t>越谷・松伏水道企業団</t>
    <rPh sb="0" eb="2">
      <t>コシガヤ</t>
    </rPh>
    <rPh sb="3" eb="5">
      <t>マツブシ</t>
    </rPh>
    <rPh sb="5" eb="7">
      <t>スイドウ</t>
    </rPh>
    <rPh sb="7" eb="9">
      <t>キギョウ</t>
    </rPh>
    <rPh sb="9" eb="10">
      <t>ダン</t>
    </rPh>
    <phoneticPr fontId="2"/>
  </si>
  <si>
    <t>埼玉県都市競艇組合</t>
    <rPh sb="0" eb="3">
      <t>サ</t>
    </rPh>
    <rPh sb="3" eb="5">
      <t>トシ</t>
    </rPh>
    <rPh sb="5" eb="7">
      <t>キョウテイ</t>
    </rPh>
    <rPh sb="7" eb="9">
      <t>クミアイ</t>
    </rPh>
    <phoneticPr fontId="2"/>
  </si>
  <si>
    <t>埼玉県後期高齢者医療広域連合</t>
    <rPh sb="0" eb="3">
      <t>サ</t>
    </rPh>
    <rPh sb="3" eb="5">
      <t>コウキ</t>
    </rPh>
    <rPh sb="5" eb="8">
      <t>コウレイシャ</t>
    </rPh>
    <rPh sb="8" eb="10">
      <t>イリョウ</t>
    </rPh>
    <rPh sb="10" eb="14">
      <t>コウイキレンゴウ</t>
    </rPh>
    <phoneticPr fontId="2"/>
  </si>
  <si>
    <t>埼玉県市町村総合事務組合</t>
    <rPh sb="0" eb="3">
      <t>サ</t>
    </rPh>
    <rPh sb="3" eb="6">
      <t>シチョウソン</t>
    </rPh>
    <rPh sb="6" eb="8">
      <t>ソウゴウ</t>
    </rPh>
    <rPh sb="8" eb="10">
      <t>ジム</t>
    </rPh>
    <rPh sb="10" eb="12">
      <t>クミアイ</t>
    </rPh>
    <phoneticPr fontId="2"/>
  </si>
  <si>
    <t>彩の国さいたま人づくり広域連合</t>
    <rPh sb="0" eb="1">
      <t>アヤ</t>
    </rPh>
    <rPh sb="2" eb="3">
      <t>クニ</t>
    </rPh>
    <rPh sb="7" eb="8">
      <t>ヒト</t>
    </rPh>
    <rPh sb="11" eb="13">
      <t>コウイキ</t>
    </rPh>
    <rPh sb="13" eb="15">
      <t>レンゴウ</t>
    </rPh>
    <phoneticPr fontId="2"/>
  </si>
  <si>
    <t>東埼玉資源環境組合会計</t>
    <rPh sb="9" eb="11">
      <t>カイケイ</t>
    </rPh>
    <phoneticPr fontId="2"/>
  </si>
  <si>
    <t>越谷・松伏水道企業団事業会計</t>
    <rPh sb="10" eb="12">
      <t>ジギョウ</t>
    </rPh>
    <rPh sb="12" eb="14">
      <t>カイケイ</t>
    </rPh>
    <phoneticPr fontId="2"/>
  </si>
  <si>
    <t>モーターボート競走事業会計</t>
    <rPh sb="7" eb="9">
      <t>キョウソウ</t>
    </rPh>
    <rPh sb="9" eb="11">
      <t>ジギョウ</t>
    </rPh>
    <rPh sb="11" eb="13">
      <t>カイケイ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</si>
  <si>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</si>
  <si>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</si>
  <si>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</si>
  <si>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公共施設等整備基金</t>
    <rPh sb="0" eb="2">
      <t>コウキョウ</t>
    </rPh>
    <rPh sb="2" eb="5">
      <t>シセツトウ</t>
    </rPh>
    <rPh sb="5" eb="7">
      <t>セイビ</t>
    </rPh>
    <rPh sb="7" eb="9">
      <t>キキン</t>
    </rPh>
    <phoneticPr fontId="18"/>
  </si>
  <si>
    <t>越谷しらこばと基金</t>
    <phoneticPr fontId="2"/>
  </si>
  <si>
    <t>高速鉄道等整備基金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</si>
  <si>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</si>
  <si>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</si>
  <si>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</si>
  <si>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</si>
  <si>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</si>
  <si>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</si>
  <si>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</si>
  <si>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</si>
  <si>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</si>
  <si>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</si>
  <si>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市では過去に急速な人口増に対応するため、下水道をはじめとした都市基盤整備を急ピッチで進める必要があったことから、多額の借入を行った。通常債の借入抑制や公的資金免除繰上償還の活用等、借入残高の減少に努めた結果、将来負担比率は13.7ポイント減少し、類似団体を下回った。一方、有形固定資産減価償却率については、人口の急増に伴い、昭和40～50年代に建設された小中学校等の公共施設が多く残っていることなどから、類似団体と比較して高い数値となっている。</t>
    <rPh sb="121" eb="123">
      <t>ゲンショウ</t>
    </rPh>
    <rPh sb="130" eb="132">
      <t>シタマワ</t>
    </rPh>
    <phoneticPr fontId="5"/>
  </si>
  <si>
    <t>　本市では土地開発公社について、平成13年度から25年度までの「第一次越谷市土地開発公社経営健全化計画」に引き続き、現在は平成26年度から令和5年度までを計画期間とした「第二次土地開発公社経営健全化計画」に基づき、経営健全化に取り組んでいる。その中で、平成23年度決算では土地開発公社に係る新たな債務負担の設定等に伴い、債務負担行為に基づく支出予定額が増（前年度比+32億6,807万8千円）となり、以降も将来負担比率が類似団体に比較して高い状況となっていた。しかし、通常債の借入を毎年度原則50億円以下に抑制し、後年度の財政負担の軽減に努めたことから、13.7ポイント減少し、類似団体を下回った。実質公債費比率については、減少傾向にあったものの、分子となる「元利・準元利償還金」が増加したことなどから、前年度より0.2ポイント増加し、類似団体と比較して高い数値となっている。</t>
    <rPh sb="69" eb="71">
      <t>レイワ</t>
    </rPh>
    <rPh sb="312" eb="314">
      <t>ゲンショウ</t>
    </rPh>
    <rPh sb="314" eb="316">
      <t>ケイコウ</t>
    </rPh>
    <rPh sb="342" eb="343">
      <t>クワ</t>
    </rPh>
    <rPh sb="352" eb="355">
      <t>ゼンネンド</t>
    </rPh>
    <rPh sb="364" eb="366">
      <t>ゾウカ</t>
    </rPh>
    <rPh sb="368" eb="370">
      <t>ルイジ</t>
    </rPh>
    <rPh sb="370" eb="372">
      <t>ダンタイ</t>
    </rPh>
    <rPh sb="373" eb="375">
      <t>ヒカク</t>
    </rPh>
    <rPh sb="377" eb="378">
      <t>タカ</t>
    </rPh>
    <rPh sb="379" eb="381">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</si>
</sst>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50880</c:v>
                </c:pt>
                <c:pt idx="2">
                  <c:v>46395</c:v>
                </c:pt>
                <c:pt idx="3">
                  <c:v>48088</c:v>
                </c:pt>
                <c:pt idx="4">
                  <c:v>46457</c:v>
                </c:pt>
              </c:numCache>
            </c:numRef>
          </c:val>
          <c:smooth val="0"/>
          <c:extLst>
            <c:ext xmlns:c16="http://schemas.microsoft.com/office/drawing/2014/chart" uri="{C3380CC4-5D6E-409C-BE32-E72D297353CC}">
              <c16:uniqueId val="{00000000-4F4B-43AB-B51E-35E454126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34415</c:v>
                </c:pt>
                <c:pt idx="1">
                  <c:v>33092</c:v>
                </c:pt>
                <c:pt idx="2">
                  <c:v>26510</c:v>
                </c:pt>
                <c:pt idx="3">
                  <c:v>34644</c:v>
                </c:pt>
                <c:pt idx="4">
                  <c:v>22263</c:v>
                </c:pt>
              </c:numCache>
            </c:numRef>
          </c:val>
          <c:smooth val="0"/>
          <c:extLst>
            <c:ext xmlns:c16="http://schemas.microsoft.com/office/drawing/2014/chart" uri="{C3380CC4-5D6E-409C-BE32-E72D297353CC}">
              <c16:uniqueId val="{00000001-4F4B-43AB-B51E-35E454126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6.19</c:v>
                </c:pt>
                <c:pt idx="1">
                  <c:v>8.9700000000000006</c:v>
                </c:pt>
                <c:pt idx="2">
                  <c:v>8.01</c:v>
                </c:pt>
                <c:pt idx="3">
                  <c:v>8.65</c:v>
                </c:pt>
                <c:pt idx="4">
                  <c:v>8.5</c:v>
                </c:pt>
              </c:numCache>
            </c:numRef>
          </c:val>
          <c:extLst>
            <c:ext xmlns:c16="http://schemas.microsoft.com/office/drawing/2014/chart" uri="{C3380CC4-5D6E-409C-BE32-E72D297353CC}">
              <c16:uniqueId val="{00000000-612E-499D-BE90-2B3D49A405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5.66</c:v>
                </c:pt>
                <c:pt idx="1">
                  <c:v>5.08</c:v>
                </c:pt>
                <c:pt idx="2">
                  <c:v>6.7</c:v>
                </c:pt>
                <c:pt idx="3">
                  <c:v>6.8</c:v>
                </c:pt>
                <c:pt idx="4">
                  <c:v>10.39</c:v>
                </c:pt>
              </c:numCache>
            </c:numRef>
          </c:val>
          <c:extLst>
            <c:ext xmlns:c16="http://schemas.microsoft.com/office/drawing/2014/chart" uri="{C3380CC4-5D6E-409C-BE32-E72D297353CC}">
              <c16:uniqueId val="{00000001-612E-499D-BE90-2B3D49A405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-2.56</c:v>
                </c:pt>
                <c:pt idx="1">
                  <c:v>2.59</c:v>
                </c:pt>
                <c:pt idx="2">
                  <c:v>0.93</c:v>
                </c:pt>
                <c:pt idx="3">
                  <c:v>0.9</c:v>
                </c:pt>
                <c:pt idx="4">
                  <c:v>3.62</c:v>
                </c:pt>
              </c:numCache>
            </c:numRef>
          </c:val>
          <c:smooth val="0"/>
          <c:extLst>
            <c:ext xmlns:c16="http://schemas.microsoft.com/office/drawing/2014/chart" uri="{C3380CC4-5D6E-409C-BE32-E72D297353CC}">
              <c16:uniqueId val="{00000002-612E-499D-BE90-2B3D49A405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7.0000000000000007E-2</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0-1273-466B-BBEB-4A121B4B19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73-466B-BBEB-4A121B4B19D8}"/>
            </c:ext>
          </c:extLst>
        </c:ser>
        <c:ser>
          <c:idx val="2"/>
          <c:order val="2"/>
          <c:tx>
            <c:strRef>
              <c:f>データシート!$A$29</c:f>
              <c:strCache>
                <c:ptCount val="1"/>
                <c:pt idx="0">
                  <c:v>都市計画事業東越谷土地区画整理事業費特別会計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0.38</c:v>
                </c:pt>
                <c:pt idx="2">
                  <c:v>#N/A</c:v>
                </c:pt>
                <c:pt idx="3">
                  <c:v>0.34</c:v>
                </c:pt>
                <c:pt idx="4">
                  <c:v>#N/A</c:v>
                </c:pt>
                <c:pt idx="5">
                  <c:v>0.23</c:v>
                </c:pt>
                <c:pt idx="6">
                  <c:v>#N/A</c:v>
                </c:pt>
                <c:pt idx="7">
                  <c:v>0.23</c:v>
                </c:pt>
                <c:pt idx="8">
                  <c:v>#N/A</c:v>
                </c:pt>
                <c:pt idx="9">
                  <c:v>0.12</c:v>
                </c:pt>
              </c:numCache>
            </c:numRef>
          </c:val>
          <c:extLst>
            <c:ext xmlns:c16="http://schemas.microsoft.com/office/drawing/2014/chart" uri="{C3380CC4-5D6E-409C-BE32-E72D297353CC}">
              <c16:uniqueId val="{00000002-1273-466B-BBEB-4A121B4B19D8}"/>
            </c:ext>
          </c:extLst>
        </c:ser>
        <c:ser>
          <c:idx val="3"/>
          <c:order val="3"/>
          <c:tx>
            <c:strRef>
              <c:f>データシート!$A$30</c:f>
              <c:strCache>
                <c:ptCount val="1"/>
                <c:pt idx="0">
                  <c:v>都市計画事業七左第一土地区画整理事業費特別会計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0.23</c:v>
                </c:pt>
                <c:pt idx="4">
                  <c:v>#N/A</c:v>
                </c:pt>
                <c:pt idx="5">
                  <c:v>0.12</c:v>
                </c:pt>
                <c:pt idx="6">
                  <c:v>#N/A</c:v>
                </c:pt>
                <c:pt idx="7">
                  <c:v>0.24</c:v>
                </c:pt>
                <c:pt idx="8">
                  <c:v>#N/A</c:v>
                </c:pt>
                <c:pt idx="9">
                  <c:v>0.24</c:v>
                </c:pt>
              </c:numCache>
            </c:numRef>
          </c:val>
          <c:extLst>
            <c:ext xmlns:c16="http://schemas.microsoft.com/office/drawing/2014/chart" uri="{C3380CC4-5D6E-409C-BE32-E72D297353CC}">
              <c16:uniqueId val="{00000003-1273-466B-BBEB-4A121B4B19D8}"/>
            </c:ext>
          </c:extLst>
        </c:ser>
        <c:ser>
          <c:idx val="4"/>
          <c:order val="4"/>
          <c:tx>
            <c:strRef>
              <c:f>データシート!$A$31</c:f>
              <c:strCache>
                <c:ptCount val="1"/>
                <c:pt idx="0">
                  <c:v>都市計画事業西大袋土地区画整理事業費特別会計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0.35</c:v>
                </c:pt>
                <c:pt idx="4">
                  <c:v>#N/A</c:v>
                </c:pt>
                <c:pt idx="5">
                  <c:v>0.21</c:v>
                </c:pt>
                <c:pt idx="6">
                  <c:v>#N/A</c:v>
                </c:pt>
                <c:pt idx="7">
                  <c:v>0.28999999999999998</c:v>
                </c:pt>
                <c:pt idx="8">
                  <c:v>#N/A</c:v>
                </c:pt>
                <c:pt idx="9">
                  <c:v>0.25</c:v>
                </c:pt>
              </c:numCache>
            </c:numRef>
          </c:val>
          <c:extLst>
            <c:ext xmlns:c16="http://schemas.microsoft.com/office/drawing/2014/chart" uri="{C3380CC4-5D6E-409C-BE32-E72D297353CC}">
              <c16:uniqueId val="{00000004-1273-466B-BBEB-4A121B4B19D8}"/>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0.88</c:v>
                </c:pt>
                <c:pt idx="2">
                  <c:v>#N/A</c:v>
                </c:pt>
                <c:pt idx="3">
                  <c:v>0.81</c:v>
                </c:pt>
                <c:pt idx="4">
                  <c:v>#N/A</c:v>
                </c:pt>
                <c:pt idx="5">
                  <c:v>1.01</c:v>
                </c:pt>
                <c:pt idx="6">
                  <c:v>#N/A</c:v>
                </c:pt>
                <c:pt idx="7">
                  <c:v>0.97</c:v>
                </c:pt>
                <c:pt idx="8">
                  <c:v>#N/A</c:v>
                </c:pt>
                <c:pt idx="9">
                  <c:v>0.84</c:v>
                </c:pt>
              </c:numCache>
            </c:numRef>
          </c:val>
          <c:extLst>
            <c:ext xmlns:c16="http://schemas.microsoft.com/office/drawing/2014/chart" uri="{C3380CC4-5D6E-409C-BE32-E72D297353CC}">
              <c16:uniqueId val="{00000005-1273-466B-BBEB-4A121B4B19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1.82</c:v>
                </c:pt>
                <c:pt idx="2">
                  <c:v>#N/A</c:v>
                </c:pt>
                <c:pt idx="3">
                  <c:v>1.63</c:v>
                </c:pt>
                <c:pt idx="4">
                  <c:v>#N/A</c:v>
                </c:pt>
                <c:pt idx="5">
                  <c:v>1.84</c:v>
                </c:pt>
                <c:pt idx="6">
                  <c:v>#N/A</c:v>
                </c:pt>
                <c:pt idx="7">
                  <c:v>0.94</c:v>
                </c:pt>
                <c:pt idx="8">
                  <c:v>#N/A</c:v>
                </c:pt>
                <c:pt idx="9">
                  <c:v>0.97</c:v>
                </c:pt>
              </c:numCache>
            </c:numRef>
          </c:val>
          <c:extLst>
            <c:ext xmlns:c16="http://schemas.microsoft.com/office/drawing/2014/chart" uri="{C3380CC4-5D6E-409C-BE32-E72D297353CC}">
              <c16:uniqueId val="{00000006-1273-466B-BBEB-4A121B4B19D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3.64</c:v>
                </c:pt>
                <c:pt idx="2">
                  <c:v>#N/A</c:v>
                </c:pt>
                <c:pt idx="3">
                  <c:v>2.94</c:v>
                </c:pt>
                <c:pt idx="4">
                  <c:v>#N/A</c:v>
                </c:pt>
                <c:pt idx="5">
                  <c:v>2.35</c:v>
                </c:pt>
                <c:pt idx="6">
                  <c:v>#N/A</c:v>
                </c:pt>
                <c:pt idx="7">
                  <c:v>0.94</c:v>
                </c:pt>
                <c:pt idx="8">
                  <c:v>#N/A</c:v>
                </c:pt>
                <c:pt idx="9">
                  <c:v>1.05</c:v>
                </c:pt>
              </c:numCache>
            </c:numRef>
          </c:val>
          <c:extLst>
            <c:ext xmlns:c16="http://schemas.microsoft.com/office/drawing/2014/chart" uri="{C3380CC4-5D6E-409C-BE32-E72D297353CC}">
              <c16:uniqueId val="{00000007-1273-466B-BBEB-4A121B4B19D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2.16</c:v>
                </c:pt>
                <c:pt idx="2">
                  <c:v>#N/A</c:v>
                </c:pt>
                <c:pt idx="3">
                  <c:v>2.42</c:v>
                </c:pt>
                <c:pt idx="4">
                  <c:v>#N/A</c:v>
                </c:pt>
                <c:pt idx="5">
                  <c:v>3.38</c:v>
                </c:pt>
                <c:pt idx="6">
                  <c:v>#N/A</c:v>
                </c:pt>
                <c:pt idx="7">
                  <c:v>4.51</c:v>
                </c:pt>
                <c:pt idx="8">
                  <c:v>#N/A</c:v>
                </c:pt>
                <c:pt idx="9">
                  <c:v>1.36</c:v>
                </c:pt>
              </c:numCache>
            </c:numRef>
          </c:val>
          <c:extLst>
            <c:ext xmlns:c16="http://schemas.microsoft.com/office/drawing/2014/chart" uri="{C3380CC4-5D6E-409C-BE32-E72D297353CC}">
              <c16:uniqueId val="{00000008-1273-466B-BBEB-4A121B4B19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6.19</c:v>
                </c:pt>
                <c:pt idx="2">
                  <c:v>#N/A</c:v>
                </c:pt>
                <c:pt idx="3">
                  <c:v>8.9600000000000009</c:v>
                </c:pt>
                <c:pt idx="4">
                  <c:v>#N/A</c:v>
                </c:pt>
                <c:pt idx="5">
                  <c:v>8.01</c:v>
                </c:pt>
                <c:pt idx="6">
                  <c:v>#N/A</c:v>
                </c:pt>
                <c:pt idx="7">
                  <c:v>8.65</c:v>
                </c:pt>
                <c:pt idx="8">
                  <c:v>#N/A</c:v>
                </c:pt>
                <c:pt idx="9">
                  <c:v>8.49</c:v>
                </c:pt>
              </c:numCache>
            </c:numRef>
          </c:val>
          <c:extLst>
            <c:ext xmlns:c16="http://schemas.microsoft.com/office/drawing/2014/chart" uri="{C3380CC4-5D6E-409C-BE32-E72D297353CC}">
              <c16:uniqueId val="{00000009-1273-466B-BBEB-4A121B4B19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8459</c:v>
                </c:pt>
                <c:pt idx="5">
                  <c:v>7943</c:v>
                </c:pt>
                <c:pt idx="8">
                  <c:v>7709</c:v>
                </c:pt>
                <c:pt idx="11">
                  <c:v>7897</c:v>
                </c:pt>
                <c:pt idx="14">
                  <c:v>7655</c:v>
                </c:pt>
              </c:numCache>
            </c:numRef>
          </c:val>
          <c:extLst>
            <c:ext xmlns:c16="http://schemas.microsoft.com/office/drawing/2014/chart" uri="{C3380CC4-5D6E-409C-BE32-E72D297353CC}">
              <c16:uniqueId val="{00000000-6A62-4E69-B698-3304C753C1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2</c:v>
                </c:pt>
                <c:pt idx="6">
                  <c:v>0</c:v>
                </c:pt>
                <c:pt idx="9">
                  <c:v>0</c:v>
                </c:pt>
                <c:pt idx="12">
                  <c:v>1</c:v>
                </c:pt>
              </c:numCache>
            </c:numRef>
          </c:val>
          <c:extLst>
            <c:ext xmlns:c16="http://schemas.microsoft.com/office/drawing/2014/chart" uri="{C3380CC4-5D6E-409C-BE32-E72D297353CC}">
              <c16:uniqueId val="{00000001-6A62-4E69-B698-3304C753C1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1482</c:v>
                </c:pt>
                <c:pt idx="3">
                  <c:v>983</c:v>
                </c:pt>
                <c:pt idx="6">
                  <c:v>1550</c:v>
                </c:pt>
                <c:pt idx="9">
                  <c:v>1099</c:v>
                </c:pt>
                <c:pt idx="12">
                  <c:v>1584</c:v>
                </c:pt>
              </c:numCache>
            </c:numRef>
          </c:val>
          <c:extLst>
            <c:ext xmlns:c16="http://schemas.microsoft.com/office/drawing/2014/chart" uri="{C3380CC4-5D6E-409C-BE32-E72D297353CC}">
              <c16:uniqueId val="{00000002-6A62-4E69-B698-3304C753C1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129</c:v>
                </c:pt>
                <c:pt idx="3">
                  <c:v>208</c:v>
                </c:pt>
                <c:pt idx="6">
                  <c:v>183</c:v>
                </c:pt>
                <c:pt idx="9">
                  <c:v>128</c:v>
                </c:pt>
                <c:pt idx="12">
                  <c:v>165</c:v>
                </c:pt>
              </c:numCache>
            </c:numRef>
          </c:val>
          <c:extLst>
            <c:ext xmlns:c16="http://schemas.microsoft.com/office/drawing/2014/chart" uri="{C3380CC4-5D6E-409C-BE32-E72D297353CC}">
              <c16:uniqueId val="{00000003-6A62-4E69-B698-3304C753C1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2809</c:v>
                </c:pt>
                <c:pt idx="3">
                  <c:v>2652</c:v>
                </c:pt>
                <c:pt idx="6">
                  <c:v>2466</c:v>
                </c:pt>
                <c:pt idx="9">
                  <c:v>2407</c:v>
                </c:pt>
                <c:pt idx="12">
                  <c:v>2352</c:v>
                </c:pt>
              </c:numCache>
            </c:numRef>
          </c:val>
          <c:extLst>
            <c:ext xmlns:c16="http://schemas.microsoft.com/office/drawing/2014/chart" uri="{C3380CC4-5D6E-409C-BE32-E72D297353CC}">
              <c16:uniqueId val="{00000004-6A62-4E69-B698-3304C753C1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62-4E69-B698-3304C753C1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62-4E69-B698-3304C753C1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8049</c:v>
                </c:pt>
                <c:pt idx="3">
                  <c:v>7706</c:v>
                </c:pt>
                <c:pt idx="6">
                  <c:v>7479</c:v>
                </c:pt>
                <c:pt idx="9">
                  <c:v>7657</c:v>
                </c:pt>
                <c:pt idx="12">
                  <c:v>7734</c:v>
                </c:pt>
              </c:numCache>
            </c:numRef>
          </c:val>
          <c:extLst>
            <c:ext xmlns:c16="http://schemas.microsoft.com/office/drawing/2014/chart" uri="{C3380CC4-5D6E-409C-BE32-E72D297353CC}">
              <c16:uniqueId val="{00000007-6A62-4E69-B698-3304C753C1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4014</c:v>
                </c:pt>
                <c:pt idx="2">
                  <c:v>#N/A</c:v>
                </c:pt>
                <c:pt idx="3">
                  <c:v>#N/A</c:v>
                </c:pt>
                <c:pt idx="4">
                  <c:v>3608</c:v>
                </c:pt>
                <c:pt idx="5">
                  <c:v>#N/A</c:v>
                </c:pt>
                <c:pt idx="6">
                  <c:v>#N/A</c:v>
                </c:pt>
                <c:pt idx="7">
                  <c:v>3969</c:v>
                </c:pt>
                <c:pt idx="8">
                  <c:v>#N/A</c:v>
                </c:pt>
                <c:pt idx="9">
                  <c:v>#N/A</c:v>
                </c:pt>
                <c:pt idx="10">
                  <c:v>3394</c:v>
                </c:pt>
                <c:pt idx="11">
                  <c:v>#N/A</c:v>
                </c:pt>
                <c:pt idx="12">
                  <c:v>#N/A</c:v>
                </c:pt>
                <c:pt idx="13">
                  <c:v>4181</c:v>
                </c:pt>
                <c:pt idx="14">
                  <c:v>#N/A</c:v>
                </c:pt>
              </c:numCache>
            </c:numRef>
          </c:val>
          <c:smooth val="0"/>
          <c:extLst>
            <c:ext xmlns:c16="http://schemas.microsoft.com/office/drawing/2014/chart" uri="{C3380CC4-5D6E-409C-BE32-E72D297353CC}">
              <c16:uniqueId val="{00000008-6A62-4E69-B698-3304C753C1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76030</c:v>
                </c:pt>
                <c:pt idx="5">
                  <c:v>76201</c:v>
                </c:pt>
                <c:pt idx="8">
                  <c:v>76471</c:v>
                </c:pt>
                <c:pt idx="11">
                  <c:v>76077</c:v>
                </c:pt>
                <c:pt idx="14">
                  <c:v>75605</c:v>
                </c:pt>
              </c:numCache>
            </c:numRef>
          </c:val>
          <c:extLst>
            <c:ext xmlns:c16="http://schemas.microsoft.com/office/drawing/2014/chart" uri="{C3380CC4-5D6E-409C-BE32-E72D297353CC}">
              <c16:uniqueId val="{00000000-79EE-46AB-B39D-9051F2075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11498</c:v>
                </c:pt>
                <c:pt idx="5">
                  <c:v>11959</c:v>
                </c:pt>
                <c:pt idx="8">
                  <c:v>11880</c:v>
                </c:pt>
                <c:pt idx="11">
                  <c:v>12979</c:v>
                </c:pt>
                <c:pt idx="14">
                  <c:v>11946</c:v>
                </c:pt>
              </c:numCache>
            </c:numRef>
          </c:val>
          <c:extLst>
            <c:ext xmlns:c16="http://schemas.microsoft.com/office/drawing/2014/chart" uri="{C3380CC4-5D6E-409C-BE32-E72D297353CC}">
              <c16:uniqueId val="{00000001-79EE-46AB-B39D-9051F2075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7654</c:v>
                </c:pt>
                <c:pt idx="5">
                  <c:v>7793</c:v>
                </c:pt>
                <c:pt idx="8">
                  <c:v>9481</c:v>
                </c:pt>
                <c:pt idx="11">
                  <c:v>10342</c:v>
                </c:pt>
                <c:pt idx="14">
                  <c:v>12860</c:v>
                </c:pt>
              </c:numCache>
            </c:numRef>
          </c:val>
          <c:extLst>
            <c:ext xmlns:c16="http://schemas.microsoft.com/office/drawing/2014/chart" uri="{C3380CC4-5D6E-409C-BE32-E72D297353CC}">
              <c16:uniqueId val="{00000002-79EE-46AB-B39D-9051F2075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EE-46AB-B39D-9051F2075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EE-46AB-B39D-9051F2075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6531</c:v>
                </c:pt>
                <c:pt idx="3">
                  <c:v>6649</c:v>
                </c:pt>
                <c:pt idx="6">
                  <c:v>6318</c:v>
                </c:pt>
                <c:pt idx="9">
                  <c:v>6156</c:v>
                </c:pt>
                <c:pt idx="12">
                  <c:v>6024</c:v>
                </c:pt>
              </c:numCache>
            </c:numRef>
          </c:val>
          <c:extLst>
            <c:ext xmlns:c16="http://schemas.microsoft.com/office/drawing/2014/chart" uri="{C3380CC4-5D6E-409C-BE32-E72D297353CC}">
              <c16:uniqueId val="{00000005-79EE-46AB-B39D-9051F2075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6484</c:v>
                </c:pt>
                <c:pt idx="3">
                  <c:v>5680</c:v>
                </c:pt>
                <c:pt idx="6">
                  <c:v>4589</c:v>
                </c:pt>
                <c:pt idx="9">
                  <c:v>3528</c:v>
                </c:pt>
                <c:pt idx="12">
                  <c:v>2634</c:v>
                </c:pt>
              </c:numCache>
            </c:numRef>
          </c:val>
          <c:extLst>
            <c:ext xmlns:c16="http://schemas.microsoft.com/office/drawing/2014/chart" uri="{C3380CC4-5D6E-409C-BE32-E72D297353CC}">
              <c16:uniqueId val="{00000006-79EE-46AB-B39D-9051F2075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1669</c:v>
                </c:pt>
                <c:pt idx="3">
                  <c:v>3007</c:v>
                </c:pt>
                <c:pt idx="6">
                  <c:v>2768</c:v>
                </c:pt>
                <c:pt idx="9">
                  <c:v>2618</c:v>
                </c:pt>
                <c:pt idx="12">
                  <c:v>2268</c:v>
                </c:pt>
              </c:numCache>
            </c:numRef>
          </c:val>
          <c:extLst>
            <c:ext xmlns:c16="http://schemas.microsoft.com/office/drawing/2014/chart" uri="{C3380CC4-5D6E-409C-BE32-E72D297353CC}">
              <c16:uniqueId val="{00000007-79EE-46AB-B39D-9051F2075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28537</c:v>
                </c:pt>
                <c:pt idx="3">
                  <c:v>26457</c:v>
                </c:pt>
                <c:pt idx="6">
                  <c:v>24114</c:v>
                </c:pt>
                <c:pt idx="9">
                  <c:v>22145</c:v>
                </c:pt>
                <c:pt idx="12">
                  <c:v>19854</c:v>
                </c:pt>
              </c:numCache>
            </c:numRef>
          </c:val>
          <c:extLst>
            <c:ext xmlns:c16="http://schemas.microsoft.com/office/drawing/2014/chart" uri="{C3380CC4-5D6E-409C-BE32-E72D297353CC}">
              <c16:uniqueId val="{00000008-79EE-46AB-B39D-9051F2075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9716</c:v>
                </c:pt>
                <c:pt idx="3">
                  <c:v>8660</c:v>
                </c:pt>
                <c:pt idx="6">
                  <c:v>10433</c:v>
                </c:pt>
                <c:pt idx="9">
                  <c:v>6163</c:v>
                </c:pt>
                <c:pt idx="12">
                  <c:v>4508</c:v>
                </c:pt>
              </c:numCache>
            </c:numRef>
          </c:val>
          <c:extLst>
            <c:ext xmlns:c16="http://schemas.microsoft.com/office/drawing/2014/chart" uri="{C3380CC4-5D6E-409C-BE32-E72D297353CC}">
              <c16:uniqueId val="{00000009-79EE-46AB-B39D-9051F2075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74212</c:v>
                </c:pt>
                <c:pt idx="3">
                  <c:v>75281</c:v>
                </c:pt>
                <c:pt idx="6">
                  <c:v>75782</c:v>
                </c:pt>
                <c:pt idx="9">
                  <c:v>78728</c:v>
                </c:pt>
                <c:pt idx="12">
                  <c:v>77969</c:v>
                </c:pt>
              </c:numCache>
            </c:numRef>
          </c:val>
          <c:extLst>
            <c:ext xmlns:c16="http://schemas.microsoft.com/office/drawing/2014/chart" uri="{C3380CC4-5D6E-409C-BE32-E72D297353CC}">
              <c16:uniqueId val="{0000000A-79EE-46AB-B39D-9051F2075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31966</c:v>
                </c:pt>
                <c:pt idx="2">
                  <c:v>#N/A</c:v>
                </c:pt>
                <c:pt idx="3">
                  <c:v>#N/A</c:v>
                </c:pt>
                <c:pt idx="4">
                  <c:v>29781</c:v>
                </c:pt>
                <c:pt idx="5">
                  <c:v>#N/A</c:v>
                </c:pt>
                <c:pt idx="6">
                  <c:v>#N/A</c:v>
                </c:pt>
                <c:pt idx="7">
                  <c:v>26173</c:v>
                </c:pt>
                <c:pt idx="8">
                  <c:v>#N/A</c:v>
                </c:pt>
                <c:pt idx="9">
                  <c:v>#N/A</c:v>
                </c:pt>
                <c:pt idx="10">
                  <c:v>19940</c:v>
                </c:pt>
                <c:pt idx="11">
                  <c:v>#N/A</c:v>
                </c:pt>
                <c:pt idx="12">
                  <c:v>#N/A</c:v>
                </c:pt>
                <c:pt idx="13">
                  <c:v>12847</c:v>
                </c:pt>
                <c:pt idx="14">
                  <c:v>#N/A</c:v>
                </c:pt>
              </c:numCache>
            </c:numRef>
          </c:val>
          <c:smooth val="0"/>
          <c:extLst>
            <c:ext xmlns:c16="http://schemas.microsoft.com/office/drawing/2014/chart" uri="{C3380CC4-5D6E-409C-BE32-E72D297353CC}">
              <c16:uniqueId val="{0000000B-79EE-46AB-B39D-9051F2075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3924</c:v>
                </c:pt>
                <c:pt idx="1">
                  <c:v>4027</c:v>
                </c:pt>
                <c:pt idx="2">
                  <c:v>6230</c:v>
                </c:pt>
              </c:numCache>
            </c:numRef>
          </c:val>
          <c:extLst>
            <c:ext xmlns:c16="http://schemas.microsoft.com/office/drawing/2014/chart" uri="{C3380CC4-5D6E-409C-BE32-E72D297353CC}">
              <c16:uniqueId val="{00000000-2DE5-48CF-BA60-A74BF45C7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DE5-48CF-BA60-A74BF45C7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3110</c:v>
                </c:pt>
                <c:pt idx="1">
                  <c:v>3407</c:v>
                </c:pt>
                <c:pt idx="2">
                  <c:v>3553</c:v>
                </c:pt>
              </c:numCache>
            </c:numRef>
          </c:val>
          <c:extLst>
            <c:ext xmlns:c16="http://schemas.microsoft.com/office/drawing/2014/chart" uri="{C3380CC4-5D6E-409C-BE32-E72D297353CC}">
              <c16:uniqueId val="{00000002-2DE5-48CF-BA60-A74BF45C7F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{16F524FD-3192-4979-87F1-0A07CF52BA66}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A2C-4E1C-A421-F9CF76F231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{7F2B8B11-2DFB-4A2D-8919-56AEED82DBFF}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2C-4E1C-A421-F9CF76F231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{0E6626E2-2768-4BAD-BBAD-36CDD25891A6}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2C-4E1C-A421-F9CF76F231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{E97443EC-E78B-4FB8-B592-30D493FBEA8F}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2C-4E1C-A421-F9CF76F231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{F59DB9E0-7BE8-4180-A804-4887B26B159D}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2C-4E1C-A421-F9CF76F231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{A4934CE3-2905-4052-B463-7ABCDEE0168C}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A2C-4E1C-A421-F9CF76F231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{EDBFF29E-07D6-4E3E-9B09-C000E2D7AD78}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A2C-4E1C-A421-F9CF76F231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{59E5CD6B-C573-4DBD-8FA7-1F34D9D7D9C0}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A2C-4E1C-A421-F9CF76F231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{B5515B93-CE3D-4EA4-9655-3DD522E238DE}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A2C-4E1C-A421-F9CF76F231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47.9</c:v>
                </c:pt>
                <c:pt idx="16">
                  <c:v>73.3</c:v>
                </c:pt>
                <c:pt idx="24">
                  <c:v>73.5</c:v>
                </c:pt>
                <c:pt idx="32">
                  <c:v>74.5</c:v>
                </c:pt>
              </c:numCache>
            </c:numRef>
          </c:xVal>
          <c:yVal>
            <c:numRef>
              <c:f>公会計指標分析・財政指標組合せ分析表!$BP$51:$DC$51</c:f>
              <c:numCache>
                <c:formatCode>#,##0.0;"▲ "#,##0.0</c:formatCode>
                <c:ptCount val="40"/>
                <c:pt idx="8">
                  <c:v>58.1</c:v>
                </c:pt>
                <c:pt idx="16">
                  <c:v>49.9</c:v>
                </c:pt>
                <c:pt idx="24">
                  <c:v>37.6</c:v>
                </c:pt>
                <c:pt idx="32">
                  <c:v>23.9</c:v>
                </c:pt>
              </c:numCache>
            </c:numRef>
          </c:yVal>
          <c:smooth val="0"/>
          <c:extLst>
            <c:ext xmlns:c16="http://schemas.microsoft.com/office/drawing/2014/chart" uri="{C3380CC4-5D6E-409C-BE32-E72D297353CC}">
              <c16:uniqueId val="{00000009-DA2C-4E1C-A421-F9CF76F231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{2B770733-6391-49E2-B835-6F410F922190}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A2C-4E1C-A421-F9CF76F231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{F292ACAA-46CF-4105-B661-FDEB665761DB}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2C-4E1C-A421-F9CF76F231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{753CECF1-E1F3-4D72-8EA8-CEF3EE5B5BB3}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2C-4E1C-A421-F9CF76F231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{9C71C118-FE5F-4ED6-AD7D-78B7AAA3AE09}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2C-4E1C-A421-F9CF76F231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{2074ADCB-9C4B-4A3B-8F5A-B342AD82F51A}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2C-4E1C-A421-F9CF76F2317A}"/>
                </c:ext>
              </c:extLst>
            </c:dLbl>
            <c:dLbl>
              <c:idx val="8"/>
              <c:layout>
                <c:manualLayout>
                  <c:x val="0"/>
                  <c:y val="-2.151988351270714E-3"/>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{189F6295-7656-46B8-A9A6-B9A880A0C29A}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A2C-4E1C-A421-F9CF76F2317A}"/>
                </c:ext>
              </c:extLst>
            </c:dLbl>
            <c:dLbl>
              <c:idx val="16"/>
              <c:layout>
                <c:manualLayout>
                  <c:x val="0"/>
                  <c:y val="-7.2882708819777551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{3820AFA7-374B-41D3-9691-56FD64451002}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A2C-4E1C-A421-F9CF76F2317A}"/>
                </c:ext>
              </c:extLst>
            </c:dLbl>
            <c:dLbl>
              <c:idx val="24"/>
              <c:layout>
                <c:manualLayout>
                  <c:x val="0"/>
                  <c:y val="9.4402592332484686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{294BC409-4DAB-4924-A114-F0E760725B8F}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A2C-4E1C-A421-F9CF76F2317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{525C801D-BF22-45F2-B421-C7977946FBF0}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A2C-4E1C-A421-F9CF76F231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DA2C-4E1C-A421-F9CF76F2317A}"/>
            </c:ext>
          </c:extLst>
        </c:ser>
        <c:dLbls>
          <c:showLegendKey val="0"/>
          <c:showVal val="1"/>
          <c:showCatName val="0"/>
          <c:showSerName val="0"/>
          <c:showPercent val="0"/>
          <c:showBubbleSize val="0"/>
        </c:dLbls>
        <c:axId val="46179840"/>
        <c:axId val="46181760"/>
      </c:scatterChart>
      <c:valAx>
        <c:axId val="46179840"/>
        <c:scaling>
          <c:orientation val="minMax"/>
          <c:max val="77"/>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{FFEE5143-B746-4A55-BC5C-FC722A679C77}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8B-4BA6-BDF6-0633D8C19F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{E856A257-D477-49DA-81E3-93ACEB8F8388}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8B-4BA6-BDF6-0633D8C19F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{C5C00FF2-3956-416C-ADCF-CC6827D04C25}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8B-4BA6-BDF6-0633D8C19F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{71202B63-FF5C-4EFB-99D7-7AD84EDAF562}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8B-4BA6-BDF6-0633D8C19F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{9279599B-733F-45D7-AFEE-6C307B973F51}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8B-4BA6-BDF6-0633D8C19F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{33DE4A1E-5AD2-4096-90E1-8CBA98A16537}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8B-4BA6-BDF6-0633D8C19F2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{EB3CF4E3-6140-4D9D-B919-9D79E9C1D98F}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8B-4BA6-BDF6-0633D8C19F2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{766A118F-BDE7-44E5-980F-486AE5892F85}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8B-4BA6-BDF6-0633D8C19F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{6F0800B6-AB96-4332-8CD9-7D6D292BA690}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8B-4BA6-BDF6-0633D8C19F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7.6</c:v>
                </c:pt>
                <c:pt idx="24">
                  <c:v>7</c:v>
                </c:pt>
                <c:pt idx="32">
                  <c:v>7.2</c:v>
                </c:pt>
              </c:numCache>
            </c:numRef>
          </c:xVal>
          <c:yVal>
            <c:numRef>
              <c:f>公会計指標分析・財政指標組合せ分析表!$BP$73:$DC$73</c:f>
              <c:numCache>
                <c:formatCode>#,##0.0;"▲ "#,##0.0</c:formatCode>
                <c:ptCount val="40"/>
                <c:pt idx="0">
                  <c:v>65.900000000000006</c:v>
                </c:pt>
                <c:pt idx="8">
                  <c:v>58.1</c:v>
                </c:pt>
                <c:pt idx="16">
                  <c:v>49.9</c:v>
                </c:pt>
                <c:pt idx="24">
                  <c:v>37.6</c:v>
                </c:pt>
                <c:pt idx="32">
                  <c:v>23.9</c:v>
                </c:pt>
              </c:numCache>
            </c:numRef>
          </c:yVal>
          <c:smooth val="0"/>
          <c:extLst>
            <c:ext xmlns:c16="http://schemas.microsoft.com/office/drawing/2014/chart" uri="{C3380CC4-5D6E-409C-BE32-E72D297353CC}">
              <c16:uniqueId val="{00000009-378B-4BA6-BDF6-0633D8C19F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{1CA4BD04-6B4D-45C7-ACCD-669E471CFE53}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8B-4BA6-BDF6-0633D8C19F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{15C5C119-EC4B-46DE-965A-DBD402F140CF}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8B-4BA6-BDF6-0633D8C19F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{F8FF7E00-45F2-4A94-AAFA-2C7837E9393C}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8B-4BA6-BDF6-0633D8C19F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{9C0B5865-BA89-4F8D-B87F-ED3783C8FD33}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8B-4BA6-BDF6-0633D8C19F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{372D81DC-646C-4E6A-B1D2-F7542639612F}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8B-4BA6-BDF6-0633D8C19F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{47CCBE1F-E14F-4BBB-A27F-C421AE361CD7}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8B-4BA6-BDF6-0633D8C19F2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{1BD9ADFD-0D08-4E87-AE2F-CDDA8B256440}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8B-4BA6-BDF6-0633D8C19F2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{46F613A4-500D-437E-A596-A472BC0043F2}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8B-4BA6-BDF6-0633D8C19F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{24C56A93-8AF8-4508-96A8-271F935C7100}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8B-4BA6-BDF6-0633D8C19F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6.7</c:v>
                </c:pt>
                <c:pt idx="16">
                  <c:v>6.4</c:v>
                </c:pt>
                <c:pt idx="24">
                  <c:v>6.1</c:v>
                </c:pt>
                <c:pt idx="32">
                  <c:v>5.9</c:v>
                </c:pt>
              </c:numCache>
            </c:numRef>
          </c:xVal>
          <c:yVal>
            <c:numRef>
              <c:f>公会計指標分析・財政指標組合せ分析表!$BP$77:$DC$77</c:f>
              <c:numCache>
                <c:formatCode>#,##0.0;"▲ "#,##0.0</c:formatCode>
                <c:ptCount val="40"/>
                <c:pt idx="0">
                  <c:v>45.1</c:v>
                </c:pt>
                <c:pt idx="8">
                  <c:v>41.4</c:v>
                </c:pt>
                <c:pt idx="16">
                  <c:v>38.9</c:v>
                </c:pt>
                <c:pt idx="24">
                  <c:v>37.6</c:v>
                </c:pt>
                <c:pt idx="32">
                  <c:v>34</c:v>
                </c:pt>
              </c:numCache>
            </c:numRef>
          </c:yVal>
          <c:smooth val="0"/>
          <c:extLst>
            <c:ext xmlns:c16="http://schemas.microsoft.com/office/drawing/2014/chart" uri="{C3380CC4-5D6E-409C-BE32-E72D297353CC}">
              <c16:uniqueId val="{00000013-378B-4BA6-BDF6-0633D8C19F2C}"/>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年度の実質公債費比率の分子については、平成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年度臨時財政対策債に係る元金償還金の皆増などによる元利償還金の増加（</a:t>
          </a:r>
          <a:r>
            <a:rPr kumimoji="1" lang="en-US" altLang="ja-JP" sz="1100" baseline="0">
              <a:solidFill>
                <a:schemeClr val="dk1"/>
              </a:solidFill>
              <a:effectLst/>
              <a:latin typeface="+mn-lt"/>
              <a:ea typeface="+mn-ea"/>
              <a:cs typeface="+mn-cs"/>
            </a:rPr>
            <a:t>+76,272</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及び</a:t>
          </a:r>
          <a:r>
            <a:rPr kumimoji="1" lang="ja-JP" altLang="ja-JP" sz="1100" baseline="0">
              <a:solidFill>
                <a:schemeClr val="dk1"/>
              </a:solidFill>
              <a:effectLst/>
              <a:latin typeface="+mn-lt"/>
              <a:ea typeface="+mn-ea"/>
              <a:cs typeface="+mn-cs"/>
            </a:rPr>
            <a:t>越谷市土地開発公社経営健全化</a:t>
          </a:r>
          <a:r>
            <a:rPr kumimoji="1" lang="ja-JP" altLang="en-US" sz="1100" baseline="0">
              <a:solidFill>
                <a:schemeClr val="dk1"/>
              </a:solidFill>
              <a:effectLst/>
              <a:latin typeface="+mn-lt"/>
              <a:ea typeface="+mn-ea"/>
              <a:cs typeface="+mn-cs"/>
            </a:rPr>
            <a:t>に係る用地買戻し経費</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が増加</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+484,383</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したことにより</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23.2</a:t>
          </a:r>
          <a:r>
            <a:rPr kumimoji="1" lang="ja-JP" altLang="ja-JP" sz="1100" baseline="0">
              <a:solidFill>
                <a:schemeClr val="dk1"/>
              </a:solidFill>
              <a:effectLst/>
              <a:latin typeface="+mn-lt"/>
              <a:ea typeface="+mn-ea"/>
              <a:cs typeface="+mn-cs"/>
            </a:rPr>
            <a:t>％の増加となった。</a:t>
          </a:r>
          <a:endParaRPr lang="ja-JP" altLang="ja-JP" sz="1400">
            <a:effectLst/>
          </a:endParaRPr>
        </a:p>
        <a:p>
          <a:r>
            <a:rPr lang="ja-JP" altLang="ja-JP" sz="1100">
              <a:solidFill>
                <a:schemeClr val="dk1"/>
              </a:solidFill>
              <a:effectLst/>
              <a:latin typeface="+mn-lt"/>
              <a:ea typeface="+mn-ea"/>
              <a:cs typeface="+mn-cs"/>
            </a:rPr>
            <a:t>　公債費の増加は、財政の弾力性を阻む要因になるため、</a:t>
          </a:r>
          <a:r>
            <a:rPr kumimoji="1" lang="ja-JP" altLang="ja-JP" sz="1100">
              <a:solidFill>
                <a:schemeClr val="dk1"/>
              </a:solidFill>
              <a:effectLst/>
              <a:latin typeface="+mn-lt"/>
              <a:ea typeface="+mn-ea"/>
              <a:cs typeface="+mn-cs"/>
            </a:rPr>
            <a:t>本市では、通常債の借入れについては毎年度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億円以下を原則として抑制を図り、後年度の財政負担の軽減に努めている。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健全化判断比率の算定開始から、分子は減少傾向にある。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一般会計等に係る地方債現在高</a:t>
          </a:r>
          <a:r>
            <a:rPr kumimoji="1" lang="ja-JP" altLang="ja-JP" sz="1100" b="0">
              <a:solidFill>
                <a:schemeClr val="tx1"/>
              </a:solidFill>
              <a:effectLst/>
              <a:latin typeface="+mn-lt"/>
              <a:ea typeface="+mn-ea"/>
              <a:cs typeface="+mn-cs"/>
            </a:rPr>
            <a:t>については、</a:t>
          </a:r>
          <a:r>
            <a:rPr kumimoji="1" lang="ja-JP" altLang="ja-JP" sz="1100">
              <a:solidFill>
                <a:schemeClr val="dk1"/>
              </a:solidFill>
              <a:effectLst/>
              <a:latin typeface="+mn-lt"/>
              <a:ea typeface="+mn-ea"/>
              <a:cs typeface="+mn-cs"/>
            </a:rPr>
            <a:t>特例債</a:t>
          </a:r>
          <a:r>
            <a:rPr kumimoji="1" lang="ja-JP" altLang="en-US" sz="1100">
              <a:solidFill>
                <a:schemeClr val="dk1"/>
              </a:solidFill>
              <a:effectLst/>
              <a:latin typeface="+mn-lt"/>
              <a:ea typeface="+mn-ea"/>
              <a:cs typeface="+mn-cs"/>
            </a:rPr>
            <a:t>残高は</a:t>
          </a:r>
          <a:r>
            <a:rPr kumimoji="1" lang="ja-JP" altLang="ja-JP" sz="1100">
              <a:solidFill>
                <a:schemeClr val="dk1"/>
              </a:solidFill>
              <a:effectLst/>
              <a:latin typeface="+mn-lt"/>
              <a:ea typeface="+mn-ea"/>
              <a:cs typeface="+mn-cs"/>
            </a:rPr>
            <a:t>増加したものの、</a:t>
          </a:r>
          <a:r>
            <a:rPr kumimoji="1" lang="ja-JP" altLang="ja-JP" sz="1100" b="0">
              <a:solidFill>
                <a:schemeClr val="tx1"/>
              </a:solidFill>
              <a:effectLst/>
              <a:latin typeface="+mn-lt"/>
              <a:ea typeface="+mn-ea"/>
              <a:cs typeface="+mn-cs"/>
            </a:rPr>
            <a:t>通常債</a:t>
          </a:r>
          <a:r>
            <a:rPr kumimoji="1" lang="ja-JP" altLang="ja-JP" sz="1100">
              <a:solidFill>
                <a:schemeClr val="tx1"/>
              </a:solidFill>
              <a:effectLst/>
              <a:latin typeface="+mn-lt"/>
              <a:ea typeface="+mn-ea"/>
              <a:cs typeface="+mn-cs"/>
            </a:rPr>
            <a:t>残高</a:t>
          </a:r>
          <a:r>
            <a:rPr kumimoji="1" lang="ja-JP" altLang="en-US" sz="1100">
              <a:solidFill>
                <a:schemeClr val="tx1"/>
              </a:solidFill>
              <a:effectLst/>
              <a:latin typeface="+mn-lt"/>
              <a:ea typeface="+mn-ea"/>
              <a:cs typeface="+mn-cs"/>
            </a:rPr>
            <a:t>は、道路整備事業等の償還が終了したことや、市債の発行を抑制したことにより、全体で</a:t>
          </a:r>
          <a:r>
            <a:rPr kumimoji="1" lang="ja-JP" altLang="ja-JP" sz="1100">
              <a:solidFill>
                <a:schemeClr val="tx1"/>
              </a:solidFill>
              <a:effectLst/>
              <a:latin typeface="+mn-lt"/>
              <a:ea typeface="+mn-ea"/>
              <a:cs typeface="+mn-cs"/>
            </a:rPr>
            <a:t>約</a:t>
          </a:r>
          <a:r>
            <a:rPr kumimoji="1" lang="en-US" altLang="ja-JP" sz="1100">
              <a:solidFill>
                <a:schemeClr val="tx1"/>
              </a:solidFill>
              <a:effectLst/>
              <a:latin typeface="+mn-lt"/>
              <a:ea typeface="+mn-ea"/>
              <a:cs typeface="+mn-cs"/>
            </a:rPr>
            <a:t>8</a:t>
          </a:r>
          <a:r>
            <a:rPr kumimoji="1" lang="ja-JP" altLang="en-US" sz="1100">
              <a:solidFill>
                <a:schemeClr val="tx1"/>
              </a:solidFill>
              <a:effectLst/>
              <a:latin typeface="+mn-lt"/>
              <a:ea typeface="+mn-ea"/>
              <a:cs typeface="+mn-cs"/>
            </a:rPr>
            <a:t>億</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となっている。　</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公営企業債等繰入見込額</a:t>
          </a:r>
          <a:r>
            <a:rPr kumimoji="1" lang="ja-JP" altLang="en-US" sz="1100">
              <a:solidFill>
                <a:schemeClr val="tx1"/>
              </a:solidFill>
              <a:effectLst/>
              <a:latin typeface="+mn-lt"/>
              <a:ea typeface="+mn-ea"/>
              <a:cs typeface="+mn-cs"/>
            </a:rPr>
            <a:t>についても</a:t>
          </a:r>
          <a:r>
            <a:rPr kumimoji="1" lang="ja-JP" altLang="ja-JP" sz="1100">
              <a:solidFill>
                <a:schemeClr val="tx1"/>
              </a:solidFill>
              <a:effectLst/>
              <a:latin typeface="+mn-lt"/>
              <a:ea typeface="+mn-ea"/>
              <a:cs typeface="+mn-cs"/>
            </a:rPr>
            <a:t>、公的資金免除繰上償還の活用や償還終了によりは減少している。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今後も、基準財政需要額に算入のある地方債の活用を積極的に行うなど、充当可能財源等の確保を積極的に図っていく。</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「越谷しらこばと基金」を取り崩した一方、「財政調整基金」、「公共施設等整備基金」、「高速鉄道等整備基金」へ積立てたこと等により、基金全体としては約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各年度で明確な積立目標を定めてはいないが、災害や扶助費、今後見込まれる事業への対応などを踏まえ、財政調整基金への積立てを優先的に、適切な基金残高の確保に努める。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・公共施設等整備基金：本市における公共施設等の整備に資する。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・越谷しらこばと基金：越谷市を愛し、応援しようとする個人又は団体からの寄附金を活用し、快適で活力ある魅力的なふるさとづくりの推進。</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・高速鉄道等整備基金：新たな高速鉄道や鉄道関連施設の整備推進。</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・公共施設等整備基金：「本庁舎建設事業」、「保健センター整備事業」のため、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万</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円を積立てたことによる増。</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当該</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事業ごとにその使途を指定された寄附金の範囲内の額を一般会計歳入歳出予算に計上し、当該事業に要する経費の財</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源に充て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た額を、積立額が上回ったことによる増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・高速鉄道等整備基金：基金の運用から生ずる利子の基金への積立による増。</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・公共施設等整備基金：各年度で、明確な積立目標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を定めている訳ではないが、新本庁舎の整備や、公共施設等の老朽化対策として、決算剰余金</a:t>
          </a:r>
          <a:b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の活用等により、出来る限りの積立てに努める。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・越谷しらこばと基金：個人や団体から寄附があった事業のうち</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万円を超えたものについては、基金より取崩しを行い、寄附の項目に応じた事</a:t>
          </a:r>
          <a:b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業の財源に充てるものとする。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・高速鉄道等整備基金：引き続き、本基金条例に基づき運用収益の積立を行うが、今後、東京直結鉄道（地下鉄８号線）の整備推進のための調査</a:t>
          </a:r>
          <a:b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委託等による取り崩しを行うことを検討している。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月補正予算で決算剰余金の一部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億円の積戻しを行ったこと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計画的な積立目標は定めていないが、標準財政規模の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％以上の維持を目標とし、積立てを行っていく。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本市では、平成２７年３月に策定した公共施設等総合管理計画において、保有する建築物の２２％以上を減らし、建築物を８０年使用するという目標を掲げている。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体として類似団体内平均値より高い傾向にある。今後は公共施設等総合管理計画に基づき、施設類型毎の方向性を定めたアクションプランにより、各施設の老朽化対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4729861"/>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45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47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369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85742</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471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93345</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485076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28</xdr:row>
      <xdr:rowOff>101981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4893945"/>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119253</xdr:rowOff>
    </xdr:from>
    <xdr:to>
      <xdr:col>11</xdr:col>
      <xdr:colOff>187325</xdr:colOff>
      <xdr:row>35</xdr:row>
      <xdr:rowOff>49403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9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34</xdr:row>
      <xdr:rowOff>170053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4902581"/>
          <a:ext cx="762000" cy="109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549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1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40530</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0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は、類似団体平均値を下回っている。通常債の借入を毎年度原則</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億円以下に抑制するほか、普通交付税等財政支援のある起債制度を活用するなど、より有利な資金の確保に努めている。また、債務負担行為については、土地開発公社に係る用地の買戻しを毎年度計画的に行っていることなどから、減少傾向にある。</a:t>
          </a:r>
          <a:endParaRPr lang="ja-JP" altLang="ja-JP" baseline="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　今後も市債等の残高減少に取り組み、将来の財政硬直化の回避に努めていく。</a:t>
          </a:r>
          <a:endParaRPr lang="ja-JP" altLang="ja-JP" baseline="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4520918"/>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42961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45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010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1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8572</xdr:rowOff>
    </xdr:from>
    <xdr:to>
      <xdr:col>76</xdr:col>
      <xdr:colOff>73025</xdr:colOff>
      <xdr:row>31</xdr:row>
      <xdr:rowOff>110172</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3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158449</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30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116332</xdr:rowOff>
    </xdr:from>
    <xdr:to>
      <xdr:col>72</xdr:col>
      <xdr:colOff>123825</xdr:colOff>
      <xdr:row>31</xdr:row>
      <xdr:rowOff>46482</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167132</xdr:rowOff>
    </xdr:from>
    <xdr:to>
      <xdr:col>76</xdr:col>
      <xdr:colOff>22225</xdr:colOff>
      <xdr:row>31</xdr:row>
      <xdr:rowOff>59372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5310632"/>
          <a:ext cx="7112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49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37609</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35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99695</xdr:rowOff>
    </xdr:from>
    <xdr:to>
      <xdr:col>24</xdr:col>
      <xdr:colOff>114300</xdr:colOff>
      <xdr:row>40</xdr:row>
      <xdr:rowOff>29845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78122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61595</xdr:rowOff>
    </xdr:from>
    <xdr:to>
      <xdr:col>20</xdr:col>
      <xdr:colOff>38100</xdr:colOff>
      <xdr:row>39</xdr:row>
      <xdr:rowOff>163195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112395</xdr:rowOff>
    </xdr:from>
    <xdr:to>
      <xdr:col>24</xdr:col>
      <xdr:colOff>63500</xdr:colOff>
      <xdr:row>39</xdr:row>
      <xdr:rowOff>150495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798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147320</xdr:rowOff>
    </xdr:from>
    <xdr:to>
      <xdr:col>15</xdr:col>
      <xdr:colOff>101600</xdr:colOff>
      <xdr:row>40</xdr:row>
      <xdr:rowOff>77470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112395</xdr:rowOff>
    </xdr:from>
    <xdr:to>
      <xdr:col>19</xdr:col>
      <xdr:colOff>177800</xdr:colOff>
      <xdr:row>40</xdr:row>
      <xdr:rowOff>26670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989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44450</xdr:rowOff>
    </xdr:from>
    <xdr:to>
      <xdr:col>10</xdr:col>
      <xdr:colOff>165100</xdr:colOff>
      <xdr:row>39</xdr:row>
      <xdr:rowOff>146050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95250</xdr:rowOff>
    </xdr:from>
    <xdr:to>
      <xdr:col>15</xdr:col>
      <xdr:colOff>50800</xdr:colOff>
      <xdr:row>40</xdr:row>
      <xdr:rowOff>26670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81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154322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68597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137177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170538</xdr:rowOff>
    </xdr:from>
    <xdr:to>
      <xdr:col>55</xdr:col>
      <xdr:colOff>50800</xdr:colOff>
      <xdr:row>41</xdr:row>
      <xdr:rowOff>100688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85465</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170287</xdr:rowOff>
    </xdr:from>
    <xdr:to>
      <xdr:col>50</xdr:col>
      <xdr:colOff>165100</xdr:colOff>
      <xdr:row>41</xdr:row>
      <xdr:rowOff>100437</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49637</xdr:rowOff>
    </xdr:from>
    <xdr:to>
      <xdr:col>55</xdr:col>
      <xdr:colOff>0</xdr:colOff>
      <xdr:row>41</xdr:row>
      <xdr:rowOff>49888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7079087"/>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170058</xdr:rowOff>
    </xdr:from>
    <xdr:to>
      <xdr:col>46</xdr:col>
      <xdr:colOff>38100</xdr:colOff>
      <xdr:row>41</xdr:row>
      <xdr:rowOff>100208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49408</xdr:rowOff>
    </xdr:from>
    <xdr:to>
      <xdr:col>50</xdr:col>
      <xdr:colOff>114300</xdr:colOff>
      <xdr:row>41</xdr:row>
      <xdr:rowOff>49637</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707885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169921</xdr:rowOff>
    </xdr:from>
    <xdr:to>
      <xdr:col>41</xdr:col>
      <xdr:colOff>101600</xdr:colOff>
      <xdr:row>41</xdr:row>
      <xdr:rowOff>100071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70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49271</xdr:rowOff>
    </xdr:from>
    <xdr:to>
      <xdr:col>45</xdr:col>
      <xdr:colOff>177800</xdr:colOff>
      <xdr:row>41</xdr:row>
      <xdr:rowOff>49408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707872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91564</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712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91335</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71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91198</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71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93345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3727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112395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380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61</xdr:row>
      <xdr:rowOff>28575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103993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121994</xdr:rowOff>
    </xdr:from>
    <xdr:to>
      <xdr:col>55</xdr:col>
      <xdr:colOff>50800</xdr:colOff>
      <xdr:row>63</xdr:row>
      <xdr:rowOff>52144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7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100421</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7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126749</xdr:rowOff>
    </xdr:from>
    <xdr:to>
      <xdr:col>50</xdr:col>
      <xdr:colOff>165100</xdr:colOff>
      <xdr:row>63</xdr:row>
      <xdr:rowOff>56899</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1344</xdr:rowOff>
    </xdr:from>
    <xdr:to>
      <xdr:col>55</xdr:col>
      <xdr:colOff>0</xdr:colOff>
      <xdr:row>63</xdr:row>
      <xdr:rowOff>6099</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10802694"/>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129159</xdr:rowOff>
    </xdr:from>
    <xdr:to>
      <xdr:col>46</xdr:col>
      <xdr:colOff>38100</xdr:colOff>
      <xdr:row>63</xdr:row>
      <xdr:rowOff>59309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6099</xdr:rowOff>
    </xdr:from>
    <xdr:to>
      <xdr:col>50</xdr:col>
      <xdr:colOff>114300</xdr:colOff>
      <xdr:row>63</xdr:row>
      <xdr:rowOff>8509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10807449"/>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134330</xdr:rowOff>
    </xdr:from>
    <xdr:to>
      <xdr:col>41</xdr:col>
      <xdr:colOff>101600</xdr:colOff>
      <xdr:row>63</xdr:row>
      <xdr:rowOff>64480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8509</xdr:rowOff>
    </xdr:from>
    <xdr:to>
      <xdr:col>45</xdr:col>
      <xdr:colOff>177800</xdr:colOff>
      <xdr:row>63</xdr:row>
      <xdr:rowOff>13680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80985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48026</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59411" y="10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50436</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83111" y="108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55607</xdr:rowOff>
    </xdr:from>
    <xdr:ext cx="534377"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94111" y="108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64788</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22861</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3797300" y="14024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68580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4081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83</xdr:row>
      <xdr:rowOff>163830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41274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87630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9639300" y="1483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87630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8750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87630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861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89535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3703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106680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433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38</xdr:row>
      <xdr:rowOff>41910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3703300" y="64503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44196</xdr:rowOff>
    </xdr:from>
    <xdr:to>
      <xdr:col>116</xdr:col>
      <xdr:colOff>63500</xdr:colOff>
      <xdr:row>41</xdr:row>
      <xdr:rowOff>48768</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70736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44196</xdr:rowOff>
    </xdr:from>
    <xdr:to>
      <xdr:col>111</xdr:col>
      <xdr:colOff>177800</xdr:colOff>
      <xdr:row>41</xdr:row>
      <xdr:rowOff>46482</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0434300" y="707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46482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91440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9959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91440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4592300" y="99555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59</xdr:row>
      <xdr:rowOff>163830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99555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34307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50165</xdr:rowOff>
    </xdr:from>
    <xdr:to>
      <xdr:col>116</xdr:col>
      <xdr:colOff>114300</xdr:colOff>
      <xdr:row>64</xdr:row>
      <xdr:rowOff>151765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10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136542</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93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48260</xdr:rowOff>
    </xdr:from>
    <xdr:to>
      <xdr:col>112</xdr:col>
      <xdr:colOff>38100</xdr:colOff>
      <xdr:row>64</xdr:row>
      <xdr:rowOff>149860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99060</xdr:rowOff>
    </xdr:from>
    <xdr:to>
      <xdr:col>116</xdr:col>
      <xdr:colOff>63500</xdr:colOff>
      <xdr:row>64</xdr:row>
      <xdr:rowOff>100965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1323300" y="110718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44450</xdr:rowOff>
    </xdr:from>
    <xdr:to>
      <xdr:col>107</xdr:col>
      <xdr:colOff>101600</xdr:colOff>
      <xdr:row>64</xdr:row>
      <xdr:rowOff>146050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95250</xdr:rowOff>
    </xdr:from>
    <xdr:to>
      <xdr:col>111</xdr:col>
      <xdr:colOff>177800</xdr:colOff>
      <xdr:row>64</xdr:row>
      <xdr:rowOff>99060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0434300" y="11068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29591</xdr:rowOff>
    </xdr:from>
    <xdr:to>
      <xdr:col>102</xdr:col>
      <xdr:colOff>165100</xdr:colOff>
      <xdr:row>64</xdr:row>
      <xdr:rowOff>131191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80391</xdr:rowOff>
    </xdr:from>
    <xdr:to>
      <xdr:col>107</xdr:col>
      <xdr:colOff>50800</xdr:colOff>
      <xdr:row>64</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545300" y="110531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140987</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11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137177</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122318</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109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84472</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112395</xdr:rowOff>
    </xdr:from>
    <xdr:to>
      <xdr:col>85</xdr:col>
      <xdr:colOff>127000</xdr:colOff>
      <xdr:row>81</xdr:row>
      <xdr:rowOff>148589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39998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82</xdr:row>
      <xdr:rowOff>15239</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4036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84455</xdr:rowOff>
    </xdr:from>
    <xdr:to>
      <xdr:col>72</xdr:col>
      <xdr:colOff>38100</xdr:colOff>
      <xdr:row>84</xdr:row>
      <xdr:rowOff>14605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83</xdr:row>
      <xdr:rowOff>135255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4074139"/>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5732</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a:extLst>
            <a:ext uri="{FF2B5EF4-FFF2-40B4-BE49-F238E27FC236}">
              <a16:creationId xmlns:a16="http://schemas.microsoft.com/office/drawing/2014/main" id="{00000000-0008-0000-0E00-000084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a:extLst>
            <a:ext uri="{FF2B5EF4-FFF2-40B4-BE49-F238E27FC236}">
              <a16:creationId xmlns:a16="http://schemas.microsoft.com/office/drawing/2014/main" id="{00000000-0008-0000-0E00-000086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a:extLst>
            <a:ext uri="{FF2B5EF4-FFF2-40B4-BE49-F238E27FC236}">
              <a16:creationId xmlns:a16="http://schemas.microsoft.com/office/drawing/2014/main" id="{00000000-0008-0000-0E00-000088020000}"/>
            </a:ext>
          </a:extLst>
        </xdr:cNvPr>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659" name="【児童館】&#10;一人当たり面積該当値テキスト">
          <a:extLst>
            <a:ext uri="{FF2B5EF4-FFF2-40B4-BE49-F238E27FC236}">
              <a16:creationId xmlns:a16="http://schemas.microsoft.com/office/drawing/2014/main" id="{00000000-0008-0000-0E00-000093020000}"/>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a:extLst>
            <a:ext uri="{FF2B5EF4-FFF2-40B4-BE49-F238E27FC236}">
              <a16:creationId xmlns:a16="http://schemas.microsoft.com/office/drawing/2014/main" id="{00000000-0008-0000-0E00-00009A020000}"/>
            </a:ext>
          </a:extLst>
        </xdr:cNvPr>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a:extLst>
            <a:ext uri="{FF2B5EF4-FFF2-40B4-BE49-F238E27FC236}">
              <a16:creationId xmlns:a16="http://schemas.microsoft.com/office/drawing/2014/main" id="{00000000-0008-0000-0E00-00009B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a:extLst>
            <a:ext uri="{FF2B5EF4-FFF2-40B4-BE49-F238E27FC236}">
              <a16:creationId xmlns:a16="http://schemas.microsoft.com/office/drawing/2014/main" id="{00000000-0008-0000-0E00-00009C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669" name="n_1mainValue【児童館】&#10;一人当たり面積">
          <a:extLst>
            <a:ext uri="{FF2B5EF4-FFF2-40B4-BE49-F238E27FC236}">
              <a16:creationId xmlns:a16="http://schemas.microsoft.com/office/drawing/2014/main" id="{00000000-0008-0000-0E00-00009D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70" name="n_2mainValue【児童館】&#10;一人当たり面積">
          <a:extLst>
            <a:ext uri="{FF2B5EF4-FFF2-40B4-BE49-F238E27FC236}">
              <a16:creationId xmlns:a16="http://schemas.microsoft.com/office/drawing/2014/main" id="{00000000-0008-0000-0E00-00009E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71" name="n_3mainValue【児童館】&#10;一人当たり面積">
          <a:extLst>
            <a:ext uri="{FF2B5EF4-FFF2-40B4-BE49-F238E27FC236}">
              <a16:creationId xmlns:a16="http://schemas.microsoft.com/office/drawing/2014/main" id="{00000000-0008-0000-0E00-00009F02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a:extLst>
            <a:ext uri="{FF2B5EF4-FFF2-40B4-BE49-F238E27FC236}">
              <a16:creationId xmlns:a16="http://schemas.microsoft.com/office/drawing/2014/main" id="{00000000-0008-0000-0E00-0000B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114300</xdr:rowOff>
    </xdr:from>
    <xdr:to>
      <xdr:col>85</xdr:col>
      <xdr:colOff>126364</xdr:colOff>
      <xdr:row>107</xdr:row>
      <xdr:rowOff>3811</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16318864" y="17259300"/>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7638</xdr:rowOff>
    </xdr:from>
    <xdr:ext cx="405111" cy="259045"/>
    <xdr:sp macro="" textlink="">
      <xdr:nvSpPr>
        <xdr:cNvPr id="697" name="【公民館】&#10;有形固定資産減価償却率最小値テキスト">
          <a:extLst>
            <a:ext uri="{FF2B5EF4-FFF2-40B4-BE49-F238E27FC236}">
              <a16:creationId xmlns:a16="http://schemas.microsoft.com/office/drawing/2014/main" id="{00000000-0008-0000-0E00-0000B9020000}"/>
            </a:ext>
          </a:extLst>
        </xdr:cNvPr>
        <xdr:cNvSpPr txBox="1"/>
      </xdr:nvSpPr>
      <xdr:spPr>
        <a:xfrm>
          <a:off x="16357600"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3811</xdr:rowOff>
    </xdr:from>
    <xdr:to>
      <xdr:col>86</xdr:col>
      <xdr:colOff>25400</xdr:colOff>
      <xdr:row>107</xdr:row>
      <xdr:rowOff>3811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230600" y="1834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60977</xdr:rowOff>
    </xdr:from>
    <xdr:ext cx="405111" cy="259045"/>
    <xdr:sp macro="" textlink="">
      <xdr:nvSpPr>
        <xdr:cNvPr id="699" name="【公民館】&#10;有形固定資産減価償却率最大値テキスト">
          <a:extLst>
            <a:ext uri="{FF2B5EF4-FFF2-40B4-BE49-F238E27FC236}">
              <a16:creationId xmlns:a16="http://schemas.microsoft.com/office/drawing/2014/main" id="{00000000-0008-0000-0E00-0000BB020000}"/>
            </a:ext>
          </a:extLst>
        </xdr:cNvPr>
        <xdr:cNvSpPr txBox="1"/>
      </xdr:nvSpPr>
      <xdr:spPr>
        <a:xfrm>
          <a:off x="163576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114300</xdr:rowOff>
    </xdr:from>
    <xdr:to>
      <xdr:col>86</xdr:col>
      <xdr:colOff>25400</xdr:colOff>
      <xdr:row>100</xdr:row>
      <xdr:rowOff>114300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230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01" name="【公民館】&#10;有形固定資産減価償却率平均値テキスト">
          <a:extLst>
            <a:ext uri="{FF2B5EF4-FFF2-40B4-BE49-F238E27FC236}">
              <a16:creationId xmlns:a16="http://schemas.microsoft.com/office/drawing/2014/main" id="{00000000-0008-0000-0E00-0000BD020000}"/>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365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6268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39388</xdr:rowOff>
    </xdr:from>
    <xdr:ext cx="405111" cy="259045"/>
    <xdr:sp macro="" textlink="">
      <xdr:nvSpPr>
        <xdr:cNvPr id="712" name="【公民館】&#10;有形固定資産減価償却率該当値テキスト">
          <a:extLst>
            <a:ext uri="{FF2B5EF4-FFF2-40B4-BE49-F238E27FC236}">
              <a16:creationId xmlns:a16="http://schemas.microsoft.com/office/drawing/2014/main" id="{00000000-0008-0000-0E00-0000C8020000}"/>
            </a:ext>
          </a:extLst>
        </xdr:cNvPr>
        <xdr:cNvSpPr txBox="1"/>
      </xdr:nvSpPr>
      <xdr:spPr>
        <a:xfrm>
          <a:off x="16357600"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3811</xdr:rowOff>
    </xdr:from>
    <xdr:to>
      <xdr:col>85</xdr:col>
      <xdr:colOff>127000</xdr:colOff>
      <xdr:row>107</xdr:row>
      <xdr:rowOff>41911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5481300" y="18348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17780</xdr:rowOff>
    </xdr:from>
    <xdr:to>
      <xdr:col>76</xdr:col>
      <xdr:colOff>165100</xdr:colOff>
      <xdr:row>107</xdr:row>
      <xdr:rowOff>119380</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454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68580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4592300" y="18387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68580</xdr:rowOff>
    </xdr:from>
    <xdr:to>
      <xdr:col>76</xdr:col>
      <xdr:colOff>114300</xdr:colOff>
      <xdr:row>107</xdr:row>
      <xdr:rowOff>99061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3703300" y="18413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719" name="n_1aveValue【公民館】&#10;有形固定資産減価償却率">
          <a:extLst>
            <a:ext uri="{FF2B5EF4-FFF2-40B4-BE49-F238E27FC236}">
              <a16:creationId xmlns:a16="http://schemas.microsoft.com/office/drawing/2014/main" id="{00000000-0008-0000-0E00-0000CF02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720" name="n_2aveValue【公民館】&#10;有形固定資産減価償却率">
          <a:extLst>
            <a:ext uri="{FF2B5EF4-FFF2-40B4-BE49-F238E27FC236}">
              <a16:creationId xmlns:a16="http://schemas.microsoft.com/office/drawing/2014/main" id="{00000000-0008-0000-0E00-0000D0020000}"/>
            </a:ext>
          </a:extLst>
        </xdr:cNvPr>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101616</xdr:rowOff>
    </xdr:from>
    <xdr:ext cx="405111" cy="259045"/>
    <xdr:sp macro="" textlink="">
      <xdr:nvSpPr>
        <xdr:cNvPr id="721" name="n_3aveValue【公民館】&#10;有形固定資産減価償却率">
          <a:extLst>
            <a:ext uri="{FF2B5EF4-FFF2-40B4-BE49-F238E27FC236}">
              <a16:creationId xmlns:a16="http://schemas.microsoft.com/office/drawing/2014/main" id="{00000000-0008-0000-0E00-0000D1020000}"/>
            </a:ext>
          </a:extLst>
        </xdr:cNvPr>
        <xdr:cNvSpPr txBox="1"/>
      </xdr:nvSpPr>
      <xdr:spPr>
        <a:xfrm>
          <a:off x="13500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722" name="n_1mainValue【公民館】&#10;有形固定資産減価償却率">
          <a:extLst>
            <a:ext uri="{FF2B5EF4-FFF2-40B4-BE49-F238E27FC236}">
              <a16:creationId xmlns:a16="http://schemas.microsoft.com/office/drawing/2014/main" id="{00000000-0008-0000-0E00-0000D2020000}"/>
            </a:ext>
          </a:extLst>
        </xdr:cNvPr>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110507</xdr:rowOff>
    </xdr:from>
    <xdr:ext cx="405111" cy="259045"/>
    <xdr:sp macro="" textlink="">
      <xdr:nvSpPr>
        <xdr:cNvPr id="723" name="n_2mainValue【公民館】&#10;有形固定資産減価償却率">
          <a:extLst>
            <a:ext uri="{FF2B5EF4-FFF2-40B4-BE49-F238E27FC236}">
              <a16:creationId xmlns:a16="http://schemas.microsoft.com/office/drawing/2014/main" id="{00000000-0008-0000-0E00-0000D3020000}"/>
            </a:ext>
          </a:extLst>
        </xdr:cNvPr>
        <xdr:cNvSpPr txBox="1"/>
      </xdr:nvSpPr>
      <xdr:spPr>
        <a:xfrm>
          <a:off x="14389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724" name="n_3mainValue【公民館】&#10;有形固定資産減価償却率">
          <a:extLst>
            <a:ext uri="{FF2B5EF4-FFF2-40B4-BE49-F238E27FC236}">
              <a16:creationId xmlns:a16="http://schemas.microsoft.com/office/drawing/2014/main" id="{00000000-0008-0000-0E00-0000D4020000}"/>
            </a:ext>
          </a:extLst>
        </xdr:cNvPr>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id="{00000000-0008-0000-0E00-0000E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9" name="【公民館】&#10;一人当たり面積最小値テキスト">
          <a:extLst>
            <a:ext uri="{FF2B5EF4-FFF2-40B4-BE49-F238E27FC236}">
              <a16:creationId xmlns:a16="http://schemas.microsoft.com/office/drawing/2014/main" id="{00000000-0008-0000-0E00-0000ED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51" name="【公民館】&#10;一人当たり面積最大値テキスト">
          <a:extLst>
            <a:ext uri="{FF2B5EF4-FFF2-40B4-BE49-F238E27FC236}">
              <a16:creationId xmlns:a16="http://schemas.microsoft.com/office/drawing/2014/main" id="{00000000-0008-0000-0E00-0000EF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53" name="【公民館】&#10;一人当たり面積平均値テキスト">
          <a:extLst>
            <a:ext uri="{FF2B5EF4-FFF2-40B4-BE49-F238E27FC236}">
              <a16:creationId xmlns:a16="http://schemas.microsoft.com/office/drawing/2014/main" id="{00000000-0008-0000-0E00-0000F102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64" name="【公民館】&#10;一人当たり面積該当値テキスト">
          <a:extLst>
            <a:ext uri="{FF2B5EF4-FFF2-40B4-BE49-F238E27FC236}">
              <a16:creationId xmlns:a16="http://schemas.microsoft.com/office/drawing/2014/main" id="{00000000-0008-0000-0E00-0000FC020000}"/>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99061</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1323300" y="18249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71" name="n_1aveValue【公民館】&#10;一人当たり面積">
          <a:extLst>
            <a:ext uri="{FF2B5EF4-FFF2-40B4-BE49-F238E27FC236}">
              <a16:creationId xmlns:a16="http://schemas.microsoft.com/office/drawing/2014/main" id="{00000000-0008-0000-0E00-000003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72" name="n_2aveValue【公民館】&#10;一人当たり面積">
          <a:extLst>
            <a:ext uri="{FF2B5EF4-FFF2-40B4-BE49-F238E27FC236}">
              <a16:creationId xmlns:a16="http://schemas.microsoft.com/office/drawing/2014/main" id="{00000000-0008-0000-0E00-000004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73" name="n_3aveValue【公民館】&#10;一人当たり面積">
          <a:extLst>
            <a:ext uri="{FF2B5EF4-FFF2-40B4-BE49-F238E27FC236}">
              <a16:creationId xmlns:a16="http://schemas.microsoft.com/office/drawing/2014/main" id="{00000000-0008-0000-0E00-00000503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74" name="n_1mainValue【公民館】&#10;一人当たり面積">
          <a:extLst>
            <a:ext uri="{FF2B5EF4-FFF2-40B4-BE49-F238E27FC236}">
              <a16:creationId xmlns:a16="http://schemas.microsoft.com/office/drawing/2014/main" id="{00000000-0008-0000-0E00-000006030000}"/>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775" name="n_2mainValue【公民館】&#10;一人当たり面積">
          <a:extLst>
            <a:ext uri="{FF2B5EF4-FFF2-40B4-BE49-F238E27FC236}">
              <a16:creationId xmlns:a16="http://schemas.microsoft.com/office/drawing/2014/main" id="{00000000-0008-0000-0E00-000007030000}"/>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776" name="n_3mainValue【公民館】&#10;一人当たり面積">
          <a:extLst>
            <a:ext uri="{FF2B5EF4-FFF2-40B4-BE49-F238E27FC236}">
              <a16:creationId xmlns:a16="http://schemas.microsoft.com/office/drawing/2014/main" id="{00000000-0008-0000-0E00-000008030000}"/>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道路、橋りょう・トンネル、公営住宅、公民館については類似団体内平均値より低い状況にある。しかしながら、特に学校施設については、有形固定資産減価償却率が類似団体内平均値を上回っている。これは、高度経済成長期の人口急増に対応するため、小・中学校の整備を集中的に進めたことから、減価償却が進んでいる施設が多いと分析している。なお、すべての学校施設において耐震改修が完了しているため、施設の老朽化に伴う安全性への影響はないと考え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また、児童館については、一人当たり面積が類似団体内平均値を上回っているため、今後の児童・生徒数の推移や施設の利用率等を踏まえ、施設の適正規模や配置等について引き続き検討を進める。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85816</xdr:rowOff>
    </xdr:from>
    <xdr:to>
      <xdr:col>24</xdr:col>
      <xdr:colOff>114300</xdr:colOff>
      <xdr:row>36</xdr:row>
      <xdr:rowOff>15966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108693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36</xdr:row>
      <xdr:rowOff>4354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1373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41910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1765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167640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141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95250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711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72644</xdr:rowOff>
    </xdr:from>
    <xdr:to>
      <xdr:col>20</xdr:col>
      <xdr:colOff>38100</xdr:colOff>
      <xdr:row>58</xdr:row>
      <xdr:rowOff>2794</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100584</xdr:rowOff>
    </xdr:from>
    <xdr:to>
      <xdr:col>24</xdr:col>
      <xdr:colOff>63500</xdr:colOff>
      <xdr:row>57</xdr:row>
      <xdr:rowOff>123444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98732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113792</xdr:rowOff>
    </xdr:from>
    <xdr:to>
      <xdr:col>15</xdr:col>
      <xdr:colOff>101600</xdr:colOff>
      <xdr:row>58</xdr:row>
      <xdr:rowOff>43942</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123444</xdr:rowOff>
    </xdr:from>
    <xdr:to>
      <xdr:col>19</xdr:col>
      <xdr:colOff>177800</xdr:colOff>
      <xdr:row>57</xdr:row>
      <xdr:rowOff>164592</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98960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145796</xdr:rowOff>
    </xdr:from>
    <xdr:to>
      <xdr:col>10</xdr:col>
      <xdr:colOff>165100</xdr:colOff>
      <xdr:row>58</xdr:row>
      <xdr:rowOff>75946</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164592</xdr:rowOff>
    </xdr:from>
    <xdr:to>
      <xdr:col>15</xdr:col>
      <xdr:colOff>50800</xdr:colOff>
      <xdr:row>58</xdr:row>
      <xdr:rowOff>25146</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99372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19321</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60469</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92473</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110490</xdr:rowOff>
    </xdr:from>
    <xdr:to>
      <xdr:col>55</xdr:col>
      <xdr:colOff>50800</xdr:colOff>
      <xdr:row>64</xdr:row>
      <xdr:rowOff>40640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25417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160020</xdr:rowOff>
    </xdr:from>
    <xdr:to>
      <xdr:col>55</xdr:col>
      <xdr:colOff>0</xdr:colOff>
      <xdr:row>63</xdr:row>
      <xdr:rowOff>161290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9613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160020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24147</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42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160020</xdr:rowOff>
    </xdr:from>
    <xdr:to>
      <xdr:col>24</xdr:col>
      <xdr:colOff>63500</xdr:colOff>
      <xdr:row>85</xdr:row>
      <xdr:rowOff>15239</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561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15239</xdr:rowOff>
    </xdr:from>
    <xdr:to>
      <xdr:col>19</xdr:col>
      <xdr:colOff>177800</xdr:colOff>
      <xdr:row>85</xdr:row>
      <xdr:rowOff>53339</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58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31114</xdr:rowOff>
    </xdr:from>
    <xdr:to>
      <xdr:col>10</xdr:col>
      <xdr:colOff>165100</xdr:colOff>
      <xdr:row>85</xdr:row>
      <xdr:rowOff>132714</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53339</xdr:rowOff>
    </xdr:from>
    <xdr:to>
      <xdr:col>15</xdr:col>
      <xdr:colOff>50800</xdr:colOff>
      <xdr:row>85</xdr:row>
      <xdr:rowOff>81914</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6265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123841</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85</xdr:row>
      <xdr:rowOff>3811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4538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86361</xdr:rowOff>
    </xdr:from>
    <xdr:to>
      <xdr:col>46</xdr:col>
      <xdr:colOff>38100</xdr:colOff>
      <xdr:row>85</xdr:row>
      <xdr:rowOff>16511</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137161</xdr:rowOff>
    </xdr:from>
    <xdr:to>
      <xdr:col>50</xdr:col>
      <xdr:colOff>114300</xdr:colOff>
      <xdr:row>84</xdr:row>
      <xdr:rowOff>137161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53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71120</xdr:rowOff>
    </xdr:from>
    <xdr:to>
      <xdr:col>41</xdr:col>
      <xdr:colOff>101600</xdr:colOff>
      <xdr:row>85</xdr:row>
      <xdr:rowOff>1270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137161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4523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7638</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7638</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163847</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51543</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5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79466</xdr:rowOff>
    </xdr:from>
    <xdr:to>
      <xdr:col>24</xdr:col>
      <xdr:colOff>63500</xdr:colOff>
      <xdr:row>103</xdr:row>
      <xdr:rowOff>110489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7388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95613</xdr:rowOff>
    </xdr:from>
    <xdr:to>
      <xdr:col>15</xdr:col>
      <xdr:colOff>101600</xdr:colOff>
      <xdr:row>104</xdr:row>
      <xdr:rowOff>25763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146413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7698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146413</xdr:rowOff>
    </xdr:from>
    <xdr:to>
      <xdr:col>15</xdr:col>
      <xdr:colOff>50800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8057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42290</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65405</xdr:rowOff>
    </xdr:from>
    <xdr:to>
      <xdr:col>55</xdr:col>
      <xdr:colOff>50800</xdr:colOff>
      <xdr:row>104</xdr:row>
      <xdr:rowOff>167005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88282</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65405</xdr:rowOff>
    </xdr:from>
    <xdr:to>
      <xdr:col>50</xdr:col>
      <xdr:colOff>165100</xdr:colOff>
      <xdr:row>104</xdr:row>
      <xdr:rowOff>167005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116205</xdr:rowOff>
    </xdr:from>
    <xdr:to>
      <xdr:col>55</xdr:col>
      <xdr:colOff>0</xdr:colOff>
      <xdr:row>104</xdr:row>
      <xdr:rowOff>116205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7947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53975</xdr:rowOff>
    </xdr:from>
    <xdr:to>
      <xdr:col>46</xdr:col>
      <xdr:colOff>38100</xdr:colOff>
      <xdr:row>104</xdr:row>
      <xdr:rowOff>155575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104775</xdr:rowOff>
    </xdr:from>
    <xdr:to>
      <xdr:col>50</xdr:col>
      <xdr:colOff>114300</xdr:colOff>
      <xdr:row>104</xdr:row>
      <xdr:rowOff>116205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7935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42545</xdr:rowOff>
    </xdr:from>
    <xdr:to>
      <xdr:col>41</xdr:col>
      <xdr:colOff>101600</xdr:colOff>
      <xdr:row>104</xdr:row>
      <xdr:rowOff>144145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93345</xdr:rowOff>
    </xdr:from>
    <xdr:to>
      <xdr:col>45</xdr:col>
      <xdr:colOff>177800</xdr:colOff>
      <xdr:row>104</xdr:row>
      <xdr:rowOff>104775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12082</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652</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160672</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20337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130175</xdr:rowOff>
    </xdr:from>
    <xdr:to>
      <xdr:col>81</xdr:col>
      <xdr:colOff>101600</xdr:colOff>
      <xdr:row>41</xdr:row>
      <xdr:rowOff>60325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41</xdr:row>
      <xdr:rowOff>9525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5481300" y="70142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9525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4592300" y="68199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3" name="n_1ave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4" name="n_2ave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5" name="n_3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51452</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52660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F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F00-00000C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F00-00000E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F00-000010020000}"/>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105519</xdr:rowOff>
    </xdr:from>
    <xdr:to>
      <xdr:col>116</xdr:col>
      <xdr:colOff>114300</xdr:colOff>
      <xdr:row>40</xdr:row>
      <xdr:rowOff>35669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22110700" y="67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83946</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F00-00001B020000}"/>
            </a:ext>
          </a:extLst>
        </xdr:cNvPr>
        <xdr:cNvSpPr txBox="1"/>
      </xdr:nvSpPr>
      <xdr:spPr>
        <a:xfrm>
          <a:off x="22199600" y="67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102765</xdr:rowOff>
    </xdr:from>
    <xdr:to>
      <xdr:col>112</xdr:col>
      <xdr:colOff>38100</xdr:colOff>
      <xdr:row>40</xdr:row>
      <xdr:rowOff>32915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1272500" y="67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153565</xdr:rowOff>
    </xdr:from>
    <xdr:to>
      <xdr:col>116</xdr:col>
      <xdr:colOff>63500</xdr:colOff>
      <xdr:row>39</xdr:row>
      <xdr:rowOff>156319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1323300" y="6840115"/>
          <a:ext cx="8382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44254</xdr:rowOff>
    </xdr:from>
    <xdr:to>
      <xdr:col>107</xdr:col>
      <xdr:colOff>101600</xdr:colOff>
      <xdr:row>40</xdr:row>
      <xdr:rowOff>145854</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0383500" y="69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153565</xdr:rowOff>
    </xdr:from>
    <xdr:to>
      <xdr:col>111</xdr:col>
      <xdr:colOff>177800</xdr:colOff>
      <xdr:row>40</xdr:row>
      <xdr:rowOff>95054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0434300" y="6840115"/>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4" name="n_1ave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45" name="n_2ave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46" name="n_3ave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24042</xdr:rowOff>
    </xdr:from>
    <xdr:ext cx="534377" cy="259045"/>
    <xdr:sp macro="" textlink="">
      <xdr:nvSpPr>
        <xdr:cNvPr id="547" name="n_1main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1043411" y="68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136981</xdr:rowOff>
    </xdr:from>
    <xdr:ext cx="534377" cy="259045"/>
    <xdr:sp macro="" textlink="">
      <xdr:nvSpPr>
        <xdr:cNvPr id="548" name="n_2main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0167111" y="69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00000000-0008-0000-0F00-00003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3" name="【保健センター・保健所】&#10;有形固定資産減価償却率最小値テキスト">
          <a:extLst>
            <a:ext uri="{FF2B5EF4-FFF2-40B4-BE49-F238E27FC236}">
              <a16:creationId xmlns:a16="http://schemas.microsoft.com/office/drawing/2014/main" id="{00000000-0008-0000-0F00-00003D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00000000-0008-0000-0F00-00003F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00000000-0008-0000-0F00-000041020000}"/>
            </a:ext>
          </a:extLst>
        </xdr:cNvPr>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588" name="【保健センター・保健所】&#10;有形固定資産減価償却率該当値テキスト">
          <a:extLst>
            <a:ext uri="{FF2B5EF4-FFF2-40B4-BE49-F238E27FC236}">
              <a16:creationId xmlns:a16="http://schemas.microsoft.com/office/drawing/2014/main" id="{00000000-0008-0000-0F00-00004C020000}"/>
            </a:ext>
          </a:extLst>
        </xdr:cNvPr>
        <xdr:cNvSpPr txBox="1"/>
      </xdr:nvSpPr>
      <xdr:spPr>
        <a:xfrm>
          <a:off x="16357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47625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5481300" y="104413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111125</xdr:rowOff>
    </xdr:from>
    <xdr:to>
      <xdr:col>76</xdr:col>
      <xdr:colOff>165100</xdr:colOff>
      <xdr:row>62</xdr:row>
      <xdr:rowOff>41275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4541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161925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4592300" y="10506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xdr:rowOff>
    </xdr:from>
    <xdr:to>
      <xdr:col>72</xdr:col>
      <xdr:colOff>38100</xdr:colOff>
      <xdr:row>62</xdr:row>
      <xdr:rowOff>106045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3652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161925</xdr:rowOff>
    </xdr:from>
    <xdr:to>
      <xdr:col>76</xdr:col>
      <xdr:colOff>114300</xdr:colOff>
      <xdr:row>62</xdr:row>
      <xdr:rowOff>55245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3703300" y="106203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4389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97172</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3500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a:extLst>
            <a:ext uri="{FF2B5EF4-FFF2-40B4-BE49-F238E27FC236}">
              <a16:creationId xmlns:a16="http://schemas.microsoft.com/office/drawing/2014/main" id="{00000000-0008-0000-0F00-00006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5" name="【保健センター・保健所】&#10;一人当たり面積最小値テキスト">
          <a:extLst>
            <a:ext uri="{FF2B5EF4-FFF2-40B4-BE49-F238E27FC236}">
              <a16:creationId xmlns:a16="http://schemas.microsoft.com/office/drawing/2014/main" id="{00000000-0008-0000-0F00-000071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27" name="【保健センター・保健所】&#10;一人当たり面積最大値テキスト">
          <a:extLst>
            <a:ext uri="{FF2B5EF4-FFF2-40B4-BE49-F238E27FC236}">
              <a16:creationId xmlns:a16="http://schemas.microsoft.com/office/drawing/2014/main" id="{00000000-0008-0000-0F00-000073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29" name="【保健センター・保健所】&#10;一人当たり面積平均値テキスト">
          <a:extLst>
            <a:ext uri="{FF2B5EF4-FFF2-40B4-BE49-F238E27FC236}">
              <a16:creationId xmlns:a16="http://schemas.microsoft.com/office/drawing/2014/main" id="{00000000-0008-0000-0F00-000075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40" name="【保健センター・保健所】&#10;一人当たり面積該当値テキスト">
          <a:extLst>
            <a:ext uri="{FF2B5EF4-FFF2-40B4-BE49-F238E27FC236}">
              <a16:creationId xmlns:a16="http://schemas.microsoft.com/office/drawing/2014/main" id="{00000000-0008-0000-0F00-000080020000}"/>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20434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9545300" y="1070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47" name="n_1aveValue【保健センター・保健所】&#10;一人当たり面積">
          <a:extLst>
            <a:ext uri="{FF2B5EF4-FFF2-40B4-BE49-F238E27FC236}">
              <a16:creationId xmlns:a16="http://schemas.microsoft.com/office/drawing/2014/main" id="{00000000-0008-0000-0F00-000087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48" name="n_2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49" name="n_3aveValue【保健センター・保健所】&#10;一人当たり面積">
          <a:extLst>
            <a:ext uri="{FF2B5EF4-FFF2-40B4-BE49-F238E27FC236}">
              <a16:creationId xmlns:a16="http://schemas.microsoft.com/office/drawing/2014/main" id="{00000000-0008-0000-0F00-000089020000}"/>
            </a:ext>
          </a:extLst>
        </xdr:cNvPr>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50" name="n_1mainValue【保健センター・保健所】&#10;一人当たり面積">
          <a:extLst>
            <a:ext uri="{FF2B5EF4-FFF2-40B4-BE49-F238E27FC236}">
              <a16:creationId xmlns:a16="http://schemas.microsoft.com/office/drawing/2014/main" id="{00000000-0008-0000-0F00-00008A020000}"/>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51" name="n_2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52" name="n_3mainValue【保健センター・保健所】&#10;一人当たり面積">
          <a:extLst>
            <a:ext uri="{FF2B5EF4-FFF2-40B4-BE49-F238E27FC236}">
              <a16:creationId xmlns:a16="http://schemas.microsoft.com/office/drawing/2014/main" id="{00000000-0008-0000-0F00-00008C020000}"/>
            </a:ext>
          </a:extLst>
        </xdr:cNvPr>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a:extLst>
            <a:ext uri="{FF2B5EF4-FFF2-40B4-BE49-F238E27FC236}">
              <a16:creationId xmlns:a16="http://schemas.microsoft.com/office/drawing/2014/main" id="{00000000-0008-0000-0F00-0000A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76" name="【消防施設】&#10;有形固定資産減価償却率最小値テキスト">
          <a:extLst>
            <a:ext uri="{FF2B5EF4-FFF2-40B4-BE49-F238E27FC236}">
              <a16:creationId xmlns:a16="http://schemas.microsoft.com/office/drawing/2014/main" id="{00000000-0008-0000-0F00-0000A4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78" name="【消防施設】&#10;有形固定資産減価償却率最大値テキスト">
          <a:extLst>
            <a:ext uri="{FF2B5EF4-FFF2-40B4-BE49-F238E27FC236}">
              <a16:creationId xmlns:a16="http://schemas.microsoft.com/office/drawing/2014/main" id="{00000000-0008-0000-0F00-0000A6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0" name="【消防施設】&#10;有形固定資産減価償却率平均値テキスト">
          <a:extLst>
            <a:ext uri="{FF2B5EF4-FFF2-40B4-BE49-F238E27FC236}">
              <a16:creationId xmlns:a16="http://schemas.microsoft.com/office/drawing/2014/main" id="{00000000-0008-0000-0F00-0000A8020000}"/>
            </a:ext>
          </a:extLst>
        </xdr:cNvPr>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142748</xdr:rowOff>
    </xdr:from>
    <xdr:to>
      <xdr:col>85</xdr:col>
      <xdr:colOff>177800</xdr:colOff>
      <xdr:row>81</xdr:row>
      <xdr:rowOff>72898</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6268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165625</xdr:rowOff>
    </xdr:from>
    <xdr:ext cx="405111" cy="259045"/>
    <xdr:sp macro="" textlink="">
      <xdr:nvSpPr>
        <xdr:cNvPr id="691" name="【消防施設】&#10;有形固定資産減価償却率該当値テキスト">
          <a:extLst>
            <a:ext uri="{FF2B5EF4-FFF2-40B4-BE49-F238E27FC236}">
              <a16:creationId xmlns:a16="http://schemas.microsoft.com/office/drawing/2014/main" id="{00000000-0008-0000-0F00-0000B3020000}"/>
            </a:ext>
          </a:extLst>
        </xdr:cNvPr>
        <xdr:cNvSpPr txBox="1"/>
      </xdr:nvSpPr>
      <xdr:spPr>
        <a:xfrm>
          <a:off x="16357600" y="1371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94742</xdr:rowOff>
    </xdr:from>
    <xdr:to>
      <xdr:col>81</xdr:col>
      <xdr:colOff>101600</xdr:colOff>
      <xdr:row>82</xdr:row>
      <xdr:rowOff>24892</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5430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22098</xdr:rowOff>
    </xdr:from>
    <xdr:to>
      <xdr:col>85</xdr:col>
      <xdr:colOff>127000</xdr:colOff>
      <xdr:row>81</xdr:row>
      <xdr:rowOff>145542</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5481300" y="139095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60452</xdr:rowOff>
    </xdr:from>
    <xdr:to>
      <xdr:col>76</xdr:col>
      <xdr:colOff>165100</xdr:colOff>
      <xdr:row>81</xdr:row>
      <xdr:rowOff>162052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4541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111252</xdr:rowOff>
    </xdr:from>
    <xdr:to>
      <xdr:col>81</xdr:col>
      <xdr:colOff>50800</xdr:colOff>
      <xdr:row>81</xdr:row>
      <xdr:rowOff>145542</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4592300" y="139987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129032</xdr:rowOff>
    </xdr:from>
    <xdr:to>
      <xdr:col>72</xdr:col>
      <xdr:colOff>38100</xdr:colOff>
      <xdr:row>81</xdr:row>
      <xdr:rowOff>59182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3652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xdr:rowOff>
    </xdr:from>
    <xdr:to>
      <xdr:col>76</xdr:col>
      <xdr:colOff>114300</xdr:colOff>
      <xdr:row>81</xdr:row>
      <xdr:rowOff>111252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3703300" y="1389583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98" name="n_1aveValue【消防施設】&#10;有形固定資産減価償却率">
          <a:extLst>
            <a:ext uri="{FF2B5EF4-FFF2-40B4-BE49-F238E27FC236}">
              <a16:creationId xmlns:a16="http://schemas.microsoft.com/office/drawing/2014/main" id="{00000000-0008-0000-0F00-0000BA020000}"/>
            </a:ext>
          </a:extLst>
        </xdr:cNvPr>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99" name="n_2aveValue【消防施設】&#10;有形固定資産減価償却率">
          <a:extLst>
            <a:ext uri="{FF2B5EF4-FFF2-40B4-BE49-F238E27FC236}">
              <a16:creationId xmlns:a16="http://schemas.microsoft.com/office/drawing/2014/main" id="{00000000-0008-0000-0F00-0000BB020000}"/>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0" name="n_3aveValue【消防施設】&#10;有形固定資産減価償却率">
          <a:extLst>
            <a:ext uri="{FF2B5EF4-FFF2-40B4-BE49-F238E27FC236}">
              <a16:creationId xmlns:a16="http://schemas.microsoft.com/office/drawing/2014/main" id="{00000000-0008-0000-0F00-0000BC020000}"/>
            </a:ext>
          </a:extLst>
        </xdr:cNvPr>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16019</xdr:rowOff>
    </xdr:from>
    <xdr:ext cx="405111" cy="259045"/>
    <xdr:sp macro="" textlink="">
      <xdr:nvSpPr>
        <xdr:cNvPr id="701" name="n_1mainValue【消防施設】&#10;有形固定資産減価償却率">
          <a:extLst>
            <a:ext uri="{FF2B5EF4-FFF2-40B4-BE49-F238E27FC236}">
              <a16:creationId xmlns:a16="http://schemas.microsoft.com/office/drawing/2014/main" id="{00000000-0008-0000-0F00-0000BD020000}"/>
            </a:ext>
          </a:extLst>
        </xdr:cNvPr>
        <xdr:cNvSpPr txBox="1"/>
      </xdr:nvSpPr>
      <xdr:spPr>
        <a:xfrm>
          <a:off x="152660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7129</xdr:rowOff>
    </xdr:from>
    <xdr:ext cx="405111" cy="259045"/>
    <xdr:sp macro="" textlink="">
      <xdr:nvSpPr>
        <xdr:cNvPr id="702" name="n_2mainValue【消防施設】&#10;有形固定資産減価償却率">
          <a:extLst>
            <a:ext uri="{FF2B5EF4-FFF2-40B4-BE49-F238E27FC236}">
              <a16:creationId xmlns:a16="http://schemas.microsoft.com/office/drawing/2014/main" id="{00000000-0008-0000-0F00-0000BE020000}"/>
            </a:ext>
          </a:extLst>
        </xdr:cNvPr>
        <xdr:cNvSpPr txBox="1"/>
      </xdr:nvSpPr>
      <xdr:spPr>
        <a:xfrm>
          <a:off x="143897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75709</xdr:rowOff>
    </xdr:from>
    <xdr:ext cx="405111" cy="259045"/>
    <xdr:sp macro="" textlink="">
      <xdr:nvSpPr>
        <xdr:cNvPr id="703" name="n_3mainValue【消防施設】&#10;有形固定資産減価償却率">
          <a:extLst>
            <a:ext uri="{FF2B5EF4-FFF2-40B4-BE49-F238E27FC236}">
              <a16:creationId xmlns:a16="http://schemas.microsoft.com/office/drawing/2014/main" id="{00000000-0008-0000-0F00-0000BF020000}"/>
            </a:ext>
          </a:extLst>
        </xdr:cNvPr>
        <xdr:cNvSpPr txBox="1"/>
      </xdr:nvSpPr>
      <xdr:spPr>
        <a:xfrm>
          <a:off x="13500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a:extLst>
            <a:ext uri="{FF2B5EF4-FFF2-40B4-BE49-F238E27FC236}">
              <a16:creationId xmlns:a16="http://schemas.microsoft.com/office/drawing/2014/main" id="{00000000-0008-0000-0F00-0000D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26" name="【消防施設】&#10;一人当たり面積最小値テキスト">
          <a:extLst>
            <a:ext uri="{FF2B5EF4-FFF2-40B4-BE49-F238E27FC236}">
              <a16:creationId xmlns:a16="http://schemas.microsoft.com/office/drawing/2014/main" id="{00000000-0008-0000-0F00-0000D6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28" name="【消防施設】&#10;一人当たり面積最大値テキスト">
          <a:extLst>
            <a:ext uri="{FF2B5EF4-FFF2-40B4-BE49-F238E27FC236}">
              <a16:creationId xmlns:a16="http://schemas.microsoft.com/office/drawing/2014/main" id="{00000000-0008-0000-0F00-0000D8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0" name="【消防施設】&#10;一人当たり面積平均値テキスト">
          <a:extLst>
            <a:ext uri="{FF2B5EF4-FFF2-40B4-BE49-F238E27FC236}">
              <a16:creationId xmlns:a16="http://schemas.microsoft.com/office/drawing/2014/main" id="{00000000-0008-0000-0F00-0000DA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41" name="【消防施設】&#10;一人当たり面積該当値テキスト">
          <a:extLst>
            <a:ext uri="{FF2B5EF4-FFF2-40B4-BE49-F238E27FC236}">
              <a16:creationId xmlns:a16="http://schemas.microsoft.com/office/drawing/2014/main" id="{00000000-0008-0000-0F00-0000E5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124968</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0434300" y="14462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48" name="n_1aveValue【消防施設】&#10;一人当たり面積">
          <a:extLst>
            <a:ext uri="{FF2B5EF4-FFF2-40B4-BE49-F238E27FC236}">
              <a16:creationId xmlns:a16="http://schemas.microsoft.com/office/drawing/2014/main" id="{00000000-0008-0000-0F00-0000EC020000}"/>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49" name="n_2aveValue【消防施設】&#10;一人当たり面積">
          <a:extLst>
            <a:ext uri="{FF2B5EF4-FFF2-40B4-BE49-F238E27FC236}">
              <a16:creationId xmlns:a16="http://schemas.microsoft.com/office/drawing/2014/main" id="{00000000-0008-0000-0F00-0000ED020000}"/>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0" name="n_3aveValue【消防施設】&#10;一人当たり面積">
          <a:extLst>
            <a:ext uri="{FF2B5EF4-FFF2-40B4-BE49-F238E27FC236}">
              <a16:creationId xmlns:a16="http://schemas.microsoft.com/office/drawing/2014/main" id="{00000000-0008-0000-0F00-0000EE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51" name="n_1mainValue【消防施設】&#10;一人当たり面積">
          <a:extLst>
            <a:ext uri="{FF2B5EF4-FFF2-40B4-BE49-F238E27FC236}">
              <a16:creationId xmlns:a16="http://schemas.microsoft.com/office/drawing/2014/main" id="{00000000-0008-0000-0F00-0000EF02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52" name="n_2mainValue【消防施設】&#10;一人当たり面積">
          <a:extLst>
            <a:ext uri="{FF2B5EF4-FFF2-40B4-BE49-F238E27FC236}">
              <a16:creationId xmlns:a16="http://schemas.microsoft.com/office/drawing/2014/main" id="{00000000-0008-0000-0F00-0000F0020000}"/>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53" name="n_3mainValue【消防施設】&#10;一人当たり面積">
          <a:extLst>
            <a:ext uri="{FF2B5EF4-FFF2-40B4-BE49-F238E27FC236}">
              <a16:creationId xmlns:a16="http://schemas.microsoft.com/office/drawing/2014/main" id="{00000000-0008-0000-0F00-0000F1020000}"/>
            </a:ext>
          </a:extLst>
        </xdr:cNvPr>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id="{00000000-0008-0000-0F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79" name="【庁舎】&#10;有形固定資産減価償却率最小値テキスト">
          <a:extLst>
            <a:ext uri="{FF2B5EF4-FFF2-40B4-BE49-F238E27FC236}">
              <a16:creationId xmlns:a16="http://schemas.microsoft.com/office/drawing/2014/main" id="{00000000-0008-0000-0F00-00000B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1" name="【庁舎】&#10;有形固定資産減価償却率最大値テキスト">
          <a:extLst>
            <a:ext uri="{FF2B5EF4-FFF2-40B4-BE49-F238E27FC236}">
              <a16:creationId xmlns:a16="http://schemas.microsoft.com/office/drawing/2014/main" id="{00000000-0008-0000-0F00-00000D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3" name="【庁舎】&#10;有形固定資産減価償却率平均値テキスト">
          <a:extLst>
            <a:ext uri="{FF2B5EF4-FFF2-40B4-BE49-F238E27FC236}">
              <a16:creationId xmlns:a16="http://schemas.microsoft.com/office/drawing/2014/main" id="{00000000-0008-0000-0F00-00000F03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153052</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F00-00001A030000}"/>
            </a:ext>
          </a:extLst>
        </xdr:cNvPr>
        <xdr:cNvSpPr txBox="1"/>
      </xdr:nvSpPr>
      <xdr:spPr>
        <a:xfrm>
          <a:off x="16357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xdr:rowOff>
    </xdr:from>
    <xdr:to>
      <xdr:col>85</xdr:col>
      <xdr:colOff>127000</xdr:colOff>
      <xdr:row>104</xdr:row>
      <xdr:rowOff>66675</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5481300" y="17840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4541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112395</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14592300" y="17897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92075</xdr:rowOff>
    </xdr:from>
    <xdr:to>
      <xdr:col>72</xdr:col>
      <xdr:colOff>38100</xdr:colOff>
      <xdr:row>105</xdr:row>
      <xdr:rowOff>22225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365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112395</xdr:rowOff>
    </xdr:from>
    <xdr:to>
      <xdr:col>76</xdr:col>
      <xdr:colOff>114300</xdr:colOff>
      <xdr:row>104</xdr:row>
      <xdr:rowOff>142875</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13703300" y="1794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1" name="n_1aveValue【庁舎】&#10;有形固定資産減価償却率">
          <a:extLst>
            <a:ext uri="{FF2B5EF4-FFF2-40B4-BE49-F238E27FC236}">
              <a16:creationId xmlns:a16="http://schemas.microsoft.com/office/drawing/2014/main" id="{00000000-0008-0000-0F00-00002103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2" name="n_2aveValue【庁舎】&#10;有形固定資産減価償却率">
          <a:extLst>
            <a:ext uri="{FF2B5EF4-FFF2-40B4-BE49-F238E27FC236}">
              <a16:creationId xmlns:a16="http://schemas.microsoft.com/office/drawing/2014/main" id="{00000000-0008-0000-0F00-00002203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3" name="n_3aveValue【庁舎】&#10;有形固定資産減価償却率">
          <a:extLst>
            <a:ext uri="{FF2B5EF4-FFF2-40B4-BE49-F238E27FC236}">
              <a16:creationId xmlns:a16="http://schemas.microsoft.com/office/drawing/2014/main" id="{00000000-0008-0000-0F00-000023030000}"/>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F00-000024030000}"/>
            </a:ext>
          </a:extLst>
        </xdr:cNvPr>
        <xdr:cNvSpPr txBox="1"/>
      </xdr:nvSpPr>
      <xdr:spPr>
        <a:xfrm>
          <a:off x="15266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F00-000025030000}"/>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38752</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F00-000026030000}"/>
            </a:ext>
          </a:extLst>
        </xdr:cNvPr>
        <xdr:cNvSpPr txBox="1"/>
      </xdr:nvSpPr>
      <xdr:spPr>
        <a:xfrm>
          <a:off x="13500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F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1" name="【庁舎】&#10;一人当たり面積最小値テキスト">
          <a:extLst>
            <a:ext uri="{FF2B5EF4-FFF2-40B4-BE49-F238E27FC236}">
              <a16:creationId xmlns:a16="http://schemas.microsoft.com/office/drawing/2014/main" id="{00000000-0008-0000-0F00-00003F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3" name="【庁舎】&#10;一人当たり面積最大値テキスト">
          <a:extLst>
            <a:ext uri="{FF2B5EF4-FFF2-40B4-BE49-F238E27FC236}">
              <a16:creationId xmlns:a16="http://schemas.microsoft.com/office/drawing/2014/main" id="{00000000-0008-0000-0F00-000041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35" name="【庁舎】&#10;一人当たり面積平均値テキスト">
          <a:extLst>
            <a:ext uri="{FF2B5EF4-FFF2-40B4-BE49-F238E27FC236}">
              <a16:creationId xmlns:a16="http://schemas.microsoft.com/office/drawing/2014/main" id="{00000000-0008-0000-0F00-000043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119397</xdr:rowOff>
    </xdr:from>
    <xdr:ext cx="469744" cy="259045"/>
    <xdr:sp macro="" textlink="">
      <xdr:nvSpPr>
        <xdr:cNvPr id="846" name="【庁舎】&#10;一人当たり面積該当値テキスト">
          <a:extLst>
            <a:ext uri="{FF2B5EF4-FFF2-40B4-BE49-F238E27FC236}">
              <a16:creationId xmlns:a16="http://schemas.microsoft.com/office/drawing/2014/main" id="{00000000-0008-0000-0F00-00004E030000}"/>
            </a:ext>
          </a:extLst>
        </xdr:cNvPr>
        <xdr:cNvSpPr txBox="1"/>
      </xdr:nvSpPr>
      <xdr:spPr>
        <a:xfrm>
          <a:off x="22199600" y="182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83820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1323300" y="1842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76200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20434300" y="1842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83820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9545300" y="1842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3" name="n_1aveValue【庁舎】&#10;一人当たり面積">
          <a:extLst>
            <a:ext uri="{FF2B5EF4-FFF2-40B4-BE49-F238E27FC236}">
              <a16:creationId xmlns:a16="http://schemas.microsoft.com/office/drawing/2014/main" id="{00000000-0008-0000-0F00-00005503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55" name="n_3aveValue【庁舎】&#10;一人当たり面積">
          <a:extLst>
            <a:ext uri="{FF2B5EF4-FFF2-40B4-BE49-F238E27FC236}">
              <a16:creationId xmlns:a16="http://schemas.microsoft.com/office/drawing/2014/main" id="{00000000-0008-0000-0F00-000057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有形固定資産減価償却率が類似団体内平均値より高い施設は、図書館、体育館・プール、市民会館、消防施設、庁舎であり、低い施設は、福祉施設、一般廃棄物処理施設、保健センター・保健所である。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高い施設については、竣工から時間が経過し、減価償却が進んでいることが要因である。このうち、庁舎、消防施設の一部についてはすでに建替えが予定されていることから、今後有形固定資産減価償却率の改善が見込まれ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内平均値より低い施設のうち、保健センター・保健所、福祉施設については、この数年で施設を新設または増設したため、有形固定資産減価償却率が低くなっている。なお、市民会館については一人当たり面積が類似団体内平均値より高くなっており、今後、本市の人口推移等を踏まえ、適正規模について検討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年度は、分母である基準財政需要額については、</a:t>
          </a:r>
          <a:r>
            <a:rPr lang="ja-JP" altLang="en-US" sz="1000" b="0" i="0" baseline="0">
              <a:solidFill>
                <a:schemeClr val="dk1"/>
              </a:solidFill>
              <a:effectLst/>
              <a:latin typeface="+mn-lt"/>
              <a:ea typeface="+mn-ea"/>
              <a:cs typeface="+mn-cs"/>
            </a:rPr>
            <a:t>地域振興費</a:t>
          </a:r>
          <a:r>
            <a:rPr lang="ja-JP" altLang="ja-JP" sz="1000" b="0" i="0" baseline="0">
              <a:solidFill>
                <a:schemeClr val="dk1"/>
              </a:solidFill>
              <a:effectLst/>
              <a:latin typeface="+mn-lt"/>
              <a:ea typeface="+mn-ea"/>
              <a:cs typeface="+mn-cs"/>
            </a:rPr>
            <a:t>や</a:t>
          </a:r>
          <a:r>
            <a:rPr lang="ja-JP" altLang="en-US" sz="1000" b="0" i="0" baseline="0">
              <a:solidFill>
                <a:schemeClr val="dk1"/>
              </a:solidFill>
              <a:effectLst/>
              <a:latin typeface="+mn-lt"/>
              <a:ea typeface="+mn-ea"/>
              <a:cs typeface="+mn-cs"/>
            </a:rPr>
            <a:t>清掃費</a:t>
          </a:r>
          <a:r>
            <a:rPr lang="ja-JP" altLang="ja-JP" sz="1000" b="0" i="0" baseline="0">
              <a:solidFill>
                <a:schemeClr val="dk1"/>
              </a:solidFill>
              <a:effectLst/>
              <a:latin typeface="+mn-lt"/>
              <a:ea typeface="+mn-ea"/>
              <a:cs typeface="+mn-cs"/>
            </a:rPr>
            <a:t>で減となったものの、社会福祉費や</a:t>
          </a:r>
          <a:r>
            <a:rPr lang="ja-JP" altLang="ja-JP" sz="1000">
              <a:solidFill>
                <a:schemeClr val="dk1"/>
              </a:solidFill>
              <a:effectLst/>
              <a:latin typeface="+mn-lt"/>
              <a:ea typeface="+mn-ea"/>
              <a:cs typeface="+mn-cs"/>
            </a:rPr>
            <a:t>高齢者保健福祉費</a:t>
          </a:r>
          <a:r>
            <a:rPr lang="ja-JP" altLang="ja-JP" sz="1000" b="0" i="0" baseline="0">
              <a:solidFill>
                <a:schemeClr val="dk1"/>
              </a:solidFill>
              <a:effectLst/>
              <a:latin typeface="+mn-lt"/>
              <a:ea typeface="+mn-ea"/>
              <a:cs typeface="+mn-cs"/>
            </a:rPr>
            <a:t>の増などにより増加となった。分子となる基準財政収入額については、</a:t>
          </a:r>
          <a:r>
            <a:rPr lang="ja-JP" altLang="en-US" sz="1000" b="0" i="0" baseline="0">
              <a:solidFill>
                <a:schemeClr val="dk1"/>
              </a:solidFill>
              <a:effectLst/>
              <a:latin typeface="+mn-lt"/>
              <a:ea typeface="+mn-ea"/>
              <a:cs typeface="+mn-cs"/>
            </a:rPr>
            <a:t>市町村たばこ税</a:t>
          </a:r>
          <a:r>
            <a:rPr lang="ja-JP" altLang="ja-JP" sz="1000" b="0" i="0" baseline="0">
              <a:solidFill>
                <a:schemeClr val="dk1"/>
              </a:solidFill>
              <a:effectLst/>
              <a:latin typeface="+mn-lt"/>
              <a:ea typeface="+mn-ea"/>
              <a:cs typeface="+mn-cs"/>
            </a:rPr>
            <a:t>や</a:t>
          </a:r>
          <a:r>
            <a:rPr lang="ja-JP" altLang="en-US" sz="1000">
              <a:solidFill>
                <a:schemeClr val="dk1"/>
              </a:solidFill>
              <a:effectLst/>
              <a:latin typeface="+mn-lt"/>
              <a:ea typeface="+mn-ea"/>
              <a:cs typeface="+mn-cs"/>
            </a:rPr>
            <a:t>市町村民税の法人税割</a:t>
          </a:r>
          <a:r>
            <a:rPr lang="ja-JP" altLang="ja-JP" sz="1000" b="0" i="0" baseline="0">
              <a:solidFill>
                <a:schemeClr val="dk1"/>
              </a:solidFill>
              <a:effectLst/>
              <a:latin typeface="+mn-lt"/>
              <a:ea typeface="+mn-ea"/>
              <a:cs typeface="+mn-cs"/>
            </a:rPr>
            <a:t>で減となったものの、</a:t>
          </a:r>
          <a:r>
            <a:rPr lang="ja-JP" altLang="en-US" sz="1000" b="0" i="0" baseline="0">
              <a:solidFill>
                <a:schemeClr val="dk1"/>
              </a:solidFill>
              <a:effectLst/>
              <a:latin typeface="+mn-lt"/>
              <a:ea typeface="+mn-ea"/>
              <a:cs typeface="+mn-cs"/>
            </a:rPr>
            <a:t>地方消費税交付金</a:t>
          </a:r>
          <a:r>
            <a:rPr lang="ja-JP" altLang="ja-JP" sz="1000" b="0" i="0" baseline="0">
              <a:solidFill>
                <a:schemeClr val="dk1"/>
              </a:solidFill>
              <a:effectLst/>
              <a:latin typeface="+mn-lt"/>
              <a:ea typeface="+mn-ea"/>
              <a:cs typeface="+mn-cs"/>
            </a:rPr>
            <a:t>や</a:t>
          </a:r>
          <a:r>
            <a:rPr lang="ja-JP" altLang="en-US" sz="1000" b="0" i="0" baseline="0">
              <a:solidFill>
                <a:schemeClr val="dk1"/>
              </a:solidFill>
              <a:effectLst/>
              <a:latin typeface="+mn-lt"/>
              <a:ea typeface="+mn-ea"/>
              <a:cs typeface="+mn-cs"/>
            </a:rPr>
            <a:t>市町村民税の所得割</a:t>
          </a:r>
          <a:r>
            <a:rPr lang="ja-JP" altLang="ja-JP" sz="1000" b="0" i="0" baseline="0">
              <a:solidFill>
                <a:schemeClr val="dk1"/>
              </a:solidFill>
              <a:effectLst/>
              <a:latin typeface="+mn-lt"/>
              <a:ea typeface="+mn-ea"/>
              <a:cs typeface="+mn-cs"/>
            </a:rPr>
            <a:t>の増などにより増加となった。</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基準財政需要額、基準財政収入額がともに増となったが、収入額の増が需要額の増を上回ったため財源不足額が縮小し、単年度の財政力指数は前年度より上昇したため、</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か年平均で前年度から</a:t>
          </a:r>
          <a:r>
            <a:rPr lang="en-US" altLang="ja-JP" sz="1000" b="0" i="0" baseline="0">
              <a:solidFill>
                <a:schemeClr val="dk1"/>
              </a:solidFill>
              <a:effectLst/>
              <a:latin typeface="+mn-lt"/>
              <a:ea typeface="+mn-ea"/>
              <a:cs typeface="+mn-cs"/>
            </a:rPr>
            <a:t>0.004</a:t>
          </a:r>
          <a:r>
            <a:rPr lang="ja-JP" altLang="ja-JP" sz="1000" b="0" i="0" baseline="0">
              <a:solidFill>
                <a:schemeClr val="dk1"/>
              </a:solidFill>
              <a:effectLst/>
              <a:latin typeface="+mn-lt"/>
              <a:ea typeface="+mn-ea"/>
              <a:cs typeface="+mn-cs"/>
            </a:rPr>
            <a:t>ポイントの増となった。今後も普通交付税制度の動向を注視するとともに、市税をはじめとした自主財源の確保に引き続き努めていく。</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分母となる経常一般財源は、地方交付税などが減となったものの、市民税などの地方税や地方消費税交付金などが増となったため、</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％の増となっている。</a:t>
          </a:r>
          <a:endParaRPr lang="ja-JP" altLang="ja-JP" sz="1400">
            <a:effectLst/>
          </a:endParaRPr>
        </a:p>
        <a:p>
          <a:pPr rtl="0"/>
          <a:r>
            <a:rPr lang="ja-JP" altLang="ja-JP" sz="1100" b="0" i="0" baseline="0">
              <a:solidFill>
                <a:schemeClr val="dk1"/>
              </a:solidFill>
              <a:effectLst/>
              <a:latin typeface="+mn-lt"/>
              <a:ea typeface="+mn-ea"/>
              <a:cs typeface="+mn-cs"/>
            </a:rPr>
            <a:t>　また、分子となる経常経費充当一般財源においては、施設型給付費や医療扶助費など扶助費の増などから、経常収支比率が</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　引き続き、物件費等の経常経費の抑制に努めるとともに、税をはじめ使用料等の自主財源の確保に努めていく。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73152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121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39370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9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24892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49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10414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3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38879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endParaRPr kumimoji="1" lang="ja-JP" altLang="en-US"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物件費・維持補修費については、経常経費に対する配分予算や、配分予算におけるマイナスシーリングの導入などにより、節減に努めている。民間委託の推進など、物件費が増加する要因もあるが、今後も経常経費の節減に努め、人件費などを含むトータルコストを考慮し、行政運営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123369</xdr:rowOff>
    </xdr:from>
    <xdr:to>
      <xdr:col>23</xdr:col>
      <xdr:colOff>133350</xdr:colOff>
      <xdr:row>80</xdr:row>
      <xdr:rowOff>130394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39369"/>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103823</xdr:rowOff>
    </xdr:from>
    <xdr:to>
      <xdr:col>19</xdr:col>
      <xdr:colOff>133350</xdr:colOff>
      <xdr:row>80</xdr:row>
      <xdr:rowOff>123369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1982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103823</xdr:rowOff>
    </xdr:from>
    <xdr:to>
      <xdr:col>15</xdr:col>
      <xdr:colOff>82550</xdr:colOff>
      <xdr:row>80</xdr:row>
      <xdr:rowOff>125943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1982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70724</xdr:rowOff>
    </xdr:from>
    <xdr:to>
      <xdr:col>11</xdr:col>
      <xdr:colOff>31750</xdr:colOff>
      <xdr:row>80</xdr:row>
      <xdr:rowOff>125943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6724"/>
          <a:ext cx="889000" cy="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79594</xdr:rowOff>
    </xdr:from>
    <xdr:to>
      <xdr:col>23</xdr:col>
      <xdr:colOff>184150</xdr:colOff>
      <xdr:row>81</xdr:row>
      <xdr:rowOff>9744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72569</xdr:rowOff>
    </xdr:from>
    <xdr:to>
      <xdr:col>19</xdr:col>
      <xdr:colOff>184150</xdr:colOff>
      <xdr:row>81</xdr:row>
      <xdr:rowOff>2719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5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53023</xdr:rowOff>
    </xdr:from>
    <xdr:to>
      <xdr:col>15</xdr:col>
      <xdr:colOff>133350</xdr:colOff>
      <xdr:row>80</xdr:row>
      <xdr:rowOff>154623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164800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75143</xdr:rowOff>
    </xdr:from>
    <xdr:to>
      <xdr:col>11</xdr:col>
      <xdr:colOff>82550</xdr:colOff>
      <xdr:row>81</xdr:row>
      <xdr:rowOff>5293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19924</xdr:rowOff>
    </xdr:from>
    <xdr:to>
      <xdr:col>7</xdr:col>
      <xdr:colOff>31750</xdr:colOff>
      <xdr:row>80</xdr:row>
      <xdr:rowOff>121524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131701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680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170391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3490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170391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0825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119591</xdr:rowOff>
    </xdr:from>
    <xdr:to>
      <xdr:col>68</xdr:col>
      <xdr:colOff>203200</xdr:colOff>
      <xdr:row>90</xdr:row>
      <xdr:rowOff>49741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34518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年４月の中核市移行後も、引き続き、</a:t>
          </a:r>
          <a:r>
            <a:rPr lang="ja-JP" altLang="ja-JP" sz="1100">
              <a:solidFill>
                <a:schemeClr val="dk1"/>
              </a:solidFill>
              <a:effectLst/>
              <a:latin typeface="+mn-lt"/>
              <a:ea typeface="+mn-ea"/>
              <a:cs typeface="+mn-cs"/>
            </a:rPr>
            <a:t>高齢者福祉や子育て支援などに関する</a:t>
          </a:r>
          <a:r>
            <a:rPr kumimoji="1" lang="ja-JP" altLang="ja-JP" sz="1100">
              <a:solidFill>
                <a:schemeClr val="dk1"/>
              </a:solidFill>
              <a:effectLst/>
              <a:latin typeface="+mn-lt"/>
              <a:ea typeface="+mn-ea"/>
              <a:cs typeface="+mn-cs"/>
            </a:rPr>
            <a:t>行政需要に的確に対応することができるよう、適正な業務執行体制の整備に努めている。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日時点での普通会計部門における一般職員等数は</a:t>
          </a:r>
          <a:r>
            <a:rPr kumimoji="1" lang="en-US" altLang="ja-JP" sz="1100">
              <a:solidFill>
                <a:schemeClr val="dk1"/>
              </a:solidFill>
              <a:effectLst/>
              <a:latin typeface="+mn-lt"/>
              <a:ea typeface="+mn-ea"/>
              <a:cs typeface="+mn-cs"/>
            </a:rPr>
            <a:t>2,085</a:t>
          </a:r>
          <a:r>
            <a:rPr kumimoji="1" lang="ja-JP" altLang="ja-JP" sz="1100">
              <a:solidFill>
                <a:schemeClr val="dk1"/>
              </a:solidFill>
              <a:effectLst/>
              <a:latin typeface="+mn-lt"/>
              <a:ea typeface="+mn-ea"/>
              <a:cs typeface="+mn-cs"/>
            </a:rPr>
            <a:t>人とした。</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20320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5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44450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51344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7435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51344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6056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81297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　本市の場合、健全化基準が</a:t>
          </a:r>
          <a:r>
            <a:rPr kumimoji="1" lang="en-US" altLang="ja-JP" sz="1000">
              <a:solidFill>
                <a:schemeClr val="tx1"/>
              </a:solidFill>
              <a:effectLst/>
              <a:latin typeface="+mn-lt"/>
              <a:ea typeface="+mn-ea"/>
              <a:cs typeface="+mn-cs"/>
            </a:rPr>
            <a:t>25</a:t>
          </a:r>
          <a:r>
            <a:rPr kumimoji="1" lang="ja-JP" altLang="ja-JP" sz="1000">
              <a:solidFill>
                <a:schemeClr val="tx1"/>
              </a:solidFill>
              <a:effectLst/>
              <a:latin typeface="+mn-lt"/>
              <a:ea typeface="+mn-ea"/>
              <a:cs typeface="+mn-cs"/>
            </a:rPr>
            <a:t>％、再生基準が</a:t>
          </a:r>
          <a:r>
            <a:rPr kumimoji="1" lang="en-US" altLang="ja-JP" sz="1000">
              <a:solidFill>
                <a:schemeClr val="tx1"/>
              </a:solidFill>
              <a:effectLst/>
              <a:latin typeface="+mn-lt"/>
              <a:ea typeface="+mn-ea"/>
              <a:cs typeface="+mn-cs"/>
            </a:rPr>
            <a:t>35</a:t>
          </a:r>
          <a:r>
            <a:rPr kumimoji="1" lang="ja-JP" altLang="ja-JP" sz="1000">
              <a:solidFill>
                <a:schemeClr val="tx1"/>
              </a:solidFill>
              <a:effectLst/>
              <a:latin typeface="+mn-lt"/>
              <a:ea typeface="+mn-ea"/>
              <a:cs typeface="+mn-cs"/>
            </a:rPr>
            <a:t>％となるが、平成</a:t>
          </a:r>
          <a:r>
            <a:rPr kumimoji="1" lang="en-US" altLang="ja-JP" sz="1000">
              <a:solidFill>
                <a:schemeClr val="tx1"/>
              </a:solidFill>
              <a:effectLst/>
              <a:latin typeface="+mn-lt"/>
              <a:ea typeface="+mn-ea"/>
              <a:cs typeface="+mn-cs"/>
            </a:rPr>
            <a:t>30</a:t>
          </a:r>
          <a:r>
            <a:rPr kumimoji="1" lang="ja-JP" altLang="ja-JP" sz="1000">
              <a:solidFill>
                <a:schemeClr val="tx1"/>
              </a:solidFill>
              <a:effectLst/>
              <a:latin typeface="+mn-lt"/>
              <a:ea typeface="+mn-ea"/>
              <a:cs typeface="+mn-cs"/>
            </a:rPr>
            <a:t>年度は平成</a:t>
          </a:r>
          <a:r>
            <a:rPr kumimoji="1" lang="en-US" altLang="ja-JP" sz="1000">
              <a:solidFill>
                <a:schemeClr val="tx1"/>
              </a:solidFill>
              <a:effectLst/>
              <a:latin typeface="+mn-lt"/>
              <a:ea typeface="+mn-ea"/>
              <a:cs typeface="+mn-cs"/>
            </a:rPr>
            <a:t>29</a:t>
          </a:r>
          <a:r>
            <a:rPr kumimoji="1" lang="ja-JP" altLang="ja-JP" sz="1000">
              <a:solidFill>
                <a:schemeClr val="tx1"/>
              </a:solidFill>
              <a:effectLst/>
              <a:latin typeface="+mn-lt"/>
              <a:ea typeface="+mn-ea"/>
              <a:cs typeface="+mn-cs"/>
            </a:rPr>
            <a:t>年度の</a:t>
          </a:r>
          <a:r>
            <a:rPr kumimoji="1" lang="en-US" altLang="ja-JP" sz="1000">
              <a:solidFill>
                <a:schemeClr val="tx1"/>
              </a:solidFill>
              <a:effectLst/>
              <a:latin typeface="+mn-lt"/>
              <a:ea typeface="+mn-ea"/>
              <a:cs typeface="+mn-cs"/>
            </a:rPr>
            <a:t>7.0</a:t>
          </a:r>
          <a:r>
            <a:rPr kumimoji="1" lang="ja-JP" altLang="ja-JP" sz="1000">
              <a:solidFill>
                <a:schemeClr val="tx1"/>
              </a:solidFill>
              <a:effectLst/>
              <a:latin typeface="+mn-lt"/>
              <a:ea typeface="+mn-ea"/>
              <a:cs typeface="+mn-cs"/>
            </a:rPr>
            <a:t>％に比べ</a:t>
          </a:r>
          <a:r>
            <a:rPr kumimoji="1" lang="en-US" altLang="ja-JP" sz="1000">
              <a:solidFill>
                <a:schemeClr val="tx1"/>
              </a:solidFill>
              <a:effectLst/>
              <a:latin typeface="+mn-lt"/>
              <a:ea typeface="+mn-ea"/>
              <a:cs typeface="+mn-cs"/>
            </a:rPr>
            <a:t>0.2</a:t>
          </a:r>
          <a:r>
            <a:rPr kumimoji="1" lang="ja-JP" altLang="ja-JP" sz="1000">
              <a:solidFill>
                <a:schemeClr val="tx1"/>
              </a:solidFill>
              <a:effectLst/>
              <a:latin typeface="+mn-lt"/>
              <a:ea typeface="+mn-ea"/>
              <a:cs typeface="+mn-cs"/>
            </a:rPr>
            <a:t>ポイント</a:t>
          </a:r>
          <a:r>
            <a:rPr kumimoji="1" lang="ja-JP" altLang="en-US" sz="1000">
              <a:solidFill>
                <a:schemeClr val="tx1"/>
              </a:solidFill>
              <a:effectLst/>
              <a:latin typeface="+mn-lt"/>
              <a:ea typeface="+mn-ea"/>
              <a:cs typeface="+mn-cs"/>
            </a:rPr>
            <a:t>増加</a:t>
          </a:r>
          <a:r>
            <a:rPr kumimoji="1" lang="ja-JP" altLang="ja-JP" sz="1000">
              <a:solidFill>
                <a:schemeClr val="tx1"/>
              </a:solidFill>
              <a:effectLst/>
              <a:latin typeface="+mn-lt"/>
              <a:ea typeface="+mn-ea"/>
              <a:cs typeface="+mn-cs"/>
            </a:rPr>
            <a:t>した。これは、分</a:t>
          </a:r>
          <a:r>
            <a:rPr kumimoji="1" lang="ja-JP" altLang="en-US" sz="1000">
              <a:solidFill>
                <a:schemeClr val="tx1"/>
              </a:solidFill>
              <a:effectLst/>
              <a:latin typeface="+mn-lt"/>
              <a:ea typeface="+mn-ea"/>
              <a:cs typeface="+mn-cs"/>
            </a:rPr>
            <a:t>子</a:t>
          </a:r>
          <a:r>
            <a:rPr kumimoji="1" lang="ja-JP" altLang="ja-JP" sz="1000">
              <a:solidFill>
                <a:schemeClr val="tx1"/>
              </a:solidFill>
              <a:effectLst/>
              <a:latin typeface="+mn-lt"/>
              <a:ea typeface="+mn-ea"/>
              <a:cs typeface="+mn-cs"/>
            </a:rPr>
            <a:t>となる</a:t>
          </a:r>
          <a:r>
            <a:rPr kumimoji="1" lang="ja-JP" altLang="en-US" sz="1000">
              <a:solidFill>
                <a:schemeClr val="tx1"/>
              </a:solidFill>
              <a:effectLst/>
              <a:latin typeface="+mn-lt"/>
              <a:ea typeface="+mn-ea"/>
              <a:cs typeface="+mn-cs"/>
            </a:rPr>
            <a:t>公債費に準ずる債務負担行為額等</a:t>
          </a:r>
          <a:r>
            <a:rPr kumimoji="1" lang="ja-JP" altLang="ja-JP" sz="1000">
              <a:solidFill>
                <a:schemeClr val="tx1"/>
              </a:solidFill>
              <a:effectLst/>
              <a:latin typeface="+mn-lt"/>
              <a:ea typeface="+mn-ea"/>
              <a:cs typeface="+mn-cs"/>
            </a:rPr>
            <a:t>の増加や、実質公債費比率は、</a:t>
          </a:r>
          <a:r>
            <a:rPr kumimoji="1" lang="en-US" altLang="ja-JP" sz="1000">
              <a:solidFill>
                <a:schemeClr val="tx1"/>
              </a:solidFill>
              <a:effectLst/>
              <a:latin typeface="+mn-lt"/>
              <a:ea typeface="+mn-ea"/>
              <a:cs typeface="+mn-cs"/>
            </a:rPr>
            <a:t>3</a:t>
          </a:r>
          <a:r>
            <a:rPr kumimoji="1" lang="ja-JP" altLang="ja-JP" sz="1000">
              <a:solidFill>
                <a:schemeClr val="tx1"/>
              </a:solidFill>
              <a:effectLst/>
              <a:latin typeface="+mn-lt"/>
              <a:ea typeface="+mn-ea"/>
              <a:cs typeface="+mn-cs"/>
            </a:rPr>
            <a:t>か年の平均値を用いる数値であるため、平成</a:t>
          </a:r>
          <a:r>
            <a:rPr kumimoji="1" lang="en-US" altLang="ja-JP" sz="1000">
              <a:solidFill>
                <a:schemeClr val="tx1"/>
              </a:solidFill>
              <a:effectLst/>
              <a:latin typeface="+mn-lt"/>
              <a:ea typeface="+mn-ea"/>
              <a:cs typeface="+mn-cs"/>
            </a:rPr>
            <a:t>27</a:t>
          </a:r>
          <a:r>
            <a:rPr kumimoji="1" lang="ja-JP" altLang="ja-JP" sz="1000">
              <a:solidFill>
                <a:schemeClr val="tx1"/>
              </a:solidFill>
              <a:effectLst/>
              <a:latin typeface="+mn-lt"/>
              <a:ea typeface="+mn-ea"/>
              <a:cs typeface="+mn-cs"/>
            </a:rPr>
            <a:t>年度の単年度数値</a:t>
          </a:r>
          <a:r>
            <a:rPr kumimoji="1" lang="en-US" altLang="ja-JP" sz="1000">
              <a:solidFill>
                <a:schemeClr val="tx1"/>
              </a:solidFill>
              <a:effectLst/>
              <a:latin typeface="+mn-lt"/>
              <a:ea typeface="+mn-ea"/>
              <a:cs typeface="+mn-cs"/>
            </a:rPr>
            <a:t>7.05</a:t>
          </a:r>
          <a:r>
            <a:rPr kumimoji="1" lang="ja-JP" altLang="ja-JP" sz="1000">
              <a:solidFill>
                <a:schemeClr val="tx1"/>
              </a:solidFill>
              <a:effectLst/>
              <a:latin typeface="+mn-lt"/>
              <a:ea typeface="+mn-ea"/>
              <a:cs typeface="+mn-cs"/>
            </a:rPr>
            <a:t>が平成</a:t>
          </a:r>
          <a:r>
            <a:rPr kumimoji="1" lang="en-US" altLang="ja-JP" sz="1000">
              <a:solidFill>
                <a:schemeClr val="tx1"/>
              </a:solidFill>
              <a:effectLst/>
              <a:latin typeface="+mn-lt"/>
              <a:ea typeface="+mn-ea"/>
              <a:cs typeface="+mn-cs"/>
            </a:rPr>
            <a:t>30</a:t>
          </a:r>
          <a:r>
            <a:rPr kumimoji="1" lang="ja-JP" altLang="ja-JP" sz="1000">
              <a:solidFill>
                <a:schemeClr val="tx1"/>
              </a:solidFill>
              <a:effectLst/>
              <a:latin typeface="+mn-lt"/>
              <a:ea typeface="+mn-ea"/>
              <a:cs typeface="+mn-cs"/>
            </a:rPr>
            <a:t>年度単年度数値</a:t>
          </a:r>
          <a:r>
            <a:rPr kumimoji="1" lang="en-US" altLang="ja-JP" sz="1000">
              <a:solidFill>
                <a:schemeClr val="tx1"/>
              </a:solidFill>
              <a:effectLst/>
              <a:latin typeface="+mn-lt"/>
              <a:ea typeface="+mn-ea"/>
              <a:cs typeface="+mn-cs"/>
            </a:rPr>
            <a:t>7.79</a:t>
          </a:r>
          <a:r>
            <a:rPr kumimoji="1" lang="ja-JP" altLang="ja-JP" sz="1000">
              <a:solidFill>
                <a:schemeClr val="tx1"/>
              </a:solidFill>
              <a:effectLst/>
              <a:latin typeface="+mn-lt"/>
              <a:ea typeface="+mn-ea"/>
              <a:cs typeface="+mn-cs"/>
            </a:rPr>
            <a:t>に置き換わったことなどによるものである。</a:t>
          </a:r>
          <a:endParaRPr lang="ja-JP" altLang="ja-JP" sz="1100">
            <a:solidFill>
              <a:schemeClr val="tx1"/>
            </a:solidFill>
            <a:effectLst/>
          </a:endParaRPr>
        </a:p>
        <a:p>
          <a:r>
            <a:rPr kumimoji="1" lang="ja-JP" altLang="ja-JP" sz="1000">
              <a:solidFill>
                <a:schemeClr val="tx1"/>
              </a:solidFill>
              <a:effectLst/>
              <a:latin typeface="+mn-lt"/>
              <a:ea typeface="+mn-ea"/>
              <a:cs typeface="+mn-cs"/>
            </a:rPr>
            <a:t>　現在、地方債許可団体への移行基準である</a:t>
          </a:r>
          <a:r>
            <a:rPr kumimoji="1" lang="en-US" altLang="ja-JP" sz="1000">
              <a:solidFill>
                <a:schemeClr val="tx1"/>
              </a:solidFill>
              <a:effectLst/>
              <a:latin typeface="+mn-lt"/>
              <a:ea typeface="+mn-ea"/>
              <a:cs typeface="+mn-cs"/>
            </a:rPr>
            <a:t>18</a:t>
          </a:r>
          <a:r>
            <a:rPr kumimoji="1" lang="ja-JP" altLang="ja-JP" sz="1000">
              <a:solidFill>
                <a:schemeClr val="tx1"/>
              </a:solidFill>
              <a:effectLst/>
              <a:latin typeface="+mn-lt"/>
              <a:ea typeface="+mn-ea"/>
              <a:cs typeface="+mn-cs"/>
            </a:rPr>
            <a:t>％を下回ってはいるが、地方債は後年度の償還が財政の弾力性を阻む要因となることから、引続き中期的視点で、新規発行の抑制に努めていく。</a:t>
          </a:r>
          <a:endParaRPr lang="ja-JP" altLang="ja-JP" sz="11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98044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367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67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23114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9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本市の比率は、類似団体の平均</a:t>
          </a:r>
          <a:r>
            <a:rPr kumimoji="1" lang="ja-JP" altLang="en-US" sz="1100" b="0" i="0" baseline="0">
              <a:solidFill>
                <a:schemeClr val="dk1"/>
              </a:solidFill>
              <a:effectLst/>
              <a:latin typeface="+mn-lt"/>
              <a:ea typeface="+mn-ea"/>
              <a:cs typeface="+mn-cs"/>
            </a:rPr>
            <a:t>を下回ってお</a:t>
          </a:r>
          <a:r>
            <a:rPr kumimoji="1" lang="ja-JP" altLang="ja-JP" sz="1100" b="0" i="0" baseline="0">
              <a:solidFill>
                <a:schemeClr val="dk1"/>
              </a:solidFill>
              <a:effectLst/>
              <a:latin typeface="+mn-lt"/>
              <a:ea typeface="+mn-ea"/>
              <a:cs typeface="+mn-cs"/>
            </a:rPr>
            <a:t>り、前年度に比べ</a:t>
          </a:r>
          <a:r>
            <a:rPr kumimoji="1" lang="en-US" altLang="ja-JP" sz="1100" b="0" i="0" baseline="0">
              <a:solidFill>
                <a:schemeClr val="dk1"/>
              </a:solidFill>
              <a:effectLst/>
              <a:latin typeface="+mn-lt"/>
              <a:ea typeface="+mn-ea"/>
              <a:cs typeface="+mn-cs"/>
            </a:rPr>
            <a:t>13.7</a:t>
          </a:r>
          <a:r>
            <a:rPr kumimoji="1" lang="ja-JP" altLang="ja-JP" sz="1100" b="0" i="0" baseline="0">
              <a:solidFill>
                <a:schemeClr val="dk1"/>
              </a:solidFill>
              <a:effectLst/>
              <a:latin typeface="+mn-lt"/>
              <a:ea typeface="+mn-ea"/>
              <a:cs typeface="+mn-cs"/>
            </a:rPr>
            <a:t>ポイント減少している。比率が減少した主な要因としては、特別会計への繰入見込額の減少や、充当可能基金額の増加などが挙げられる。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本市では</a:t>
          </a:r>
          <a:r>
            <a:rPr lang="ja-JP" altLang="en-US" sz="1100" b="0" i="0" baseline="0">
              <a:solidFill>
                <a:schemeClr val="dk1"/>
              </a:solidFill>
              <a:effectLst/>
              <a:latin typeface="+mn-lt"/>
              <a:ea typeface="+mn-ea"/>
              <a:cs typeface="+mn-cs"/>
            </a:rPr>
            <a:t>、特例債残高は増加しているものの、</a:t>
          </a:r>
          <a:r>
            <a:rPr lang="ja-JP" altLang="ja-JP" sz="1100" b="0" i="0" baseline="0">
              <a:solidFill>
                <a:schemeClr val="dk1"/>
              </a:solidFill>
              <a:effectLst/>
              <a:latin typeface="+mn-lt"/>
              <a:ea typeface="+mn-ea"/>
              <a:cs typeface="+mn-cs"/>
            </a:rPr>
            <a:t>通常債の借入額を原則として</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億円以下に抑制している</a:t>
          </a:r>
          <a:r>
            <a:rPr lang="ja-JP" altLang="en-US" sz="1100" b="0" i="0" baseline="0">
              <a:solidFill>
                <a:schemeClr val="dk1"/>
              </a:solidFill>
              <a:effectLst/>
              <a:latin typeface="+mn-lt"/>
              <a:ea typeface="+mn-ea"/>
              <a:cs typeface="+mn-cs"/>
            </a:rPr>
            <a:t>こと</a:t>
          </a:r>
          <a:r>
            <a:rPr lang="ja-JP" altLang="ja-JP" sz="1100" b="0" i="0" baseline="0">
              <a:solidFill>
                <a:schemeClr val="dk1"/>
              </a:solidFill>
              <a:effectLst/>
              <a:latin typeface="+mn-lt"/>
              <a:ea typeface="+mn-ea"/>
              <a:cs typeface="+mn-cs"/>
            </a:rPr>
            <a:t>により、通常債残高が</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、地方債現在高は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している。今後も、基準財政需要額に算入のある地方債の活用を積極的に行うなど、充当可能財源等の確保を積極的に図っていく。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162602</xdr:rowOff>
    </xdr:from>
    <xdr:to>
      <xdr:col>81</xdr:col>
      <xdr:colOff>44450</xdr:colOff>
      <xdr:row>15</xdr:row>
      <xdr:rowOff>101346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62902"/>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101346</xdr:rowOff>
    </xdr:from>
    <xdr:to>
      <xdr:col>77</xdr:col>
      <xdr:colOff>44450</xdr:colOff>
      <xdr:row>16</xdr:row>
      <xdr:rowOff>28829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7309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28829</xdr:rowOff>
    </xdr:from>
    <xdr:to>
      <xdr:col>72</xdr:col>
      <xdr:colOff>203200</xdr:colOff>
      <xdr:row>16</xdr:row>
      <xdr:rowOff>94784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72029"/>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94784</xdr:rowOff>
    </xdr:from>
    <xdr:to>
      <xdr:col>68</xdr:col>
      <xdr:colOff>152400</xdr:colOff>
      <xdr:row>16</xdr:row>
      <xdr:rowOff>157522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379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50546</xdr:rowOff>
    </xdr:from>
    <xdr:to>
      <xdr:col>77</xdr:col>
      <xdr:colOff>95250</xdr:colOff>
      <xdr:row>15</xdr:row>
      <xdr:rowOff>152146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149479</xdr:rowOff>
    </xdr:from>
    <xdr:to>
      <xdr:col>73</xdr:col>
      <xdr:colOff>44450</xdr:colOff>
      <xdr:row>16</xdr:row>
      <xdr:rowOff>79629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64406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43984</xdr:rowOff>
    </xdr:from>
    <xdr:to>
      <xdr:col>68</xdr:col>
      <xdr:colOff>203200</xdr:colOff>
      <xdr:row>16</xdr:row>
      <xdr:rowOff>145584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130361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106722</xdr:rowOff>
    </xdr:from>
    <xdr:to>
      <xdr:col>64</xdr:col>
      <xdr:colOff>152400</xdr:colOff>
      <xdr:row>17</xdr:row>
      <xdr:rowOff>36872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21649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人件費に係る経常収支比率は、類似団体を</a:t>
          </a:r>
          <a:r>
            <a:rPr kumimoji="1" lang="en-US" altLang="ja-JP" sz="1300" b="0" i="0" u="none" strike="noStrike" kern="0" cap="none" spc="0" normalizeH="0" baseline="0" noProof="0">
              <a:ln>
                <a:noFill/>
              </a:ln>
              <a:solidFill>
                <a:prstClr val="black"/>
              </a:solidFill>
              <a:effectLst/>
              <a:uLnTx/>
              <a:uFillTx/>
              <a:latin typeface="+mn-ea"/>
              <a:ea typeface="+mn-ea"/>
              <a:cs typeface="+mn-cs"/>
            </a:rPr>
            <a:t>2.3</a:t>
          </a:r>
          <a:r>
            <a:rPr kumimoji="1" lang="ja-JP" altLang="en-US" sz="1300" b="0" i="0" u="none" strike="noStrike" kern="0" cap="none" spc="0" normalizeH="0" baseline="0" noProof="0">
              <a:ln>
                <a:noFill/>
              </a:ln>
              <a:solidFill>
                <a:prstClr val="black"/>
              </a:solidFill>
              <a:effectLst/>
              <a:uLnTx/>
              <a:uFillTx/>
              <a:latin typeface="+mn-ea"/>
              <a:ea typeface="+mn-ea"/>
              <a:cs typeface="+mn-cs"/>
            </a:rPr>
            <a:t>ポイント上回っている。なお、公営企業会計等の人件費に充てる繰出金等の人件費に準ずる費用等を合計した場合の人口</a:t>
          </a:r>
          <a:r>
            <a:rPr kumimoji="1" lang="en-US" altLang="ja-JP" sz="1300" b="0" i="0" u="none" strike="noStrike" kern="0" cap="none" spc="0" normalizeH="0" baseline="0" noProof="0">
              <a:ln>
                <a:noFill/>
              </a:ln>
              <a:solidFill>
                <a:prstClr val="black"/>
              </a:solidFill>
              <a:effectLst/>
              <a:uLnTx/>
              <a:uFillTx/>
              <a:latin typeface="+mn-ea"/>
              <a:ea typeface="+mn-ea"/>
              <a:cs typeface="+mn-cs"/>
            </a:rPr>
            <a:t>1</a:t>
          </a:r>
          <a:r>
            <a:rPr kumimoji="1" lang="ja-JP" altLang="en-US" sz="1300" b="0" i="0" u="none" strike="noStrike" kern="0" cap="none" spc="0" normalizeH="0" baseline="0" noProof="0">
              <a:ln>
                <a:noFill/>
              </a:ln>
              <a:solidFill>
                <a:prstClr val="black"/>
              </a:solidFill>
              <a:effectLst/>
              <a:uLnTx/>
              <a:uFillTx/>
              <a:latin typeface="+mn-ea"/>
              <a:ea typeface="+mn-ea"/>
              <a:cs typeface="+mn-cs"/>
            </a:rPr>
            <a:t>人当たりの歳出決算額は、類似団体平均を下回っており、今後もこれらを含めた人件費関係経費全体について抑制に努めていく。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本市の比率は、類似団体平均と比較して</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ポイント高い</a:t>
          </a:r>
          <a:r>
            <a:rPr kumimoji="1" lang="en-US" altLang="ja-JP" sz="1100">
              <a:solidFill>
                <a:schemeClr val="tx1"/>
              </a:solidFill>
              <a:effectLst/>
              <a:latin typeface="+mn-lt"/>
              <a:ea typeface="+mn-ea"/>
              <a:cs typeface="+mn-cs"/>
            </a:rPr>
            <a:t>16.5</a:t>
          </a:r>
          <a:r>
            <a:rPr kumimoji="1" lang="ja-JP" altLang="ja-JP" sz="1100">
              <a:solidFill>
                <a:schemeClr val="tx1"/>
              </a:solidFill>
              <a:effectLst/>
              <a:latin typeface="+mn-lt"/>
              <a:ea typeface="+mn-ea"/>
              <a:cs typeface="+mn-cs"/>
            </a:rPr>
            <a:t>％となっている。平成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小中学校</a:t>
          </a:r>
          <a:r>
            <a:rPr kumimoji="1" lang="ja-JP" altLang="ja-JP" sz="1100">
              <a:solidFill>
                <a:schemeClr val="tx1"/>
              </a:solidFill>
              <a:effectLst/>
              <a:latin typeface="+mn-lt"/>
              <a:ea typeface="+mn-ea"/>
              <a:cs typeface="+mn-cs"/>
            </a:rPr>
            <a:t>に係る委託料等の増などにより、前年度より増加となった。本市では、経常経費に対する配分予算や配分予算におけるマイナスシーリングの導入などにより節減に努めている。予防接種の拡大などにより物件費が増加する要因もあるが、指定管理者制度等の活用によりコスト削減に努めているところである。今後も</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さらなる経常経費の抑制や適正な執行に努めていく。</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本市の比率は類似団体を</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ポイント下回っている。</a:t>
          </a:r>
          <a:r>
            <a:rPr lang="ja-JP" altLang="en-US" sz="1100">
              <a:solidFill>
                <a:schemeClr val="dk1"/>
              </a:solidFill>
              <a:effectLst/>
              <a:latin typeface="+mn-lt"/>
              <a:ea typeface="+mn-ea"/>
              <a:cs typeface="+mn-cs"/>
            </a:rPr>
            <a:t>県平均等</a:t>
          </a:r>
          <a:r>
            <a:rPr lang="ja-JP" altLang="ja-JP" sz="1100">
              <a:solidFill>
                <a:schemeClr val="dk1"/>
              </a:solidFill>
              <a:effectLst/>
              <a:latin typeface="+mn-lt"/>
              <a:ea typeface="+mn-ea"/>
              <a:cs typeface="+mn-cs"/>
            </a:rPr>
            <a:t>に比べ老年人口</a:t>
          </a:r>
          <a:r>
            <a:rPr lang="ja-JP" altLang="en-US" sz="1100">
              <a:solidFill>
                <a:schemeClr val="dk1"/>
              </a:solidFill>
              <a:effectLst/>
              <a:latin typeface="+mn-lt"/>
              <a:ea typeface="+mn-ea"/>
              <a:cs typeface="+mn-cs"/>
            </a:rPr>
            <a:t>の割合</a:t>
          </a:r>
          <a:r>
            <a:rPr lang="ja-JP" altLang="ja-JP" sz="1100">
              <a:solidFill>
                <a:schemeClr val="dk1"/>
              </a:solidFill>
              <a:effectLst/>
              <a:latin typeface="+mn-lt"/>
              <a:ea typeface="+mn-ea"/>
              <a:cs typeface="+mn-cs"/>
            </a:rPr>
            <a:t>が低いことなどが要因であるが、保育関連給付費、障害福祉サービス給付費の急激な伸びや、老年人口</a:t>
          </a:r>
          <a:r>
            <a:rPr lang="ja-JP" altLang="en-US" sz="1100">
              <a:solidFill>
                <a:schemeClr val="dk1"/>
              </a:solidFill>
              <a:effectLst/>
              <a:latin typeface="+mn-lt"/>
              <a:ea typeface="+mn-ea"/>
              <a:cs typeface="+mn-cs"/>
            </a:rPr>
            <a:t>の割合</a:t>
          </a:r>
          <a:r>
            <a:rPr lang="ja-JP" altLang="ja-JP" sz="1100">
              <a:solidFill>
                <a:schemeClr val="dk1"/>
              </a:solidFill>
              <a:effectLst/>
              <a:latin typeface="+mn-lt"/>
              <a:ea typeface="+mn-ea"/>
              <a:cs typeface="+mn-cs"/>
            </a:rPr>
            <a:t>が増加していることなどから、近年は他団体と同様に数値は上昇傾向にある。今後も福祉サービス水準を維持しながらも、各種サービスに係る受給資格審査の適正化や各種手当への特別加算等の見直しを進めていくことで、扶助費の上昇を抑制す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本市の比率は、類似団体平均と比較して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ポイント高い</a:t>
          </a:r>
          <a:r>
            <a:rPr lang="en-US" altLang="ja-JP" sz="1100" b="0" i="0" baseline="0">
              <a:solidFill>
                <a:schemeClr val="dk1"/>
              </a:solidFill>
              <a:effectLst/>
              <a:latin typeface="+mn-lt"/>
              <a:ea typeface="+mn-ea"/>
              <a:cs typeface="+mn-cs"/>
            </a:rPr>
            <a:t>14.2</a:t>
          </a:r>
          <a:r>
            <a:rPr lang="ja-JP" altLang="ja-JP" sz="1100" b="0" i="0" baseline="0">
              <a:solidFill>
                <a:schemeClr val="dk1"/>
              </a:solidFill>
              <a:effectLst/>
              <a:latin typeface="+mn-lt"/>
              <a:ea typeface="+mn-ea"/>
              <a:cs typeface="+mn-cs"/>
            </a:rPr>
            <a:t>％となっている。後期高齢者医療事業や介護保険事業などへの繰出金が全体として増加しているとともに、経常収支比率の分子となる経常経費充当一般財源額が増加したため、比率は前年度から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ポイントの増加となった。今後も引き続き、独立採算の原則による使用料などの適正化を図り、普通会計の負担軽減に努めていく。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本市の比率は、類似団体平均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ポイント低い</a:t>
          </a:r>
          <a:r>
            <a:rPr kumimoji="0" lang="en-US" altLang="ja-JP" sz="1100" b="0" i="0" u="none" strike="noStrike" kern="0" cap="none" spc="0" normalizeH="0" baseline="0" noProof="0">
              <a:ln>
                <a:noFill/>
              </a:ln>
              <a:solidFill>
                <a:prstClr val="black"/>
              </a:solidFill>
              <a:effectLst/>
              <a:uLnTx/>
              <a:uFillTx/>
              <a:latin typeface="+mn-lt"/>
              <a:ea typeface="+mn-ea"/>
              <a:cs typeface="+mn-cs"/>
            </a:rPr>
            <a:t>6.1</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その要因として、市単独の補助金に対する客観的な評価や、補助金の抑制に努めたこと等が挙げられる。今後も、評価の低い補助金には見直し計画等に基づく効果の拡大や減額、終期の設定等の改善を図るとともに、定期的な補助制度の見直しを継続し、補助目的の明確化と効果の拡大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35</xdr:row>
      <xdr:rowOff>44450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4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44450</xdr:rowOff>
    </xdr:from>
    <xdr:to>
      <xdr:col>78</xdr:col>
      <xdr:colOff>69850</xdr:colOff>
      <xdr:row>35</xdr:row>
      <xdr:rowOff>82550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4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82550</xdr:rowOff>
    </xdr:from>
    <xdr:to>
      <xdr:col>73</xdr:col>
      <xdr:colOff>180975</xdr:colOff>
      <xdr:row>35</xdr:row>
      <xdr:rowOff>82550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8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82550</xdr:rowOff>
    </xdr:from>
    <xdr:to>
      <xdr:col>69</xdr:col>
      <xdr:colOff>92075</xdr:colOff>
      <xdr:row>35</xdr:row>
      <xdr:rowOff>120650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8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165100</xdr:rowOff>
    </xdr:from>
    <xdr:to>
      <xdr:col>82</xdr:col>
      <xdr:colOff>158750</xdr:colOff>
      <xdr:row>35</xdr:row>
      <xdr:rowOff>95250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165100</xdr:rowOff>
    </xdr:from>
    <xdr:to>
      <xdr:col>78</xdr:col>
      <xdr:colOff>120650</xdr:colOff>
      <xdr:row>35</xdr:row>
      <xdr:rowOff>95250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105427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31750</xdr:rowOff>
    </xdr:from>
    <xdr:to>
      <xdr:col>74</xdr:col>
      <xdr:colOff>31750</xdr:colOff>
      <xdr:row>35</xdr:row>
      <xdr:rowOff>133350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143527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31750</xdr:rowOff>
    </xdr:from>
    <xdr:to>
      <xdr:col>69</xdr:col>
      <xdr:colOff>142875</xdr:colOff>
      <xdr:row>35</xdr:row>
      <xdr:rowOff>133350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69850</xdr:rowOff>
    </xdr:from>
    <xdr:to>
      <xdr:col>65</xdr:col>
      <xdr:colOff>53975</xdr:colOff>
      <xdr:row>36</xdr:row>
      <xdr:rowOff>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本市は臨時財政対策債など特例債の元利償還金が増加する一方、通常債の借入れについては毎年度</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億円以下に抑制し、後年度の財政負担の軽減に努めていることから、市債残高の減少に伴い元利償還金も減少し、類似団体の平均を</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ポイント下回っている。今後は市庁舎の建て替えにより増加する要因も見込まれるが、引続き通常</a:t>
          </a:r>
          <a:r>
            <a:rPr kumimoji="1" lang="ja-JP" altLang="en-US" sz="900">
              <a:solidFill>
                <a:schemeClr val="dk1"/>
              </a:solidFill>
              <a:effectLst/>
              <a:latin typeface="+mn-lt"/>
              <a:ea typeface="+mn-ea"/>
              <a:cs typeface="+mn-cs"/>
            </a:rPr>
            <a:t>債</a:t>
          </a:r>
          <a:r>
            <a:rPr kumimoji="1" lang="ja-JP" altLang="ja-JP" sz="900">
              <a:solidFill>
                <a:schemeClr val="dk1"/>
              </a:solidFill>
              <a:effectLst/>
              <a:latin typeface="+mn-lt"/>
              <a:ea typeface="+mn-ea"/>
              <a:cs typeface="+mn-cs"/>
            </a:rPr>
            <a:t>の発行は原則</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億円以下に抑制することを基本とし、大規模事業を実施する際は、</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か年で</a:t>
          </a:r>
          <a:r>
            <a:rPr kumimoji="1" lang="en-US" altLang="ja-JP" sz="900">
              <a:solidFill>
                <a:schemeClr val="dk1"/>
              </a:solidFill>
              <a:effectLst/>
              <a:latin typeface="+mn-lt"/>
              <a:ea typeface="+mn-ea"/>
              <a:cs typeface="+mn-cs"/>
            </a:rPr>
            <a:t>100</a:t>
          </a:r>
          <a:r>
            <a:rPr kumimoji="1" lang="ja-JP" altLang="ja-JP" sz="900">
              <a:solidFill>
                <a:schemeClr val="dk1"/>
              </a:solidFill>
              <a:effectLst/>
              <a:latin typeface="+mn-lt"/>
              <a:ea typeface="+mn-ea"/>
              <a:cs typeface="+mn-cs"/>
            </a:rPr>
            <a:t>億円以内に抑制するなどの弾力的な運用</a:t>
          </a:r>
          <a:r>
            <a:rPr kumimoji="1" lang="ja-JP" altLang="en-US" sz="900">
              <a:solidFill>
                <a:schemeClr val="dk1"/>
              </a:solidFill>
              <a:effectLst/>
              <a:latin typeface="+mn-lt"/>
              <a:ea typeface="+mn-ea"/>
              <a:cs typeface="+mn-cs"/>
            </a:rPr>
            <a:t>も視野に入れつつ、将来の財政負担を見据えながら、市債の有効活用を図っていく。</a:t>
          </a:r>
          <a:endParaRPr kumimoji="1" lang="en-US" altLang="ja-JP" sz="9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本市の比率は、類似団体平均と比較して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％となっている。また、平成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年度以降はやや上昇傾向にあり、平成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今後も税収の大幅な増加が見込めない状況であり、引き続き経常経費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40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77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167721</xdr:rowOff>
    </xdr:from>
    <xdr:to>
      <xdr:col>29</xdr:col>
      <xdr:colOff>127000</xdr:colOff>
      <xdr:row>19</xdr:row>
      <xdr:rowOff>14651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01446"/>
          <a:ext cx="6477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167721</xdr:rowOff>
    </xdr:from>
    <xdr:to>
      <xdr:col>26</xdr:col>
      <xdr:colOff>50800</xdr:colOff>
      <xdr:row>19</xdr:row>
      <xdr:rowOff>19223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01446"/>
          <a:ext cx="698500" cy="2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2855</xdr:rowOff>
    </xdr:from>
    <xdr:to>
      <xdr:col>22</xdr:col>
      <xdr:colOff>114300</xdr:colOff>
      <xdr:row>19</xdr:row>
      <xdr:rowOff>19223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08030"/>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2855</xdr:rowOff>
    </xdr:from>
    <xdr:to>
      <xdr:col>18</xdr:col>
      <xdr:colOff>177800</xdr:colOff>
      <xdr:row>19</xdr:row>
      <xdr:rowOff>114595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8030"/>
          <a:ext cx="698500" cy="1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73845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135301</xdr:rowOff>
    </xdr:from>
    <xdr:to>
      <xdr:col>29</xdr:col>
      <xdr:colOff>177800</xdr:colOff>
      <xdr:row>19</xdr:row>
      <xdr:rowOff>65451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107378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116921</xdr:rowOff>
    </xdr:from>
    <xdr:to>
      <xdr:col>26</xdr:col>
      <xdr:colOff>101600</xdr:colOff>
      <xdr:row>19</xdr:row>
      <xdr:rowOff>47072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06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31848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3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139873</xdr:rowOff>
    </xdr:from>
    <xdr:to>
      <xdr:col>22</xdr:col>
      <xdr:colOff>165100</xdr:colOff>
      <xdr:row>19</xdr:row>
      <xdr:rowOff>70023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7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54800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123505</xdr:rowOff>
    </xdr:from>
    <xdr:to>
      <xdr:col>19</xdr:col>
      <xdr:colOff>38100</xdr:colOff>
      <xdr:row>19</xdr:row>
      <xdr:rowOff>53655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63795</xdr:rowOff>
    </xdr:from>
    <xdr:to>
      <xdr:col>15</xdr:col>
      <xdr:colOff>101600</xdr:colOff>
      <xdr:row>19</xdr:row>
      <xdr:rowOff>165395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150172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312715</xdr:rowOff>
    </xdr:from>
    <xdr:to>
      <xdr:col>29</xdr:col>
      <xdr:colOff>127000</xdr:colOff>
      <xdr:row>36</xdr:row>
      <xdr:rowOff>71633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3065"/>
          <a:ext cx="647700" cy="10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335072</xdr:rowOff>
    </xdr:from>
    <xdr:to>
      <xdr:col>26</xdr:col>
      <xdr:colOff>50800</xdr:colOff>
      <xdr:row>36</xdr:row>
      <xdr:rowOff>71633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5422"/>
          <a:ext cx="698500" cy="7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335072</xdr:rowOff>
    </xdr:from>
    <xdr:to>
      <xdr:col>22</xdr:col>
      <xdr:colOff>114300</xdr:colOff>
      <xdr:row>36</xdr:row>
      <xdr:rowOff>36703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5422"/>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320213</xdr:rowOff>
    </xdr:from>
    <xdr:to>
      <xdr:col>18</xdr:col>
      <xdr:colOff>177800</xdr:colOff>
      <xdr:row>36</xdr:row>
      <xdr:rowOff>36703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30563"/>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261915</xdr:rowOff>
    </xdr:from>
    <xdr:to>
      <xdr:col>29</xdr:col>
      <xdr:colOff>177800</xdr:colOff>
      <xdr:row>36</xdr:row>
      <xdr:rowOff>20615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106992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20833</xdr:rowOff>
    </xdr:from>
    <xdr:to>
      <xdr:col>26</xdr:col>
      <xdr:colOff>101600</xdr:colOff>
      <xdr:row>36</xdr:row>
      <xdr:rowOff>122433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7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107210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6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284272</xdr:rowOff>
    </xdr:from>
    <xdr:to>
      <xdr:col>22</xdr:col>
      <xdr:colOff>165100</xdr:colOff>
      <xdr:row>36</xdr:row>
      <xdr:rowOff>42972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53149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328803</xdr:rowOff>
    </xdr:from>
    <xdr:to>
      <xdr:col>19</xdr:col>
      <xdr:colOff>38100</xdr:colOff>
      <xdr:row>36</xdr:row>
      <xdr:rowOff>87503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72280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269413</xdr:rowOff>
    </xdr:from>
    <xdr:to>
      <xdr:col>15</xdr:col>
      <xdr:colOff>101600</xdr:colOff>
      <xdr:row>36</xdr:row>
      <xdr:rowOff>28113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7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38290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123431</xdr:rowOff>
    </xdr:from>
    <xdr:to>
      <xdr:col>24</xdr:col>
      <xdr:colOff>63500</xdr:colOff>
      <xdr:row>36</xdr:row>
      <xdr:rowOff>128765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563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112801</xdr:rowOff>
    </xdr:from>
    <xdr:to>
      <xdr:col>19</xdr:col>
      <xdr:colOff>177800</xdr:colOff>
      <xdr:row>36</xdr:row>
      <xdr:rowOff>123431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50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84988</xdr:rowOff>
    </xdr:from>
    <xdr:to>
      <xdr:col>15</xdr:col>
      <xdr:colOff>50800</xdr:colOff>
      <xdr:row>36</xdr:row>
      <xdr:rowOff>112801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5718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84988</xdr:rowOff>
    </xdr:from>
    <xdr:to>
      <xdr:col>10</xdr:col>
      <xdr:colOff>114300</xdr:colOff>
      <xdr:row>36</xdr:row>
      <xdr:rowOff>154787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7188"/>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160545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77965</xdr:rowOff>
    </xdr:from>
    <xdr:to>
      <xdr:col>24</xdr:col>
      <xdr:colOff>114300</xdr:colOff>
      <xdr:row>37</xdr:row>
      <xdr:rowOff>8115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56392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72631</xdr:rowOff>
    </xdr:from>
    <xdr:to>
      <xdr:col>20</xdr:col>
      <xdr:colOff>38100</xdr:colOff>
      <xdr:row>37</xdr:row>
      <xdr:rowOff>2781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165358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62001</xdr:rowOff>
    </xdr:from>
    <xdr:to>
      <xdr:col>15</xdr:col>
      <xdr:colOff>101600</xdr:colOff>
      <xdr:row>36</xdr:row>
      <xdr:rowOff>163601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154728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34188</xdr:rowOff>
    </xdr:from>
    <xdr:to>
      <xdr:col>10</xdr:col>
      <xdr:colOff>165100</xdr:colOff>
      <xdr:row>36</xdr:row>
      <xdr:rowOff>135788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103987</xdr:rowOff>
    </xdr:from>
    <xdr:to>
      <xdr:col>6</xdr:col>
      <xdr:colOff>38100</xdr:colOff>
      <xdr:row>37</xdr:row>
      <xdr:rowOff>34137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25264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32563</xdr:rowOff>
    </xdr:from>
    <xdr:to>
      <xdr:col>24</xdr:col>
      <xdr:colOff>63500</xdr:colOff>
      <xdr:row>58</xdr:row>
      <xdr:rowOff>42139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6663"/>
          <a:ext cx="8382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42139</xdr:rowOff>
    </xdr:from>
    <xdr:to>
      <xdr:col>19</xdr:col>
      <xdr:colOff>177800</xdr:colOff>
      <xdr:row>58</xdr:row>
      <xdr:rowOff>57214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6239"/>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45021</xdr:rowOff>
    </xdr:from>
    <xdr:to>
      <xdr:col>15</xdr:col>
      <xdr:colOff>50800</xdr:colOff>
      <xdr:row>58</xdr:row>
      <xdr:rowOff>57214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9121"/>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45021</xdr:rowOff>
    </xdr:from>
    <xdr:to>
      <xdr:col>10</xdr:col>
      <xdr:colOff>114300</xdr:colOff>
      <xdr:row>58</xdr:row>
      <xdr:rowOff>68402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9121"/>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153213</xdr:rowOff>
    </xdr:from>
    <xdr:to>
      <xdr:col>24</xdr:col>
      <xdr:colOff>114300</xdr:colOff>
      <xdr:row>58</xdr:row>
      <xdr:rowOff>83363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68140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162789</xdr:rowOff>
    </xdr:from>
    <xdr:to>
      <xdr:col>20</xdr:col>
      <xdr:colOff>38100</xdr:colOff>
      <xdr:row>58</xdr:row>
      <xdr:rowOff>92939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84066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6414</xdr:rowOff>
    </xdr:from>
    <xdr:to>
      <xdr:col>15</xdr:col>
      <xdr:colOff>101600</xdr:colOff>
      <xdr:row>58</xdr:row>
      <xdr:rowOff>108014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99141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165671</xdr:rowOff>
    </xdr:from>
    <xdr:to>
      <xdr:col>10</xdr:col>
      <xdr:colOff>165100</xdr:colOff>
      <xdr:row>58</xdr:row>
      <xdr:rowOff>95821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86948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17602</xdr:rowOff>
    </xdr:from>
    <xdr:to>
      <xdr:col>6</xdr:col>
      <xdr:colOff>38100</xdr:colOff>
      <xdr:row>58</xdr:row>
      <xdr:rowOff>119202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110329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110962</xdr:rowOff>
    </xdr:from>
    <xdr:to>
      <xdr:col>24</xdr:col>
      <xdr:colOff>63500</xdr:colOff>
      <xdr:row>78</xdr:row>
      <xdr:rowOff>125440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40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118473</xdr:rowOff>
    </xdr:from>
    <xdr:to>
      <xdr:col>19</xdr:col>
      <xdr:colOff>177800</xdr:colOff>
      <xdr:row>78</xdr:row>
      <xdr:rowOff>125440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157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108458</xdr:rowOff>
    </xdr:from>
    <xdr:to>
      <xdr:col>15</xdr:col>
      <xdr:colOff>50800</xdr:colOff>
      <xdr:row>78</xdr:row>
      <xdr:rowOff>118473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1558"/>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108458</xdr:rowOff>
    </xdr:from>
    <xdr:to>
      <xdr:col>10</xdr:col>
      <xdr:colOff>114300</xdr:colOff>
      <xdr:row>78</xdr:row>
      <xdr:rowOff>118909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155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60162</xdr:rowOff>
    </xdr:from>
    <xdr:to>
      <xdr:col>24</xdr:col>
      <xdr:colOff>114300</xdr:colOff>
      <xdr:row>78</xdr:row>
      <xdr:rowOff>161762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146539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74640</xdr:rowOff>
    </xdr:from>
    <xdr:to>
      <xdr:col>20</xdr:col>
      <xdr:colOff>38100</xdr:colOff>
      <xdr:row>79</xdr:row>
      <xdr:rowOff>4790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67673</xdr:rowOff>
    </xdr:from>
    <xdr:to>
      <xdr:col>15</xdr:col>
      <xdr:colOff>101600</xdr:colOff>
      <xdr:row>78</xdr:row>
      <xdr:rowOff>169273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160400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57658</xdr:rowOff>
    </xdr:from>
    <xdr:to>
      <xdr:col>10</xdr:col>
      <xdr:colOff>165100</xdr:colOff>
      <xdr:row>78</xdr:row>
      <xdr:rowOff>159258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68109</xdr:rowOff>
    </xdr:from>
    <xdr:to>
      <xdr:col>6</xdr:col>
      <xdr:colOff>38100</xdr:colOff>
      <xdr:row>78</xdr:row>
      <xdr:rowOff>169709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160836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131877</xdr:rowOff>
    </xdr:from>
    <xdr:to>
      <xdr:col>24</xdr:col>
      <xdr:colOff>63500</xdr:colOff>
      <xdr:row>97</xdr:row>
      <xdr:rowOff>152591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62527"/>
          <a:ext cx="8382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152591</xdr:rowOff>
    </xdr:from>
    <xdr:to>
      <xdr:col>19</xdr:col>
      <xdr:colOff>177800</xdr:colOff>
      <xdr:row>98</xdr:row>
      <xdr:rowOff>15875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3241"/>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15875</xdr:rowOff>
    </xdr:from>
    <xdr:to>
      <xdr:col>15</xdr:col>
      <xdr:colOff>50800</xdr:colOff>
      <xdr:row>98</xdr:row>
      <xdr:rowOff>75794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7975"/>
          <a:ext cx="889000" cy="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75794</xdr:rowOff>
    </xdr:from>
    <xdr:to>
      <xdr:col>10</xdr:col>
      <xdr:colOff>114300</xdr:colOff>
      <xdr:row>98</xdr:row>
      <xdr:rowOff>142190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77894"/>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81077</xdr:rowOff>
    </xdr:from>
    <xdr:to>
      <xdr:col>24</xdr:col>
      <xdr:colOff>114300</xdr:colOff>
      <xdr:row>98</xdr:row>
      <xdr:rowOff>11227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59504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101791</xdr:rowOff>
    </xdr:from>
    <xdr:to>
      <xdr:col>20</xdr:col>
      <xdr:colOff>38100</xdr:colOff>
      <xdr:row>98</xdr:row>
      <xdr:rowOff>31941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23068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136525</xdr:rowOff>
    </xdr:from>
    <xdr:to>
      <xdr:col>15</xdr:col>
      <xdr:colOff>101600</xdr:colOff>
      <xdr:row>98</xdr:row>
      <xdr:rowOff>66675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57802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24994</xdr:rowOff>
    </xdr:from>
    <xdr:to>
      <xdr:col>10</xdr:col>
      <xdr:colOff>165100</xdr:colOff>
      <xdr:row>98</xdr:row>
      <xdr:rowOff>126594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117721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91390</xdr:rowOff>
    </xdr:from>
    <xdr:to>
      <xdr:col>6</xdr:col>
      <xdr:colOff>38100</xdr:colOff>
      <xdr:row>99</xdr:row>
      <xdr:rowOff>21540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88798</xdr:rowOff>
    </xdr:from>
    <xdr:to>
      <xdr:col>55</xdr:col>
      <xdr:colOff>0</xdr:colOff>
      <xdr:row>37</xdr:row>
      <xdr:rowOff>92666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32448"/>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88798</xdr:rowOff>
    </xdr:from>
    <xdr:to>
      <xdr:col>50</xdr:col>
      <xdr:colOff>114300</xdr:colOff>
      <xdr:row>37</xdr:row>
      <xdr:rowOff>90094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3244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44507</xdr:rowOff>
    </xdr:from>
    <xdr:to>
      <xdr:col>45</xdr:col>
      <xdr:colOff>177800</xdr:colOff>
      <xdr:row>37</xdr:row>
      <xdr:rowOff>90094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88157"/>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44507</xdr:rowOff>
    </xdr:from>
    <xdr:to>
      <xdr:col>41</xdr:col>
      <xdr:colOff>50800</xdr:colOff>
      <xdr:row>37</xdr:row>
      <xdr:rowOff>62052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88157"/>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41866</xdr:rowOff>
    </xdr:from>
    <xdr:to>
      <xdr:col>55</xdr:col>
      <xdr:colOff>50800</xdr:colOff>
      <xdr:row>37</xdr:row>
      <xdr:rowOff>143466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128243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37998</xdr:rowOff>
    </xdr:from>
    <xdr:to>
      <xdr:col>50</xdr:col>
      <xdr:colOff>165100</xdr:colOff>
      <xdr:row>37</xdr:row>
      <xdr:rowOff>139598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130725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39294</xdr:rowOff>
    </xdr:from>
    <xdr:to>
      <xdr:col>46</xdr:col>
      <xdr:colOff>38100</xdr:colOff>
      <xdr:row>37</xdr:row>
      <xdr:rowOff>140894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132021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165157</xdr:rowOff>
    </xdr:from>
    <xdr:to>
      <xdr:col>41</xdr:col>
      <xdr:colOff>101600</xdr:colOff>
      <xdr:row>37</xdr:row>
      <xdr:rowOff>95307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11252</xdr:rowOff>
    </xdr:from>
    <xdr:to>
      <xdr:col>36</xdr:col>
      <xdr:colOff>165100</xdr:colOff>
      <xdr:row>37</xdr:row>
      <xdr:rowOff>112852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103979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108382</xdr:rowOff>
    </xdr:from>
    <xdr:to>
      <xdr:col>55</xdr:col>
      <xdr:colOff>0</xdr:colOff>
      <xdr:row>59</xdr:row>
      <xdr:rowOff>1340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81032"/>
          <a:ext cx="838200" cy="2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108382</xdr:rowOff>
    </xdr:from>
    <xdr:to>
      <xdr:col>50</xdr:col>
      <xdr:colOff>114300</xdr:colOff>
      <xdr:row>58</xdr:row>
      <xdr:rowOff>91884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81032"/>
          <a:ext cx="889000" cy="1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137947</xdr:rowOff>
    </xdr:from>
    <xdr:to>
      <xdr:col>45</xdr:col>
      <xdr:colOff>177800</xdr:colOff>
      <xdr:row>58</xdr:row>
      <xdr:rowOff>91884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10597"/>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112744</xdr:rowOff>
    </xdr:from>
    <xdr:to>
      <xdr:col>41</xdr:col>
      <xdr:colOff>50800</xdr:colOff>
      <xdr:row>57</xdr:row>
      <xdr:rowOff>137947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85394"/>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121990</xdr:rowOff>
    </xdr:from>
    <xdr:to>
      <xdr:col>55</xdr:col>
      <xdr:colOff>50800</xdr:colOff>
      <xdr:row>59</xdr:row>
      <xdr:rowOff>52140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36917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57582</xdr:rowOff>
    </xdr:from>
    <xdr:to>
      <xdr:col>50</xdr:col>
      <xdr:colOff>165100</xdr:colOff>
      <xdr:row>57</xdr:row>
      <xdr:rowOff>159182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150309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41084</xdr:rowOff>
    </xdr:from>
    <xdr:to>
      <xdr:col>46</xdr:col>
      <xdr:colOff>38100</xdr:colOff>
      <xdr:row>58</xdr:row>
      <xdr:rowOff>142684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87147</xdr:rowOff>
    </xdr:from>
    <xdr:to>
      <xdr:col>41</xdr:col>
      <xdr:colOff>101600</xdr:colOff>
      <xdr:row>58</xdr:row>
      <xdr:rowOff>17297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61944</xdr:rowOff>
    </xdr:from>
    <xdr:to>
      <xdr:col>36</xdr:col>
      <xdr:colOff>165100</xdr:colOff>
      <xdr:row>57</xdr:row>
      <xdr:rowOff>163544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154671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15047</xdr:rowOff>
    </xdr:from>
    <xdr:to>
      <xdr:col>55</xdr:col>
      <xdr:colOff>0</xdr:colOff>
      <xdr:row>79</xdr:row>
      <xdr:rowOff>15504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16697"/>
          <a:ext cx="8382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15047</xdr:rowOff>
    </xdr:from>
    <xdr:to>
      <xdr:col>50</xdr:col>
      <xdr:colOff>114300</xdr:colOff>
      <xdr:row>78</xdr:row>
      <xdr:rowOff>119976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216697"/>
          <a:ext cx="889000" cy="2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84705</xdr:rowOff>
    </xdr:from>
    <xdr:to>
      <xdr:col>45</xdr:col>
      <xdr:colOff>177800</xdr:colOff>
      <xdr:row>78</xdr:row>
      <xdr:rowOff>119976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57805"/>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86959</xdr:rowOff>
    </xdr:from>
    <xdr:to>
      <xdr:col>41</xdr:col>
      <xdr:colOff>50800</xdr:colOff>
      <xdr:row>78</xdr:row>
      <xdr:rowOff>84705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88609"/>
          <a:ext cx="889000" cy="1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136154</xdr:rowOff>
    </xdr:from>
    <xdr:to>
      <xdr:col>55</xdr:col>
      <xdr:colOff>50800</xdr:colOff>
      <xdr:row>79</xdr:row>
      <xdr:rowOff>66304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51081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135697</xdr:rowOff>
    </xdr:from>
    <xdr:to>
      <xdr:col>50</xdr:col>
      <xdr:colOff>165100</xdr:colOff>
      <xdr:row>77</xdr:row>
      <xdr:rowOff>65847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69176</xdr:rowOff>
    </xdr:from>
    <xdr:to>
      <xdr:col>46</xdr:col>
      <xdr:colOff>38100</xdr:colOff>
      <xdr:row>78</xdr:row>
      <xdr:rowOff>170776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161903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33905</xdr:rowOff>
    </xdr:from>
    <xdr:to>
      <xdr:col>41</xdr:col>
      <xdr:colOff>101600</xdr:colOff>
      <xdr:row>78</xdr:row>
      <xdr:rowOff>135505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126632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9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36159</xdr:rowOff>
    </xdr:from>
    <xdr:to>
      <xdr:col>36</xdr:col>
      <xdr:colOff>165100</xdr:colOff>
      <xdr:row>77</xdr:row>
      <xdr:rowOff>137759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128886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3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17094</xdr:rowOff>
    </xdr:from>
    <xdr:to>
      <xdr:col>55</xdr:col>
      <xdr:colOff>0</xdr:colOff>
      <xdr:row>98</xdr:row>
      <xdr:rowOff>25800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19194"/>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17094</xdr:rowOff>
    </xdr:from>
    <xdr:to>
      <xdr:col>50</xdr:col>
      <xdr:colOff>114300</xdr:colOff>
      <xdr:row>98</xdr:row>
      <xdr:rowOff>43898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19194"/>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43898</xdr:rowOff>
    </xdr:from>
    <xdr:to>
      <xdr:col>45</xdr:col>
      <xdr:colOff>177800</xdr:colOff>
      <xdr:row>98</xdr:row>
      <xdr:rowOff>61633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45998"/>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61633</xdr:rowOff>
    </xdr:from>
    <xdr:to>
      <xdr:col>41</xdr:col>
      <xdr:colOff>50800</xdr:colOff>
      <xdr:row>98</xdr:row>
      <xdr:rowOff>71710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6373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146450</xdr:rowOff>
    </xdr:from>
    <xdr:to>
      <xdr:col>55</xdr:col>
      <xdr:colOff>50800</xdr:colOff>
      <xdr:row>98</xdr:row>
      <xdr:rowOff>76600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61377</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137744</xdr:rowOff>
    </xdr:from>
    <xdr:to>
      <xdr:col>50</xdr:col>
      <xdr:colOff>165100</xdr:colOff>
      <xdr:row>98</xdr:row>
      <xdr:rowOff>67894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164548</xdr:rowOff>
    </xdr:from>
    <xdr:to>
      <xdr:col>46</xdr:col>
      <xdr:colOff>38100</xdr:colOff>
      <xdr:row>98</xdr:row>
      <xdr:rowOff>94698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85825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8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10833</xdr:rowOff>
    </xdr:from>
    <xdr:to>
      <xdr:col>41</xdr:col>
      <xdr:colOff>101600</xdr:colOff>
      <xdr:row>98</xdr:row>
      <xdr:rowOff>112433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103560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20910</xdr:rowOff>
    </xdr:from>
    <xdr:to>
      <xdr:col>36</xdr:col>
      <xdr:colOff>165100</xdr:colOff>
      <xdr:row>98</xdr:row>
      <xdr:rowOff>122510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113637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1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42088</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2863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42088</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2863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164262</xdr:rowOff>
    </xdr:from>
    <xdr:to>
      <xdr:col>85</xdr:col>
      <xdr:colOff>177800</xdr:colOff>
      <xdr:row>39</xdr:row>
      <xdr:rowOff>94412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79189</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162738</xdr:rowOff>
    </xdr:from>
    <xdr:to>
      <xdr:col>72</xdr:col>
      <xdr:colOff>38100</xdr:colOff>
      <xdr:row>39</xdr:row>
      <xdr:rowOff>92888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84015</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110068</xdr:rowOff>
    </xdr:from>
    <xdr:to>
      <xdr:col>85</xdr:col>
      <xdr:colOff>127000</xdr:colOff>
      <xdr:row>77</xdr:row>
      <xdr:rowOff>111097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1171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111097</xdr:rowOff>
    </xdr:from>
    <xdr:to>
      <xdr:col>81</xdr:col>
      <xdr:colOff>50800</xdr:colOff>
      <xdr:row>77</xdr:row>
      <xdr:rowOff>121441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12747"/>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94923</xdr:rowOff>
    </xdr:from>
    <xdr:to>
      <xdr:col>76</xdr:col>
      <xdr:colOff>114300</xdr:colOff>
      <xdr:row>77</xdr:row>
      <xdr:rowOff>121441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9657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58604</xdr:rowOff>
    </xdr:from>
    <xdr:to>
      <xdr:col>71</xdr:col>
      <xdr:colOff>177800</xdr:colOff>
      <xdr:row>77</xdr:row>
      <xdr:rowOff>94923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60254"/>
          <a:ext cx="889000" cy="3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168851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59268</xdr:rowOff>
    </xdr:from>
    <xdr:to>
      <xdr:col>85</xdr:col>
      <xdr:colOff>177800</xdr:colOff>
      <xdr:row>77</xdr:row>
      <xdr:rowOff>160868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37695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60297</xdr:rowOff>
    </xdr:from>
    <xdr:to>
      <xdr:col>81</xdr:col>
      <xdr:colOff>101600</xdr:colOff>
      <xdr:row>77</xdr:row>
      <xdr:rowOff>161897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153024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70641</xdr:rowOff>
    </xdr:from>
    <xdr:to>
      <xdr:col>76</xdr:col>
      <xdr:colOff>165100</xdr:colOff>
      <xdr:row>78</xdr:row>
      <xdr:rowOff>791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163368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44123</xdr:rowOff>
    </xdr:from>
    <xdr:to>
      <xdr:col>72</xdr:col>
      <xdr:colOff>38100</xdr:colOff>
      <xdr:row>77</xdr:row>
      <xdr:rowOff>145723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136850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7804</xdr:rowOff>
    </xdr:from>
    <xdr:to>
      <xdr:col>67</xdr:col>
      <xdr:colOff>101600</xdr:colOff>
      <xdr:row>77</xdr:row>
      <xdr:rowOff>109404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100531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163886</xdr:rowOff>
    </xdr:from>
    <xdr:to>
      <xdr:col>85</xdr:col>
      <xdr:colOff>127000</xdr:colOff>
      <xdr:row>96</xdr:row>
      <xdr:rowOff>119035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80186"/>
          <a:ext cx="838200" cy="29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100335</xdr:rowOff>
    </xdr:from>
    <xdr:to>
      <xdr:col>81</xdr:col>
      <xdr:colOff>50800</xdr:colOff>
      <xdr:row>96</xdr:row>
      <xdr:rowOff>119035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5953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100335</xdr:rowOff>
    </xdr:from>
    <xdr:to>
      <xdr:col>76</xdr:col>
      <xdr:colOff>114300</xdr:colOff>
      <xdr:row>97</xdr:row>
      <xdr:rowOff>119492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59535"/>
          <a:ext cx="889000" cy="1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50135</xdr:rowOff>
    </xdr:from>
    <xdr:to>
      <xdr:col>71</xdr:col>
      <xdr:colOff>177800</xdr:colOff>
      <xdr:row>97</xdr:row>
      <xdr:rowOff>119492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8078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113086</xdr:rowOff>
    </xdr:from>
    <xdr:to>
      <xdr:col>85</xdr:col>
      <xdr:colOff>177800</xdr:colOff>
      <xdr:row>95</xdr:row>
      <xdr:rowOff>43236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135963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68235</xdr:rowOff>
    </xdr:from>
    <xdr:to>
      <xdr:col>81</xdr:col>
      <xdr:colOff>101600</xdr:colOff>
      <xdr:row>96</xdr:row>
      <xdr:rowOff>169835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14912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3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49535</xdr:rowOff>
    </xdr:from>
    <xdr:to>
      <xdr:col>76</xdr:col>
      <xdr:colOff>165100</xdr:colOff>
      <xdr:row>96</xdr:row>
      <xdr:rowOff>151135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167662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68692</xdr:rowOff>
    </xdr:from>
    <xdr:to>
      <xdr:col>72</xdr:col>
      <xdr:colOff>38100</xdr:colOff>
      <xdr:row>97</xdr:row>
      <xdr:rowOff>170292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161419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9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170785</xdr:rowOff>
    </xdr:from>
    <xdr:to>
      <xdr:col>67</xdr:col>
      <xdr:colOff>101600</xdr:colOff>
      <xdr:row>97</xdr:row>
      <xdr:rowOff>100935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92062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7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76182</xdr:rowOff>
    </xdr:from>
    <xdr:to>
      <xdr:col>116</xdr:col>
      <xdr:colOff>63500</xdr:colOff>
      <xdr:row>59</xdr:row>
      <xdr:rowOff>80983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9173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73275</xdr:rowOff>
    </xdr:from>
    <xdr:to>
      <xdr:col>111</xdr:col>
      <xdr:colOff>177800</xdr:colOff>
      <xdr:row>59</xdr:row>
      <xdr:rowOff>76182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8882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65111</xdr:rowOff>
    </xdr:from>
    <xdr:to>
      <xdr:col>107</xdr:col>
      <xdr:colOff>50800</xdr:colOff>
      <xdr:row>59</xdr:row>
      <xdr:rowOff>73275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8066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61584</xdr:rowOff>
    </xdr:from>
    <xdr:to>
      <xdr:col>102</xdr:col>
      <xdr:colOff>114300</xdr:colOff>
      <xdr:row>59</xdr:row>
      <xdr:rowOff>65111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7713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30183</xdr:rowOff>
    </xdr:from>
    <xdr:to>
      <xdr:col>116</xdr:col>
      <xdr:colOff>114300</xdr:colOff>
      <xdr:row>59</xdr:row>
      <xdr:rowOff>131783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116560</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25382</xdr:rowOff>
    </xdr:from>
    <xdr:to>
      <xdr:col>112</xdr:col>
      <xdr:colOff>38100</xdr:colOff>
      <xdr:row>59</xdr:row>
      <xdr:rowOff>126982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118109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22475</xdr:rowOff>
    </xdr:from>
    <xdr:to>
      <xdr:col>107</xdr:col>
      <xdr:colOff>101600</xdr:colOff>
      <xdr:row>59</xdr:row>
      <xdr:rowOff>124075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115202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3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14311</xdr:rowOff>
    </xdr:from>
    <xdr:to>
      <xdr:col>102</xdr:col>
      <xdr:colOff>165100</xdr:colOff>
      <xdr:row>59</xdr:row>
      <xdr:rowOff>115911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107038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2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10784</xdr:rowOff>
    </xdr:from>
    <xdr:to>
      <xdr:col>98</xdr:col>
      <xdr:colOff>38100</xdr:colOff>
      <xdr:row>59</xdr:row>
      <xdr:rowOff>112384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103511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2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161113</xdr:rowOff>
    </xdr:from>
    <xdr:to>
      <xdr:col>116</xdr:col>
      <xdr:colOff>63500</xdr:colOff>
      <xdr:row>75</xdr:row>
      <xdr:rowOff>171171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1986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171171</xdr:rowOff>
    </xdr:from>
    <xdr:to>
      <xdr:col>111</xdr:col>
      <xdr:colOff>177800</xdr:colOff>
      <xdr:row>76</xdr:row>
      <xdr:rowOff>26124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29921"/>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369</xdr:rowOff>
    </xdr:from>
    <xdr:to>
      <xdr:col>107</xdr:col>
      <xdr:colOff>50800</xdr:colOff>
      <xdr:row>76</xdr:row>
      <xdr:rowOff>26124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30569"/>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369</xdr:rowOff>
    </xdr:from>
    <xdr:to>
      <xdr:col>102</xdr:col>
      <xdr:colOff>114300</xdr:colOff>
      <xdr:row>76</xdr:row>
      <xdr:rowOff>98437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30569"/>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110312</xdr:rowOff>
    </xdr:from>
    <xdr:to>
      <xdr:col>116</xdr:col>
      <xdr:colOff>114300</xdr:colOff>
      <xdr:row>76</xdr:row>
      <xdr:rowOff>40463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6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88739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120371</xdr:rowOff>
    </xdr:from>
    <xdr:to>
      <xdr:col>112</xdr:col>
      <xdr:colOff>38100</xdr:colOff>
      <xdr:row>76</xdr:row>
      <xdr:rowOff>50521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41648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146774</xdr:rowOff>
    </xdr:from>
    <xdr:to>
      <xdr:col>107</xdr:col>
      <xdr:colOff>101600</xdr:colOff>
      <xdr:row>76</xdr:row>
      <xdr:rowOff>76924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68051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0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121018</xdr:rowOff>
    </xdr:from>
    <xdr:to>
      <xdr:col>102</xdr:col>
      <xdr:colOff>165100</xdr:colOff>
      <xdr:row>76</xdr:row>
      <xdr:rowOff>51169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42296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47637</xdr:rowOff>
    </xdr:from>
    <xdr:to>
      <xdr:col>98</xdr:col>
      <xdr:colOff>38100</xdr:colOff>
      <xdr:row>76</xdr:row>
      <xdr:rowOff>149237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140364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扶助費では、施設型給付費の増、医療扶助費の増などにより前年度比</a:t>
          </a:r>
          <a:r>
            <a:rPr kumimoji="1" lang="en-US" altLang="ja-JP" sz="1100" b="0" i="0" baseline="0">
              <a:solidFill>
                <a:schemeClr val="dk1"/>
              </a:solidFill>
              <a:effectLst/>
              <a:latin typeface="+mn-lt"/>
              <a:ea typeface="+mn-ea"/>
              <a:cs typeface="+mn-cs"/>
            </a:rPr>
            <a:t>2.1</a:t>
          </a:r>
          <a:r>
            <a:rPr kumimoji="1" lang="ja-JP" altLang="en-US" sz="1100" b="0" i="0" baseline="0">
              <a:solidFill>
                <a:schemeClr val="dk1"/>
              </a:solidFill>
              <a:effectLst/>
              <a:latin typeface="+mn-lt"/>
              <a:ea typeface="+mn-ea"/>
              <a:cs typeface="+mn-cs"/>
            </a:rPr>
            <a:t>％の増、積立金では財政調整基金積立金や公共施設等整備基金積立金の増などにより、前年度比</a:t>
          </a:r>
          <a:r>
            <a:rPr kumimoji="1" lang="en-US" altLang="ja-JP" sz="1100" b="0" i="0" baseline="0">
              <a:solidFill>
                <a:schemeClr val="dk1"/>
              </a:solidFill>
              <a:effectLst/>
              <a:latin typeface="+mn-lt"/>
              <a:ea typeface="+mn-ea"/>
              <a:cs typeface="+mn-cs"/>
            </a:rPr>
            <a:t>82.0</a:t>
          </a:r>
          <a:r>
            <a:rPr kumimoji="1" lang="ja-JP" altLang="en-US" sz="1100" b="0" i="0" baseline="0">
              <a:solidFill>
                <a:schemeClr val="dk1"/>
              </a:solidFill>
              <a:effectLst/>
              <a:latin typeface="+mn-lt"/>
              <a:ea typeface="+mn-ea"/>
              <a:cs typeface="+mn-cs"/>
            </a:rPr>
            <a:t>％の増となった。一方、普通建設事業費では、小中学校空調整備設置事業の皆減、保育所等整備事業費補助金の減などにより、前年度比</a:t>
          </a:r>
          <a:r>
            <a:rPr kumimoji="1" lang="en-US" altLang="ja-JP" sz="1100" b="0" i="0" baseline="0">
              <a:solidFill>
                <a:schemeClr val="dk1"/>
              </a:solidFill>
              <a:effectLst/>
              <a:latin typeface="+mn-lt"/>
              <a:ea typeface="+mn-ea"/>
              <a:cs typeface="+mn-cs"/>
            </a:rPr>
            <a:t>35.7</a:t>
          </a:r>
          <a:r>
            <a:rPr kumimoji="1" lang="ja-JP" altLang="en-US" sz="1100" b="0" i="0" baseline="0">
              <a:solidFill>
                <a:schemeClr val="dk1"/>
              </a:solidFill>
              <a:effectLst/>
              <a:latin typeface="+mn-lt"/>
              <a:ea typeface="+mn-ea"/>
              <a:cs typeface="+mn-cs"/>
            </a:rPr>
            <a:t>％の減、貸付金は中口資金預託金や看護師等修学資金貸付金の減などにより、前年度比</a:t>
          </a:r>
          <a:r>
            <a:rPr kumimoji="1" lang="en-US" altLang="ja-JP" sz="1100" b="0" i="0" baseline="0">
              <a:solidFill>
                <a:schemeClr val="dk1"/>
              </a:solidFill>
              <a:effectLst/>
              <a:latin typeface="+mn-lt"/>
              <a:ea typeface="+mn-ea"/>
              <a:cs typeface="+mn-cs"/>
            </a:rPr>
            <a:t>21.2</a:t>
          </a:r>
          <a:r>
            <a:rPr kumimoji="1" lang="ja-JP" altLang="en-US" sz="1100" b="0" i="0" baseline="0">
              <a:solidFill>
                <a:schemeClr val="dk1"/>
              </a:solidFill>
              <a:effectLst/>
              <a:latin typeface="+mn-lt"/>
              <a:ea typeface="+mn-ea"/>
              <a:cs typeface="+mn-cs"/>
            </a:rPr>
            <a:t>％の減となった。</a:t>
          </a:r>
        </a:p>
        <a:p>
          <a:pPr eaLnBrk="1" fontAlgn="auto" latinLnBrk="0" hangingPunct="1"/>
          <a:r>
            <a:rPr kumimoji="1" lang="ja-JP" altLang="en-US" sz="1100" b="0" i="0" baseline="0">
              <a:solidFill>
                <a:schemeClr val="dk1"/>
              </a:solidFill>
              <a:effectLst/>
              <a:latin typeface="+mn-lt"/>
              <a:ea typeface="+mn-ea"/>
              <a:cs typeface="+mn-cs"/>
            </a:rPr>
            <a:t>　類似団体内平均と比べると、積立金が上回っているものの、他の費目は全て下回っている。今後も最少の経費で最大の効果を上げるように努める。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342,945
336,461
60.24
104,073,308
98,785,183
5,096,447
59,967,744
78,284,175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151674</xdr:rowOff>
    </xdr:from>
    <xdr:to>
      <xdr:col>24</xdr:col>
      <xdr:colOff>63500</xdr:colOff>
      <xdr:row>37</xdr:row>
      <xdr:rowOff>35742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238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127726</xdr:rowOff>
    </xdr:from>
    <xdr:to>
      <xdr:col>19</xdr:col>
      <xdr:colOff>177800</xdr:colOff>
      <xdr:row>36</xdr:row>
      <xdr:rowOff>151674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992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127726</xdr:rowOff>
    </xdr:from>
    <xdr:to>
      <xdr:col>15</xdr:col>
      <xdr:colOff>50800</xdr:colOff>
      <xdr:row>36</xdr:row>
      <xdr:rowOff>164737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99926"/>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164737</xdr:rowOff>
    </xdr:from>
    <xdr:to>
      <xdr:col>10</xdr:col>
      <xdr:colOff>114300</xdr:colOff>
      <xdr:row>37</xdr:row>
      <xdr:rowOff>30299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36937"/>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49184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156392</xdr:rowOff>
    </xdr:from>
    <xdr:to>
      <xdr:col>24</xdr:col>
      <xdr:colOff>114300</xdr:colOff>
      <xdr:row>37</xdr:row>
      <xdr:rowOff>86542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134819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100874</xdr:rowOff>
    </xdr:from>
    <xdr:to>
      <xdr:col>20</xdr:col>
      <xdr:colOff>38100</xdr:colOff>
      <xdr:row>37</xdr:row>
      <xdr:rowOff>31024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76926</xdr:rowOff>
    </xdr:from>
    <xdr:to>
      <xdr:col>15</xdr:col>
      <xdr:colOff>101600</xdr:colOff>
      <xdr:row>37</xdr:row>
      <xdr:rowOff>7076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169653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113937</xdr:rowOff>
    </xdr:from>
    <xdr:to>
      <xdr:col>10</xdr:col>
      <xdr:colOff>165100</xdr:colOff>
      <xdr:row>37</xdr:row>
      <xdr:rowOff>44087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35214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150949</xdr:rowOff>
    </xdr:from>
    <xdr:to>
      <xdr:col>6</xdr:col>
      <xdr:colOff>38100</xdr:colOff>
      <xdr:row>37</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72226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28555</xdr:rowOff>
    </xdr:from>
    <xdr:to>
      <xdr:col>24</xdr:col>
      <xdr:colOff>63500</xdr:colOff>
      <xdr:row>57</xdr:row>
      <xdr:rowOff>27069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9755"/>
          <a:ext cx="838200" cy="1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27069</xdr:rowOff>
    </xdr:from>
    <xdr:to>
      <xdr:col>19</xdr:col>
      <xdr:colOff>177800</xdr:colOff>
      <xdr:row>57</xdr:row>
      <xdr:rowOff>28943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9971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28943</xdr:rowOff>
    </xdr:from>
    <xdr:to>
      <xdr:col>15</xdr:col>
      <xdr:colOff>50800</xdr:colOff>
      <xdr:row>57</xdr:row>
      <xdr:rowOff>75692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0159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140591</xdr:rowOff>
    </xdr:from>
    <xdr:to>
      <xdr:col>10</xdr:col>
      <xdr:colOff>114300</xdr:colOff>
      <xdr:row>57</xdr:row>
      <xdr:rowOff>75692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41791"/>
          <a:ext cx="889000" cy="1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149205</xdr:rowOff>
    </xdr:from>
    <xdr:to>
      <xdr:col>24</xdr:col>
      <xdr:colOff>114300</xdr:colOff>
      <xdr:row>56</xdr:row>
      <xdr:rowOff>79355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147719</xdr:rowOff>
    </xdr:from>
    <xdr:to>
      <xdr:col>20</xdr:col>
      <xdr:colOff>38100</xdr:colOff>
      <xdr:row>57</xdr:row>
      <xdr:rowOff>77869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68996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149593</xdr:rowOff>
    </xdr:from>
    <xdr:to>
      <xdr:col>15</xdr:col>
      <xdr:colOff>101600</xdr:colOff>
      <xdr:row>57</xdr:row>
      <xdr:rowOff>79743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70870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24892</xdr:rowOff>
    </xdr:from>
    <xdr:to>
      <xdr:col>10</xdr:col>
      <xdr:colOff>165100</xdr:colOff>
      <xdr:row>57</xdr:row>
      <xdr:rowOff>126492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117619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89791</xdr:rowOff>
    </xdr:from>
    <xdr:to>
      <xdr:col>6</xdr:col>
      <xdr:colOff>38100</xdr:colOff>
      <xdr:row>57</xdr:row>
      <xdr:rowOff>19941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8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85877</xdr:rowOff>
    </xdr:from>
    <xdr:to>
      <xdr:col>24</xdr:col>
      <xdr:colOff>63500</xdr:colOff>
      <xdr:row>78</xdr:row>
      <xdr:rowOff>103136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58977"/>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85877</xdr:rowOff>
    </xdr:from>
    <xdr:to>
      <xdr:col>19</xdr:col>
      <xdr:colOff>177800</xdr:colOff>
      <xdr:row>78</xdr:row>
      <xdr:rowOff>162737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58977"/>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162737</xdr:rowOff>
    </xdr:from>
    <xdr:to>
      <xdr:col>15</xdr:col>
      <xdr:colOff>50800</xdr:colOff>
      <xdr:row>79</xdr:row>
      <xdr:rowOff>26823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35837"/>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26823</xdr:rowOff>
    </xdr:from>
    <xdr:to>
      <xdr:col>10</xdr:col>
      <xdr:colOff>114300</xdr:colOff>
      <xdr:row>79</xdr:row>
      <xdr:rowOff>129121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71373"/>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97477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52336</xdr:rowOff>
    </xdr:from>
    <xdr:to>
      <xdr:col>24</xdr:col>
      <xdr:colOff>114300</xdr:colOff>
      <xdr:row>78</xdr:row>
      <xdr:rowOff>153936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30763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40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35077</xdr:rowOff>
    </xdr:from>
    <xdr:to>
      <xdr:col>20</xdr:col>
      <xdr:colOff>38100</xdr:colOff>
      <xdr:row>78</xdr:row>
      <xdr:rowOff>136677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127804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111937</xdr:rowOff>
    </xdr:from>
    <xdr:to>
      <xdr:col>15</xdr:col>
      <xdr:colOff>101600</xdr:colOff>
      <xdr:row>79</xdr:row>
      <xdr:rowOff>42087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33214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147473</xdr:rowOff>
    </xdr:from>
    <xdr:to>
      <xdr:col>10</xdr:col>
      <xdr:colOff>165100</xdr:colOff>
      <xdr:row>79</xdr:row>
      <xdr:rowOff>77623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68750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78321</xdr:rowOff>
    </xdr:from>
    <xdr:to>
      <xdr:col>6</xdr:col>
      <xdr:colOff>38100</xdr:colOff>
      <xdr:row>80</xdr:row>
      <xdr:rowOff>8471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6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171048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71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137055</xdr:rowOff>
    </xdr:from>
    <xdr:to>
      <xdr:col>24</xdr:col>
      <xdr:colOff>63500</xdr:colOff>
      <xdr:row>98</xdr:row>
      <xdr:rowOff>150901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39155"/>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150901</xdr:rowOff>
    </xdr:from>
    <xdr:to>
      <xdr:col>19</xdr:col>
      <xdr:colOff>177800</xdr:colOff>
      <xdr:row>98</xdr:row>
      <xdr:rowOff>169320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53001"/>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29417</xdr:rowOff>
    </xdr:from>
    <xdr:to>
      <xdr:col>15</xdr:col>
      <xdr:colOff>50800</xdr:colOff>
      <xdr:row>98</xdr:row>
      <xdr:rowOff>169320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60067"/>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29417</xdr:rowOff>
    </xdr:from>
    <xdr:to>
      <xdr:col>10</xdr:col>
      <xdr:colOff>114300</xdr:colOff>
      <xdr:row>97</xdr:row>
      <xdr:rowOff>142639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60067"/>
          <a:ext cx="8890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30875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86255</xdr:rowOff>
    </xdr:from>
    <xdr:to>
      <xdr:col>24</xdr:col>
      <xdr:colOff>114300</xdr:colOff>
      <xdr:row>99</xdr:row>
      <xdr:rowOff>16405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100101</xdr:rowOff>
    </xdr:from>
    <xdr:to>
      <xdr:col>20</xdr:col>
      <xdr:colOff>38100</xdr:colOff>
      <xdr:row>99</xdr:row>
      <xdr:rowOff>30251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21378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118520</xdr:rowOff>
    </xdr:from>
    <xdr:to>
      <xdr:col>15</xdr:col>
      <xdr:colOff>101600</xdr:colOff>
      <xdr:row>99</xdr:row>
      <xdr:rowOff>48670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39797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150067</xdr:rowOff>
    </xdr:from>
    <xdr:to>
      <xdr:col>10</xdr:col>
      <xdr:colOff>165100</xdr:colOff>
      <xdr:row>97</xdr:row>
      <xdr:rowOff>80217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91839</xdr:rowOff>
    </xdr:from>
    <xdr:to>
      <xdr:col>6</xdr:col>
      <xdr:colOff>38100</xdr:colOff>
      <xdr:row>98</xdr:row>
      <xdr:rowOff>21989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55118</xdr:rowOff>
    </xdr:from>
    <xdr:to>
      <xdr:col>55</xdr:col>
      <xdr:colOff>0</xdr:colOff>
      <xdr:row>38</xdr:row>
      <xdr:rowOff>64262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02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62891</xdr:rowOff>
    </xdr:from>
    <xdr:to>
      <xdr:col>50</xdr:col>
      <xdr:colOff>114300</xdr:colOff>
      <xdr:row>38</xdr:row>
      <xdr:rowOff>64262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7799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60147</xdr:rowOff>
    </xdr:from>
    <xdr:to>
      <xdr:col>45</xdr:col>
      <xdr:colOff>177800</xdr:colOff>
      <xdr:row>38</xdr:row>
      <xdr:rowOff>62891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752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59690</xdr:rowOff>
    </xdr:from>
    <xdr:to>
      <xdr:col>41</xdr:col>
      <xdr:colOff>50800</xdr:colOff>
      <xdr:row>38</xdr:row>
      <xdr:rowOff>60147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747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xdr:rowOff>
    </xdr:from>
    <xdr:to>
      <xdr:col>55</xdr:col>
      <xdr:colOff>50800</xdr:colOff>
      <xdr:row>38</xdr:row>
      <xdr:rowOff>105918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90695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xdr:rowOff>
    </xdr:from>
    <xdr:to>
      <xdr:col>50</xdr:col>
      <xdr:colOff>165100</xdr:colOff>
      <xdr:row>38</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12091</xdr:rowOff>
    </xdr:from>
    <xdr:to>
      <xdr:col>46</xdr:col>
      <xdr:colOff>38100</xdr:colOff>
      <xdr:row>38</xdr:row>
      <xdr:rowOff>113691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104818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102074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101617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72446</xdr:rowOff>
    </xdr:from>
    <xdr:to>
      <xdr:col>55</xdr:col>
      <xdr:colOff>0</xdr:colOff>
      <xdr:row>58</xdr:row>
      <xdr:rowOff>73132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654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67828</xdr:rowOff>
    </xdr:from>
    <xdr:to>
      <xdr:col>50</xdr:col>
      <xdr:colOff>114300</xdr:colOff>
      <xdr:row>58</xdr:row>
      <xdr:rowOff>73132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192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67828</xdr:rowOff>
    </xdr:from>
    <xdr:to>
      <xdr:col>45</xdr:col>
      <xdr:colOff>177800</xdr:colOff>
      <xdr:row>58</xdr:row>
      <xdr:rowOff>83373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1192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74229</xdr:rowOff>
    </xdr:from>
    <xdr:to>
      <xdr:col>41</xdr:col>
      <xdr:colOff>50800</xdr:colOff>
      <xdr:row>58</xdr:row>
      <xdr:rowOff>83373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832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21646</xdr:rowOff>
    </xdr:from>
    <xdr:to>
      <xdr:col>55</xdr:col>
      <xdr:colOff>50800</xdr:colOff>
      <xdr:row>58</xdr:row>
      <xdr:rowOff>123246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108023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22332</xdr:rowOff>
    </xdr:from>
    <xdr:to>
      <xdr:col>50</xdr:col>
      <xdr:colOff>165100</xdr:colOff>
      <xdr:row>58</xdr:row>
      <xdr:rowOff>123932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115059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17028</xdr:rowOff>
    </xdr:from>
    <xdr:to>
      <xdr:col>46</xdr:col>
      <xdr:colOff>38100</xdr:colOff>
      <xdr:row>58</xdr:row>
      <xdr:rowOff>118628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109755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32573</xdr:rowOff>
    </xdr:from>
    <xdr:to>
      <xdr:col>41</xdr:col>
      <xdr:colOff>101600</xdr:colOff>
      <xdr:row>58</xdr:row>
      <xdr:rowOff>134173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125300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23429</xdr:rowOff>
    </xdr:from>
    <xdr:to>
      <xdr:col>36</xdr:col>
      <xdr:colOff>165100</xdr:colOff>
      <xdr:row>58</xdr:row>
      <xdr:rowOff>125029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116156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6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104313</xdr:rowOff>
    </xdr:from>
    <xdr:to>
      <xdr:col>55</xdr:col>
      <xdr:colOff>0</xdr:colOff>
      <xdr:row>78</xdr:row>
      <xdr:rowOff>108130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7413"/>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97318</xdr:rowOff>
    </xdr:from>
    <xdr:to>
      <xdr:col>50</xdr:col>
      <xdr:colOff>114300</xdr:colOff>
      <xdr:row>78</xdr:row>
      <xdr:rowOff>104313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0418"/>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65199</xdr:rowOff>
    </xdr:from>
    <xdr:to>
      <xdr:col>45</xdr:col>
      <xdr:colOff>177800</xdr:colOff>
      <xdr:row>78</xdr:row>
      <xdr:rowOff>97318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38299"/>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65199</xdr:rowOff>
    </xdr:from>
    <xdr:to>
      <xdr:col>41</xdr:col>
      <xdr:colOff>50800</xdr:colOff>
      <xdr:row>78</xdr:row>
      <xdr:rowOff>88426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8299"/>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146150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57330</xdr:rowOff>
    </xdr:from>
    <xdr:to>
      <xdr:col>55</xdr:col>
      <xdr:colOff>50800</xdr:colOff>
      <xdr:row>78</xdr:row>
      <xdr:rowOff>158930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143707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4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53513</xdr:rowOff>
    </xdr:from>
    <xdr:to>
      <xdr:col>50</xdr:col>
      <xdr:colOff>165100</xdr:colOff>
      <xdr:row>78</xdr:row>
      <xdr:rowOff>155113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146240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46518</xdr:rowOff>
    </xdr:from>
    <xdr:to>
      <xdr:col>46</xdr:col>
      <xdr:colOff>38100</xdr:colOff>
      <xdr:row>78</xdr:row>
      <xdr:rowOff>148118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139245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14399</xdr:rowOff>
    </xdr:from>
    <xdr:to>
      <xdr:col>41</xdr:col>
      <xdr:colOff>101600</xdr:colOff>
      <xdr:row>78</xdr:row>
      <xdr:rowOff>115999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107126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37626</xdr:rowOff>
    </xdr:from>
    <xdr:to>
      <xdr:col>36</xdr:col>
      <xdr:colOff>165100</xdr:colOff>
      <xdr:row>78</xdr:row>
      <xdr:rowOff>139226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130353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0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164942</xdr:rowOff>
    </xdr:from>
    <xdr:to>
      <xdr:col>55</xdr:col>
      <xdr:colOff>0</xdr:colOff>
      <xdr:row>98</xdr:row>
      <xdr:rowOff>25000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95592"/>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113430</xdr:rowOff>
    </xdr:from>
    <xdr:to>
      <xdr:col>50</xdr:col>
      <xdr:colOff>114300</xdr:colOff>
      <xdr:row>98</xdr:row>
      <xdr:rowOff>25000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44080"/>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113430</xdr:rowOff>
    </xdr:from>
    <xdr:to>
      <xdr:col>45</xdr:col>
      <xdr:colOff>177800</xdr:colOff>
      <xdr:row>97</xdr:row>
      <xdr:rowOff>136234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44080"/>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136234</xdr:rowOff>
    </xdr:from>
    <xdr:to>
      <xdr:col>41</xdr:col>
      <xdr:colOff>50800</xdr:colOff>
      <xdr:row>97</xdr:row>
      <xdr:rowOff>139548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6688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114142</xdr:rowOff>
    </xdr:from>
    <xdr:to>
      <xdr:col>55</xdr:col>
      <xdr:colOff>50800</xdr:colOff>
      <xdr:row>98</xdr:row>
      <xdr:rowOff>44292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29069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145650</xdr:rowOff>
    </xdr:from>
    <xdr:to>
      <xdr:col>50</xdr:col>
      <xdr:colOff>165100</xdr:colOff>
      <xdr:row>98</xdr:row>
      <xdr:rowOff>75800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66927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62630</xdr:rowOff>
    </xdr:from>
    <xdr:to>
      <xdr:col>46</xdr:col>
      <xdr:colOff>38100</xdr:colOff>
      <xdr:row>97</xdr:row>
      <xdr:rowOff>164230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85434</xdr:rowOff>
    </xdr:from>
    <xdr:to>
      <xdr:col>41</xdr:col>
      <xdr:colOff>101600</xdr:colOff>
      <xdr:row>98</xdr:row>
      <xdr:rowOff>15584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88748</xdr:rowOff>
    </xdr:from>
    <xdr:to>
      <xdr:col>36</xdr:col>
      <xdr:colOff>165100</xdr:colOff>
      <xdr:row>98</xdr:row>
      <xdr:rowOff>18898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170289</xdr:rowOff>
    </xdr:from>
    <xdr:to>
      <xdr:col>85</xdr:col>
      <xdr:colOff>127000</xdr:colOff>
      <xdr:row>39</xdr:row>
      <xdr:rowOff>32367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13939"/>
          <a:ext cx="8382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170289</xdr:rowOff>
    </xdr:from>
    <xdr:to>
      <xdr:col>81</xdr:col>
      <xdr:colOff>50800</xdr:colOff>
      <xdr:row>38</xdr:row>
      <xdr:rowOff>45538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1393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45538</xdr:rowOff>
    </xdr:from>
    <xdr:to>
      <xdr:col>76</xdr:col>
      <xdr:colOff>114300</xdr:colOff>
      <xdr:row>38</xdr:row>
      <xdr:rowOff>109329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6063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109329</xdr:rowOff>
    </xdr:from>
    <xdr:to>
      <xdr:col>71</xdr:col>
      <xdr:colOff>177800</xdr:colOff>
      <xdr:row>39</xdr:row>
      <xdr:rowOff>63500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24429"/>
          <a:ext cx="889000" cy="1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153017</xdr:rowOff>
    </xdr:from>
    <xdr:to>
      <xdr:col>85</xdr:col>
      <xdr:colOff>177800</xdr:colOff>
      <xdr:row>39</xdr:row>
      <xdr:rowOff>83167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67944</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8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119489</xdr:rowOff>
    </xdr:from>
    <xdr:to>
      <xdr:col>81</xdr:col>
      <xdr:colOff>101600</xdr:colOff>
      <xdr:row>38</xdr:row>
      <xdr:rowOff>49639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40766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166188</xdr:rowOff>
    </xdr:from>
    <xdr:to>
      <xdr:col>76</xdr:col>
      <xdr:colOff>165100</xdr:colOff>
      <xdr:row>38</xdr:row>
      <xdr:rowOff>96338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58529</xdr:rowOff>
    </xdr:from>
    <xdr:to>
      <xdr:col>72</xdr:col>
      <xdr:colOff>38100</xdr:colOff>
      <xdr:row>38</xdr:row>
      <xdr:rowOff>160129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151256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12700</xdr:rowOff>
    </xdr:from>
    <xdr:to>
      <xdr:col>67</xdr:col>
      <xdr:colOff>101600</xdr:colOff>
      <xdr:row>39</xdr:row>
      <xdr:rowOff>114300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105427</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93001</xdr:rowOff>
    </xdr:from>
    <xdr:to>
      <xdr:col>85</xdr:col>
      <xdr:colOff>127000</xdr:colOff>
      <xdr:row>58</xdr:row>
      <xdr:rowOff>65503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94201"/>
          <a:ext cx="838200" cy="3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93001</xdr:rowOff>
    </xdr:from>
    <xdr:to>
      <xdr:col>81</xdr:col>
      <xdr:colOff>50800</xdr:colOff>
      <xdr:row>58</xdr:row>
      <xdr:rowOff>65339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694201"/>
          <a:ext cx="889000" cy="3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65339</xdr:rowOff>
    </xdr:from>
    <xdr:to>
      <xdr:col>76</xdr:col>
      <xdr:colOff>114300</xdr:colOff>
      <xdr:row>58</xdr:row>
      <xdr:rowOff>102798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09439"/>
          <a:ext cx="889000" cy="3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102798</xdr:rowOff>
    </xdr:from>
    <xdr:to>
      <xdr:col>71</xdr:col>
      <xdr:colOff>177800</xdr:colOff>
      <xdr:row>58</xdr:row>
      <xdr:rowOff>119355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46898"/>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14703</xdr:rowOff>
    </xdr:from>
    <xdr:to>
      <xdr:col>85</xdr:col>
      <xdr:colOff>177800</xdr:colOff>
      <xdr:row>58</xdr:row>
      <xdr:rowOff>116303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101080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42201</xdr:rowOff>
    </xdr:from>
    <xdr:to>
      <xdr:col>81</xdr:col>
      <xdr:colOff>101600</xdr:colOff>
      <xdr:row>56</xdr:row>
      <xdr:rowOff>143801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134928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14539</xdr:rowOff>
    </xdr:from>
    <xdr:to>
      <xdr:col>76</xdr:col>
      <xdr:colOff>165100</xdr:colOff>
      <xdr:row>58</xdr:row>
      <xdr:rowOff>116139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107266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51998</xdr:rowOff>
    </xdr:from>
    <xdr:to>
      <xdr:col>72</xdr:col>
      <xdr:colOff>38100</xdr:colOff>
      <xdr:row>58</xdr:row>
      <xdr:rowOff>153598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144725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08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68555</xdr:rowOff>
    </xdr:from>
    <xdr:to>
      <xdr:col>67</xdr:col>
      <xdr:colOff>101600</xdr:colOff>
      <xdr:row>58</xdr:row>
      <xdr:rowOff>170155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161282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81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42087</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663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42087</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663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79188</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2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162737</xdr:rowOff>
    </xdr:from>
    <xdr:to>
      <xdr:col>72</xdr:col>
      <xdr:colOff>38100</xdr:colOff>
      <xdr:row>79</xdr:row>
      <xdr:rowOff>92887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84014</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110068</xdr:rowOff>
    </xdr:from>
    <xdr:to>
      <xdr:col>85</xdr:col>
      <xdr:colOff>127000</xdr:colOff>
      <xdr:row>97</xdr:row>
      <xdr:rowOff>111097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4071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111097</xdr:rowOff>
    </xdr:from>
    <xdr:to>
      <xdr:col>81</xdr:col>
      <xdr:colOff>50800</xdr:colOff>
      <xdr:row>97</xdr:row>
      <xdr:rowOff>121441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41747"/>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94923</xdr:rowOff>
    </xdr:from>
    <xdr:to>
      <xdr:col>76</xdr:col>
      <xdr:colOff>114300</xdr:colOff>
      <xdr:row>97</xdr:row>
      <xdr:rowOff>121441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2557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58604</xdr:rowOff>
    </xdr:from>
    <xdr:to>
      <xdr:col>71</xdr:col>
      <xdr:colOff>177800</xdr:colOff>
      <xdr:row>97</xdr:row>
      <xdr:rowOff>94923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89254"/>
          <a:ext cx="889000" cy="3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59268</xdr:rowOff>
    </xdr:from>
    <xdr:to>
      <xdr:col>85</xdr:col>
      <xdr:colOff>177800</xdr:colOff>
      <xdr:row>97</xdr:row>
      <xdr:rowOff>160868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37695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60297</xdr:rowOff>
    </xdr:from>
    <xdr:to>
      <xdr:col>81</xdr:col>
      <xdr:colOff>101600</xdr:colOff>
      <xdr:row>97</xdr:row>
      <xdr:rowOff>161897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153024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70641</xdr:rowOff>
    </xdr:from>
    <xdr:to>
      <xdr:col>76</xdr:col>
      <xdr:colOff>165100</xdr:colOff>
      <xdr:row>98</xdr:row>
      <xdr:rowOff>791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163368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44123</xdr:rowOff>
    </xdr:from>
    <xdr:to>
      <xdr:col>72</xdr:col>
      <xdr:colOff>38100</xdr:colOff>
      <xdr:row>97</xdr:row>
      <xdr:rowOff>145723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136850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7804</xdr:rowOff>
    </xdr:from>
    <xdr:to>
      <xdr:col>67</xdr:col>
      <xdr:colOff>101600</xdr:colOff>
      <xdr:row>97</xdr:row>
      <xdr:rowOff>109404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100531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ea typeface="游明朝" panose="02020400000000000000" pitchFamily="18" charset="-128"/>
              <a:cs typeface="Times New Roman" panose="02020603050405020304" pitchFamily="18" charset="0"/>
            </a:rPr>
            <a:t>　総務費で、本庁舎建設事業の増などにより前年度比</a:t>
          </a:r>
          <a:r>
            <a:rPr lang="en-US" altLang="ja-JP" sz="1100">
              <a:effectLst/>
              <a:ea typeface="游明朝" panose="02020400000000000000" pitchFamily="18" charset="-128"/>
              <a:cs typeface="Times New Roman" panose="02020603050405020304" pitchFamily="18" charset="0"/>
            </a:rPr>
            <a:t>22.9</a:t>
          </a:r>
          <a:r>
            <a:rPr lang="ja-JP" altLang="ja-JP" sz="1100">
              <a:effectLst/>
              <a:ea typeface="游明朝" panose="02020400000000000000" pitchFamily="18" charset="-128"/>
              <a:cs typeface="Times New Roman" panose="02020603050405020304" pitchFamily="18" charset="0"/>
            </a:rPr>
            <a:t>％の増、土木費で街路施設維持管理費や越谷吉川線整備事業の増などにより前年度比</a:t>
          </a:r>
          <a:r>
            <a:rPr lang="en-US" altLang="ja-JP" sz="1100">
              <a:effectLst/>
              <a:ea typeface="游明朝" panose="02020400000000000000" pitchFamily="18" charset="-128"/>
              <a:cs typeface="Times New Roman" panose="02020603050405020304" pitchFamily="18" charset="0"/>
            </a:rPr>
            <a:t>5.5</a:t>
          </a:r>
          <a:r>
            <a:rPr lang="ja-JP" altLang="ja-JP" sz="1100">
              <a:effectLst/>
              <a:ea typeface="游明朝" panose="02020400000000000000" pitchFamily="18" charset="-128"/>
              <a:cs typeface="Times New Roman" panose="02020603050405020304" pitchFamily="18" charset="0"/>
            </a:rPr>
            <a:t>％の増となった。一方、教育費で小中学校の空調設備整備事業の減などにより前年度比</a:t>
          </a:r>
          <a:r>
            <a:rPr lang="en-US" altLang="ja-JP" sz="1100">
              <a:effectLst/>
              <a:ea typeface="游明朝" panose="02020400000000000000" pitchFamily="18" charset="-128"/>
              <a:cs typeface="Times New Roman" panose="02020603050405020304" pitchFamily="18" charset="0"/>
            </a:rPr>
            <a:t>26.9</a:t>
          </a:r>
          <a:r>
            <a:rPr lang="ja-JP" altLang="ja-JP" sz="1100">
              <a:effectLst/>
              <a:ea typeface="游明朝" panose="02020400000000000000" pitchFamily="18" charset="-128"/>
              <a:cs typeface="Times New Roman" panose="02020603050405020304" pitchFamily="18" charset="0"/>
            </a:rPr>
            <a:t>％の減、消防費で消防署所整備事業の減や消防団施設整備事業の減などにより前年度比</a:t>
          </a:r>
          <a:r>
            <a:rPr lang="en-US" altLang="ja-JP" sz="1100">
              <a:effectLst/>
              <a:ea typeface="游明朝" panose="02020400000000000000" pitchFamily="18" charset="-128"/>
              <a:cs typeface="Times New Roman" panose="02020603050405020304" pitchFamily="18" charset="0"/>
            </a:rPr>
            <a:t>16.4%</a:t>
          </a:r>
          <a:r>
            <a:rPr lang="ja-JP" altLang="ja-JP" sz="1100">
              <a:effectLst/>
              <a:ea typeface="游明朝" panose="02020400000000000000" pitchFamily="18" charset="-128"/>
              <a:cs typeface="Times New Roman" panose="02020603050405020304" pitchFamily="18" charset="0"/>
            </a:rPr>
            <a:t>の減となった。類似団体内平均と比べると、本庁舎建設事業などにより増となった総務費を除く全ての費目で下回っている。今後も最少の経費で最大の効果を上げるように努める。</a:t>
          </a:r>
          <a:endParaRPr kumimoji="1" lang="ja-JP" altLang="en-US" sz="11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500"/>
            </a:lnSpc>
          </a:pPr>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財政調整基金残高については、平成</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年度末の基金残高の標準財政規模比が前年度より</a:t>
          </a:r>
          <a:r>
            <a:rPr lang="en-US" altLang="ja-JP" sz="1100" b="0" i="0" baseline="0">
              <a:solidFill>
                <a:schemeClr val="tx1"/>
              </a:solidFill>
              <a:effectLst/>
              <a:latin typeface="+mn-lt"/>
              <a:ea typeface="+mn-ea"/>
              <a:cs typeface="+mn-cs"/>
            </a:rPr>
            <a:t>3.59</a:t>
          </a:r>
          <a:r>
            <a:rPr lang="ja-JP" altLang="ja-JP" sz="1100" b="0" i="0" baseline="0">
              <a:solidFill>
                <a:schemeClr val="tx1"/>
              </a:solidFill>
              <a:effectLst/>
              <a:latin typeface="+mn-lt"/>
              <a:ea typeface="+mn-ea"/>
              <a:cs typeface="+mn-cs"/>
            </a:rPr>
            <a:t>ポイント増加し</a:t>
          </a:r>
          <a:r>
            <a:rPr lang="en-US" altLang="ja-JP" sz="1100" b="0" i="0" baseline="0">
              <a:solidFill>
                <a:schemeClr val="tx1"/>
              </a:solidFill>
              <a:effectLst/>
              <a:latin typeface="+mn-lt"/>
              <a:ea typeface="+mn-ea"/>
              <a:cs typeface="+mn-cs"/>
            </a:rPr>
            <a:t>10.39</a:t>
          </a:r>
          <a:r>
            <a:rPr lang="ja-JP" altLang="ja-JP" sz="1100" b="0" i="0" baseline="0">
              <a:solidFill>
                <a:schemeClr val="tx1"/>
              </a:solidFill>
              <a:effectLst/>
              <a:latin typeface="+mn-lt"/>
              <a:ea typeface="+mn-ea"/>
              <a:cs typeface="+mn-cs"/>
            </a:rPr>
            <a:t>％となった。これは、財政調整基金の年度末残高が前年度と比べ</a:t>
          </a:r>
          <a:r>
            <a:rPr lang="en-US" altLang="ja-JP" sz="1100" b="0" i="0" baseline="0">
              <a:solidFill>
                <a:schemeClr val="tx1"/>
              </a:solidFill>
              <a:effectLst/>
              <a:latin typeface="+mn-lt"/>
              <a:ea typeface="+mn-ea"/>
              <a:cs typeface="+mn-cs"/>
            </a:rPr>
            <a:t>54.7</a:t>
          </a:r>
          <a:r>
            <a:rPr lang="ja-JP" altLang="ja-JP" sz="1100" b="0" i="0" baseline="0">
              <a:solidFill>
                <a:schemeClr val="tx1"/>
              </a:solidFill>
              <a:effectLst/>
              <a:latin typeface="+mn-lt"/>
              <a:ea typeface="+mn-ea"/>
              <a:cs typeface="+mn-cs"/>
            </a:rPr>
            <a:t>％増加したためである。</a:t>
          </a:r>
          <a:endParaRPr lang="ja-JP" altLang="ja-JP" sz="1400">
            <a:solidFill>
              <a:schemeClr val="tx1"/>
            </a:solidFill>
            <a:effectLst/>
          </a:endParaRPr>
        </a:p>
        <a:p>
          <a:pPr eaLnBrk="1" fontAlgn="auto" latinLnBrk="0" hangingPunct="1">
            <a:lnSpc>
              <a:spcPts val="1500"/>
            </a:lnSpc>
          </a:pPr>
          <a:r>
            <a:rPr lang="ja-JP" altLang="ja-JP" sz="1100" b="0" i="0" baseline="0">
              <a:solidFill>
                <a:schemeClr val="tx1"/>
              </a:solidFill>
              <a:effectLst/>
              <a:latin typeface="+mn-lt"/>
              <a:ea typeface="+mn-ea"/>
              <a:cs typeface="+mn-cs"/>
            </a:rPr>
            <a:t>　実質収支比率について</a:t>
          </a:r>
          <a:r>
            <a:rPr lang="ja-JP" altLang="en-US" sz="1100" b="0" i="0" baseline="0">
              <a:solidFill>
                <a:schemeClr val="tx1"/>
              </a:solidFill>
              <a:effectLst/>
              <a:latin typeface="+mn-lt"/>
              <a:ea typeface="+mn-ea"/>
              <a:cs typeface="+mn-cs"/>
            </a:rPr>
            <a:t>、</a:t>
          </a:r>
          <a:r>
            <a:rPr lang="ja-JP" altLang="ja-JP" sz="1100" b="0" i="0" baseline="0">
              <a:solidFill>
                <a:schemeClr val="dk1"/>
              </a:solidFill>
              <a:effectLst/>
              <a:latin typeface="+mn-lt"/>
              <a:ea typeface="+mn-ea"/>
              <a:cs typeface="+mn-cs"/>
            </a:rPr>
            <a:t>分母である標準財政規模が、地方税等の増加により前年度に比べ</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％増となった。</a:t>
          </a:r>
          <a:r>
            <a:rPr lang="ja-JP" altLang="en-US" sz="1100" b="0" i="0" baseline="0">
              <a:solidFill>
                <a:schemeClr val="dk1"/>
              </a:solidFill>
              <a:effectLst/>
              <a:latin typeface="+mn-lt"/>
              <a:ea typeface="+mn-ea"/>
              <a:cs typeface="+mn-cs"/>
            </a:rPr>
            <a:t>また、</a:t>
          </a:r>
          <a:r>
            <a:rPr lang="ja-JP" altLang="en-US" sz="1100" b="0" i="0" baseline="0">
              <a:solidFill>
                <a:schemeClr val="tx1"/>
              </a:solidFill>
              <a:effectLst/>
              <a:latin typeface="+mn-lt"/>
              <a:ea typeface="+mn-ea"/>
              <a:cs typeface="+mn-cs"/>
            </a:rPr>
            <a:t>分子となる実質収支額は、歳入の減を歳出の減が上回ったため、形式収支は増となったものの、翌年度に繰り越すべき財源が増となったことで、</a:t>
          </a:r>
          <a:r>
            <a:rPr lang="en-US" altLang="ja-JP" sz="1100" b="0" i="0" baseline="0">
              <a:solidFill>
                <a:schemeClr val="tx1"/>
              </a:solidFill>
              <a:effectLst/>
              <a:latin typeface="+mn-lt"/>
              <a:ea typeface="+mn-ea"/>
              <a:cs typeface="+mn-cs"/>
            </a:rPr>
            <a:t>0.6</a:t>
          </a:r>
          <a:r>
            <a:rPr lang="ja-JP" altLang="en-US" sz="1100" b="0" i="0" baseline="0">
              <a:solidFill>
                <a:schemeClr val="tx1"/>
              </a:solidFill>
              <a:effectLst/>
              <a:latin typeface="+mn-lt"/>
              <a:ea typeface="+mn-ea"/>
              <a:cs typeface="+mn-cs"/>
            </a:rPr>
            <a:t>％の減となっている。</a:t>
          </a:r>
          <a:r>
            <a:rPr lang="ja-JP" altLang="ja-JP" sz="1100" b="0" i="0" baseline="0">
              <a:solidFill>
                <a:schemeClr val="tx1"/>
              </a:solidFill>
              <a:effectLst/>
              <a:latin typeface="+mn-lt"/>
              <a:ea typeface="+mn-ea"/>
              <a:cs typeface="+mn-cs"/>
            </a:rPr>
            <a:t>これにより、実質収支比率は、</a:t>
          </a:r>
          <a:r>
            <a:rPr lang="en-US" altLang="ja-JP" sz="1100" b="0" i="0" baseline="0">
              <a:solidFill>
                <a:schemeClr val="tx1"/>
              </a:solidFill>
              <a:effectLst/>
              <a:latin typeface="+mn-lt"/>
              <a:ea typeface="+mn-ea"/>
              <a:cs typeface="+mn-cs"/>
            </a:rPr>
            <a:t>0.2</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開始から、赤字を計上した会計はなく、黒字を維持している。行政評価の予算編成への反映や、配分予算の拡充、市単独補助金の適正化等の実施により、限られた財源の効率的、効果的な配分を行うとともに、使用料の改定、広告収入の拡充、不用資産の売却等の自主財源確保の取組みにより、引き続き、黒字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104073308</v>
      </c>
      <c r="BO4" s="430"/>
      <c r="BP4" s="430"/>
      <c r="BQ4" s="430"/>
      <c r="BR4" s="430"/>
      <c r="BS4" s="430"/>
      <c r="BT4" s="430"/>
      <c r="BU4" s="431"/>
      <c r="BV4" s="429">
        <v>104666702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8.5</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98785183</v>
      </c>
      <c r="BO5" s="467"/>
      <c r="BP5" s="467"/>
      <c r="BQ5" s="467"/>
      <c r="BR5" s="467"/>
      <c r="BS5" s="467"/>
      <c r="BT5" s="467"/>
      <c r="BU5" s="468"/>
      <c r="BV5" s="466">
        <v>99382655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90.2</v>
      </c>
      <c r="CU5" s="464"/>
      <c r="CV5" s="464"/>
      <c r="CW5" s="464"/>
      <c r="CX5" s="464"/>
      <c r="CY5" s="464"/>
      <c r="CZ5" s="464"/>
      <c r="DA5" s="465"/>
      <c r="DB5" s="463">
        <v>89.5</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5288125</v>
      </c>
      <c r="BO6" s="467"/>
      <c r="BP6" s="467"/>
      <c r="BQ6" s="467"/>
      <c r="BR6" s="467"/>
      <c r="BS6" s="467"/>
      <c r="BT6" s="467"/>
      <c r="BU6" s="468"/>
      <c r="BV6" s="466">
        <v>5284047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96.8</v>
      </c>
      <c r="CU6" s="504"/>
      <c r="CV6" s="504"/>
      <c r="CW6" s="504"/>
      <c r="CX6" s="504"/>
      <c r="CY6" s="504"/>
      <c r="CZ6" s="504"/>
      <c r="DA6" s="505"/>
      <c r="DB6" s="503">
        <v>95.9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191678</v>
      </c>
      <c r="BO7" s="467"/>
      <c r="BP7" s="467"/>
      <c r="BQ7" s="467"/>
      <c r="BR7" s="467"/>
      <c r="BS7" s="467"/>
      <c r="BT7" s="467"/>
      <c r="BU7" s="468"/>
      <c r="BV7" s="466">
        <v>156926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59967744</v>
      </c>
      <c r="CU7" s="467"/>
      <c r="CV7" s="467"/>
      <c r="CW7" s="467"/>
      <c r="CX7" s="467"/>
      <c r="CY7" s="467"/>
      <c r="CZ7" s="467"/>
      <c r="DA7" s="468"/>
      <c r="DB7" s="466">
        <v>59251684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5096447</v>
      </c>
      <c r="BO8" s="467"/>
      <c r="BP8" s="467"/>
      <c r="BQ8" s="467"/>
      <c r="BR8" s="467"/>
      <c r="BS8" s="467"/>
      <c r="BT8" s="467"/>
      <c r="BU8" s="468"/>
      <c r="BV8" s="466">
        <v>5127121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0.93</v>
      </c>
      <c r="CU8" s="507"/>
      <c r="CV8" s="507"/>
      <c r="CW8" s="507"/>
      <c r="CX8" s="507"/>
      <c r="CY8" s="507"/>
      <c r="CZ8" s="507"/>
      <c r="DA8" s="508"/>
      <c r="DB8" s="506">
        <v>0.93</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337498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-30674</v>
      </c>
      <c r="BO9" s="467"/>
      <c r="BP9" s="467"/>
      <c r="BQ9" s="467"/>
      <c r="BR9" s="467"/>
      <c r="BS9" s="467"/>
      <c r="BT9" s="467"/>
      <c r="BU9" s="468"/>
      <c r="BV9" s="466">
        <v>432131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11.1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326313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4603000</v>
      </c>
      <c r="BO10" s="467"/>
      <c r="BP10" s="467"/>
      <c r="BQ10" s="467"/>
      <c r="BR10" s="467"/>
      <c r="BS10" s="467"/>
      <c r="BT10" s="467"/>
      <c r="BU10" s="468"/>
      <c r="BV10" s="466">
        <v>2403100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342945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2400000</v>
      </c>
      <c r="BO12" s="467"/>
      <c r="BP12" s="467"/>
      <c r="BQ12" s="467"/>
      <c r="BR12" s="467"/>
      <c r="BS12" s="467"/>
      <c r="BT12" s="467"/>
      <c r="BU12" s="468"/>
      <c r="BV12" s="466">
        <v>2300000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336461</v>
      </c>
      <c r="S13" s="548"/>
      <c r="T13" s="548"/>
      <c r="U13" s="548"/>
      <c r="V13" s="549"/>
      <c r="W13" s="482" t="s">
        <v>141</v>
      </c>
      <c r="X13" s="483"/>
      <c r="Y13" s="483"/>
      <c r="Z13" s="483"/>
      <c r="AA13" s="483"/>
      <c r="AB13" s="473"/>
      <c r="AC13" s="517">
        <v>1187</v>
      </c>
      <c r="AD13" s="518"/>
      <c r="AE13" s="518"/>
      <c r="AF13" s="518"/>
      <c r="AG13" s="557"/>
      <c r="AH13" s="517">
        <v>1169</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2172326</v>
      </c>
      <c r="BO13" s="467"/>
      <c r="BP13" s="467"/>
      <c r="BQ13" s="467"/>
      <c r="BR13" s="467"/>
      <c r="BS13" s="467"/>
      <c r="BT13" s="467"/>
      <c r="BU13" s="468"/>
      <c r="BV13" s="466">
        <v>535231</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340862</v>
      </c>
      <c r="S14" s="548"/>
      <c r="T14" s="548"/>
      <c r="U14" s="548"/>
      <c r="V14" s="549"/>
      <c r="W14" s="456"/>
      <c r="X14" s="457"/>
      <c r="Y14" s="457"/>
      <c r="Z14" s="457"/>
      <c r="AA14" s="457"/>
      <c r="AB14" s="446"/>
      <c r="AC14" s="550">
        <v>0.8</v>
      </c>
      <c r="AD14" s="551"/>
      <c r="AE14" s="551"/>
      <c r="AF14" s="551"/>
      <c r="AG14" s="552"/>
      <c r="AH14" s="550">
        <v>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23.9</v>
      </c>
      <c r="CU14" s="562"/>
      <c r="CV14" s="562"/>
      <c r="CW14" s="562"/>
      <c r="CX14" s="562"/>
      <c r="CY14" s="562"/>
      <c r="CZ14" s="562"/>
      <c r="DA14" s="563"/>
      <c r="DB14" s="561">
        <v>37.6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334867</v>
      </c>
      <c r="S15" s="548"/>
      <c r="T15" s="548"/>
      <c r="U15" s="548"/>
      <c r="V15" s="549"/>
      <c r="W15" s="482" t="s">
        <v>149</v>
      </c>
      <c r="X15" s="483"/>
      <c r="Y15" s="483"/>
      <c r="Z15" s="483"/>
      <c r="AA15" s="483"/>
      <c r="AB15" s="473"/>
      <c r="AC15" s="517">
        <v>33985</v>
      </c>
      <c r="AD15" s="518"/>
      <c r="AE15" s="518"/>
      <c r="AF15" s="518"/>
      <c r="AG15" s="557"/>
      <c r="AH15" s="517">
        <v>32822</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41339401</v>
      </c>
      <c r="BO15" s="430"/>
      <c r="BP15" s="430"/>
      <c r="BQ15" s="430"/>
      <c r="BR15" s="430"/>
      <c r="BS15" s="430"/>
      <c r="BT15" s="430"/>
      <c r="BU15" s="431"/>
      <c r="BV15" s="429">
        <v>40736555</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23.2</v>
      </c>
      <c r="AD16" s="551"/>
      <c r="AE16" s="551"/>
      <c r="AF16" s="551"/>
      <c r="AG16" s="552"/>
      <c r="AH16" s="550">
        <v>23.2</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44175511</v>
      </c>
      <c r="BO16" s="467"/>
      <c r="BP16" s="467"/>
      <c r="BQ16" s="467"/>
      <c r="BR16" s="467"/>
      <c r="BS16" s="467"/>
      <c r="BT16" s="467"/>
      <c r="BU16" s="468"/>
      <c r="BV16" s="466">
        <v>43655146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111193</v>
      </c>
      <c r="AD17" s="518"/>
      <c r="AE17" s="518"/>
      <c r="AF17" s="518"/>
      <c r="AG17" s="557"/>
      <c r="AH17" s="517">
        <v>107733</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52980948</v>
      </c>
      <c r="BO17" s="467"/>
      <c r="BP17" s="467"/>
      <c r="BQ17" s="467"/>
      <c r="BR17" s="467"/>
      <c r="BS17" s="467"/>
      <c r="BT17" s="467"/>
      <c r="BU17" s="468"/>
      <c r="BV17" s="466">
        <v>52274612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60.24</v>
      </c>
      <c r="M18" s="579"/>
      <c r="N18" s="579"/>
      <c r="O18" s="579"/>
      <c r="P18" s="579"/>
      <c r="Q18" s="579"/>
      <c r="R18" s="580"/>
      <c r="S18" s="580"/>
      <c r="T18" s="580"/>
      <c r="U18" s="580"/>
      <c r="V18" s="581"/>
      <c r="W18" s="484"/>
      <c r="X18" s="485"/>
      <c r="Y18" s="485"/>
      <c r="Z18" s="485"/>
      <c r="AA18" s="485"/>
      <c r="AB18" s="476"/>
      <c r="AC18" s="582">
        <v>76</v>
      </c>
      <c r="AD18" s="583"/>
      <c r="AE18" s="583"/>
      <c r="AF18" s="583"/>
      <c r="AG18" s="584"/>
      <c r="AH18" s="582">
        <v>76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55335167</v>
      </c>
      <c r="BO18" s="467"/>
      <c r="BP18" s="467"/>
      <c r="BQ18" s="467"/>
      <c r="BR18" s="467"/>
      <c r="BS18" s="467"/>
      <c r="BT18" s="467"/>
      <c r="BU18" s="468"/>
      <c r="BV18" s="466">
        <v>53868134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5603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74476814</v>
      </c>
      <c r="BO19" s="467"/>
      <c r="BP19" s="467"/>
      <c r="BQ19" s="467"/>
      <c r="BR19" s="467"/>
      <c r="BS19" s="467"/>
      <c r="BT19" s="467"/>
      <c r="BU19" s="468"/>
      <c r="BV19" s="466">
        <v>70752852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136460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78284175</v>
      </c>
      <c r="BO23" s="467"/>
      <c r="BP23" s="467"/>
      <c r="BQ23" s="467"/>
      <c r="BR23" s="467"/>
      <c r="BS23" s="467"/>
      <c r="BT23" s="467"/>
      <c r="BU23" s="468"/>
      <c r="BV23" s="466">
        <v>79199379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10194</v>
      </c>
      <c r="R24" s="518"/>
      <c r="S24" s="518"/>
      <c r="T24" s="518"/>
      <c r="U24" s="518"/>
      <c r="V24" s="557"/>
      <c r="W24" s="616"/>
      <c r="X24" s="604"/>
      <c r="Y24" s="605"/>
      <c r="Z24" s="516" t="s">
        <v>173</v>
      </c>
      <c r="AA24" s="496"/>
      <c r="AB24" s="496"/>
      <c r="AC24" s="496"/>
      <c r="AD24" s="496"/>
      <c r="AE24" s="496"/>
      <c r="AF24" s="496"/>
      <c r="AG24" s="497"/>
      <c r="AH24" s="517">
        <v>2050</v>
      </c>
      <c r="AI24" s="518"/>
      <c r="AJ24" s="518"/>
      <c r="AK24" s="518"/>
      <c r="AL24" s="557"/>
      <c r="AM24" s="517">
        <v>6158200</v>
      </c>
      <c r="AN24" s="518"/>
      <c r="AO24" s="518"/>
      <c r="AP24" s="518"/>
      <c r="AQ24" s="518"/>
      <c r="AR24" s="557"/>
      <c r="AS24" s="517">
        <v>3004</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67712473</v>
      </c>
      <c r="BO24" s="467"/>
      <c r="BP24" s="467"/>
      <c r="BQ24" s="467"/>
      <c r="BR24" s="467"/>
      <c r="BS24" s="467"/>
      <c r="BT24" s="467"/>
      <c r="BU24" s="468"/>
      <c r="BV24" s="466">
        <v>68059441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8643</v>
      </c>
      <c r="R25" s="518"/>
      <c r="S25" s="518"/>
      <c r="T25" s="518"/>
      <c r="U25" s="518"/>
      <c r="V25" s="557"/>
      <c r="W25" s="616"/>
      <c r="X25" s="604"/>
      <c r="Y25" s="605"/>
      <c r="Z25" s="516" t="s">
        <v>176</v>
      </c>
      <c r="AA25" s="496"/>
      <c r="AB25" s="496"/>
      <c r="AC25" s="496"/>
      <c r="AD25" s="496"/>
      <c r="AE25" s="496"/>
      <c r="AF25" s="496"/>
      <c r="AG25" s="497"/>
      <c r="AH25" s="517">
        <v>331</v>
      </c>
      <c r="AI25" s="518"/>
      <c r="AJ25" s="518"/>
      <c r="AK25" s="518"/>
      <c r="AL25" s="557"/>
      <c r="AM25" s="517">
        <v>984394</v>
      </c>
      <c r="AN25" s="518"/>
      <c r="AO25" s="518"/>
      <c r="AP25" s="518"/>
      <c r="AQ25" s="518"/>
      <c r="AR25" s="557"/>
      <c r="AS25" s="517">
        <v>2974</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13850773</v>
      </c>
      <c r="BO25" s="430"/>
      <c r="BP25" s="430"/>
      <c r="BQ25" s="430"/>
      <c r="BR25" s="430"/>
      <c r="BS25" s="430"/>
      <c r="BT25" s="430"/>
      <c r="BU25" s="431"/>
      <c r="BV25" s="429">
        <v>15029548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7663</v>
      </c>
      <c r="R26" s="518"/>
      <c r="S26" s="518"/>
      <c r="T26" s="518"/>
      <c r="U26" s="518"/>
      <c r="V26" s="557"/>
      <c r="W26" s="616"/>
      <c r="X26" s="604"/>
      <c r="Y26" s="605"/>
      <c r="Z26" s="516" t="s">
        <v>179</v>
      </c>
      <c r="AA26" s="626"/>
      <c r="AB26" s="626"/>
      <c r="AC26" s="626"/>
      <c r="AD26" s="626"/>
      <c r="AE26" s="626"/>
      <c r="AF26" s="626"/>
      <c r="AG26" s="627"/>
      <c r="AH26" s="517">
        <v>308</v>
      </c>
      <c r="AI26" s="518"/>
      <c r="AJ26" s="518"/>
      <c r="AK26" s="518"/>
      <c r="AL26" s="557"/>
      <c r="AM26" s="517">
        <v>947100</v>
      </c>
      <c r="AN26" s="518"/>
      <c r="AO26" s="518"/>
      <c r="AP26" s="518"/>
      <c r="AQ26" s="518"/>
      <c r="AR26" s="557"/>
      <c r="AS26" s="517">
        <v>3075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v>50000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6570</v>
      </c>
      <c r="R27" s="518"/>
      <c r="S27" s="518"/>
      <c r="T27" s="518"/>
      <c r="U27" s="518"/>
      <c r="V27" s="557"/>
      <c r="W27" s="616"/>
      <c r="X27" s="604"/>
      <c r="Y27" s="605"/>
      <c r="Z27" s="516" t="s">
        <v>182</v>
      </c>
      <c r="AA27" s="496"/>
      <c r="AB27" s="496"/>
      <c r="AC27" s="496"/>
      <c r="AD27" s="496"/>
      <c r="AE27" s="496"/>
      <c r="AF27" s="496"/>
      <c r="AG27" s="497"/>
      <c r="AH27" s="517">
        <v>35</v>
      </c>
      <c r="AI27" s="518"/>
      <c r="AJ27" s="518"/>
      <c r="AK27" s="518"/>
      <c r="AL27" s="557"/>
      <c r="AM27" s="517">
        <v>154140</v>
      </c>
      <c r="AN27" s="518"/>
      <c r="AO27" s="518"/>
      <c r="AP27" s="518"/>
      <c r="AQ27" s="518"/>
      <c r="AR27" s="557"/>
      <c r="AS27" s="517">
        <v>4404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2500000</v>
      </c>
      <c r="BO27" s="640"/>
      <c r="BP27" s="640"/>
      <c r="BQ27" s="640"/>
      <c r="BR27" s="640"/>
      <c r="BS27" s="640"/>
      <c r="BT27" s="640"/>
      <c r="BU27" s="641"/>
      <c r="BV27" s="639">
        <v>2500000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5910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186</v>
      </c>
      <c r="AN28" s="518"/>
      <c r="AO28" s="518"/>
      <c r="AP28" s="518"/>
      <c r="AQ28" s="518"/>
      <c r="AR28" s="557"/>
      <c r="AS28" s="517" t="s">
        <v>186</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6229633</v>
      </c>
      <c r="BO28" s="430"/>
      <c r="BP28" s="430"/>
      <c r="BQ28" s="430"/>
      <c r="BR28" s="430"/>
      <c r="BS28" s="430"/>
      <c r="BT28" s="430"/>
      <c r="BU28" s="431"/>
      <c r="BV28" s="429">
        <v>4026633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30</v>
      </c>
      <c r="M29" s="518"/>
      <c r="N29" s="518"/>
      <c r="O29" s="518"/>
      <c r="P29" s="557"/>
      <c r="Q29" s="517">
        <v>5750</v>
      </c>
      <c r="R29" s="518"/>
      <c r="S29" s="518"/>
      <c r="T29" s="518"/>
      <c r="U29" s="518"/>
      <c r="V29" s="557"/>
      <c r="W29" s="617"/>
      <c r="X29" s="618"/>
      <c r="Y29" s="619"/>
      <c r="Z29" s="516" t="s">
        <v>189</v>
      </c>
      <c r="AA29" s="496"/>
      <c r="AB29" s="496"/>
      <c r="AC29" s="496"/>
      <c r="AD29" s="496"/>
      <c r="AE29" s="496"/>
      <c r="AF29" s="496"/>
      <c r="AG29" s="497"/>
      <c r="AH29" s="517">
        <v>2085</v>
      </c>
      <c r="AI29" s="518"/>
      <c r="AJ29" s="518"/>
      <c r="AK29" s="518"/>
      <c r="AL29" s="557"/>
      <c r="AM29" s="517">
        <v>6312340</v>
      </c>
      <c r="AN29" s="518"/>
      <c r="AO29" s="518"/>
      <c r="AP29" s="518"/>
      <c r="AQ29" s="518"/>
      <c r="AR29" s="557"/>
      <c r="AS29" s="517">
        <v>3028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t="s">
        <v>186</v>
      </c>
      <c r="BO29" s="467"/>
      <c r="BP29" s="467"/>
      <c r="BQ29" s="467"/>
      <c r="BR29" s="467"/>
      <c r="BS29" s="467"/>
      <c r="BT29" s="467"/>
      <c r="BU29" s="468"/>
      <c r="BV29" s="466" t="s">
        <v>186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102.8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3553403</v>
      </c>
      <c r="BO30" s="640"/>
      <c r="BP30" s="640"/>
      <c r="BQ30" s="640"/>
      <c r="BR30" s="640"/>
      <c r="BS30" s="640"/>
      <c r="BT30" s="640"/>
      <c r="BU30" s="641"/>
      <c r="BV30" s="639">
        <v>3407136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206</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公共下水道事業費特別会計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東埼玉資源環境組合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越谷市施設管理公社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公共用地先行取得事業費特別会計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IF('各会計、関係団体の財政状況及び健全化判断比率'!B33="","",'各会計、関係団体の財政状況及び健全化判断比率'!B33)</f>
        <v>都市計画事業東越谷土地区画整理事業費特別会計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越谷・松伏水道企業団</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越谷コミュニティプラザ</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都市計画事業西大袋土地区画整理事業費特別会計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IF('各会計、関係団体の財政状況及び健全化判断比率'!B34="","",'各会計、関係団体の財政状況及び健全化判断比率'!B34)</f>
        <v>都市計画事業七左第一土地区画整理事業費特別会計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埼玉県都市競艇組合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越谷市土地開発公社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母子父子寡婦福祉資金貸付金特別会計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埼玉県後期高齢者医療広域連合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埼玉県東部流通センター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埼玉県後期高齢者医療広域連合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パルテきたこし</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埼玉県市町村総合事務組合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埼玉県市町村総合事務組合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彩の国さいたま人づくり広域連合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PvcnZ3T9ztapBLDjjxxQx8kNOvZTv5bDtdmnncYSDI9x7XV+6k+KdzuIojH3bErOmtX+fD9uC684+dYAGpxNhA==" saltValue="TBtSvF/NF5UPhj4GMrdC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566</v>
      </c>
      <c r="D34" s="1244"/>
      <c r="E34" s="1245"/>
      <c r="F34" s="32">
        <v>6.19</v>
      </c>
      <c r="G34" s="33">
        <v>8.9600000000000009</v>
      </c>
      <c r="H34" s="33">
        <v>8.01</v>
      </c>
      <c r="I34" s="33">
        <v>8.65</v>
      </c>
      <c r="J34" s="34">
        <v>8.49</v>
      </c>
      <c r="K34" s="22"/>
      <c r="L34" s="22"/>
      <c r="M34" s="22"/>
      <c r="N34" s="22"/>
      <c r="O34" s="22"/>
      <c r="P34" s="22"/>
    </row>
    <row r="35" spans="1:16" ht="39" customHeight="1">
      <c r="A35" s="22"/>
      <c r="B35" s="35"/>
      <c r="C35" s="1238" t="s">
        <v>567</v>
      </c>
      <c r="D35" s="1239"/>
      <c r="E35" s="1240"/>
      <c r="F35" s="36">
        <v>2.16</v>
      </c>
      <c r="G35" s="37">
        <v>2.42</v>
      </c>
      <c r="H35" s="37">
        <v>3.38</v>
      </c>
      <c r="I35" s="37">
        <v>4.51</v>
      </c>
      <c r="J35" s="38">
        <v>1.36</v>
      </c>
      <c r="K35" s="22"/>
      <c r="L35" s="22"/>
      <c r="M35" s="22"/>
      <c r="N35" s="22"/>
      <c r="O35" s="22"/>
      <c r="P35" s="22"/>
    </row>
    <row r="36" spans="1:16" ht="39" customHeight="1">
      <c r="A36" s="22"/>
      <c r="B36" s="35"/>
      <c r="C36" s="1238" t="s">
        <v>568</v>
      </c>
      <c r="D36" s="1239"/>
      <c r="E36" s="1240"/>
      <c r="F36" s="36">
        <v>3.64</v>
      </c>
      <c r="G36" s="37">
        <v>2.94</v>
      </c>
      <c r="H36" s="37">
        <v>2.35</v>
      </c>
      <c r="I36" s="37">
        <v>0.94</v>
      </c>
      <c r="J36" s="38">
        <v>1.05</v>
      </c>
      <c r="K36" s="22"/>
      <c r="L36" s="22"/>
      <c r="M36" s="22"/>
      <c r="N36" s="22"/>
      <c r="O36" s="22"/>
      <c r="P36" s="22"/>
    </row>
    <row r="37" spans="1:16" ht="39" customHeight="1">
      <c r="A37" s="22"/>
      <c r="B37" s="35"/>
      <c r="C37" s="1238" t="s">
        <v>569</v>
      </c>
      <c r="D37" s="1239"/>
      <c r="E37" s="1240"/>
      <c r="F37" s="36">
        <v>1.82</v>
      </c>
      <c r="G37" s="37">
        <v>1.63</v>
      </c>
      <c r="H37" s="37">
        <v>1.84</v>
      </c>
      <c r="I37" s="37">
        <v>0.94</v>
      </c>
      <c r="J37" s="38">
        <v>0.97</v>
      </c>
      <c r="K37" s="22"/>
      <c r="L37" s="22"/>
      <c r="M37" s="22"/>
      <c r="N37" s="22"/>
      <c r="O37" s="22"/>
      <c r="P37" s="22"/>
    </row>
    <row r="38" spans="1:16" ht="39" customHeight="1">
      <c r="A38" s="22"/>
      <c r="B38" s="35"/>
      <c r="C38" s="1238" t="s">
        <v>570</v>
      </c>
      <c r="D38" s="1239"/>
      <c r="E38" s="1240"/>
      <c r="F38" s="36">
        <v>0.88</v>
      </c>
      <c r="G38" s="37">
        <v>0.81</v>
      </c>
      <c r="H38" s="37">
        <v>1.01</v>
      </c>
      <c r="I38" s="37">
        <v>0.97</v>
      </c>
      <c r="J38" s="38">
        <v>0.84</v>
      </c>
      <c r="K38" s="22"/>
      <c r="L38" s="22"/>
      <c r="M38" s="22"/>
      <c r="N38" s="22"/>
      <c r="O38" s="22"/>
      <c r="P38" s="22"/>
    </row>
    <row r="39" spans="1:16" ht="39" customHeight="1">
      <c r="A39" s="22"/>
      <c r="B39" s="35"/>
      <c r="C39" s="1238" t="s">
        <v>571</v>
      </c>
      <c r="D39" s="1239"/>
      <c r="E39" s="1240"/>
      <c r="F39" s="36">
        <v>0.18</v>
      </c>
      <c r="G39" s="37">
        <v>0.35</v>
      </c>
      <c r="H39" s="37">
        <v>0.21</v>
      </c>
      <c r="I39" s="37">
        <v>0.28999999999999998</v>
      </c>
      <c r="J39" s="38">
        <v>0.25</v>
      </c>
      <c r="K39" s="22"/>
      <c r="L39" s="22"/>
      <c r="M39" s="22"/>
      <c r="N39" s="22"/>
      <c r="O39" s="22"/>
      <c r="P39" s="22"/>
    </row>
    <row r="40" spans="1:16" ht="39" customHeight="1">
      <c r="A40" s="22"/>
      <c r="B40" s="35"/>
      <c r="C40" s="1238" t="s">
        <v>572</v>
      </c>
      <c r="D40" s="1239"/>
      <c r="E40" s="1240"/>
      <c r="F40" s="36">
        <v>0.22</v>
      </c>
      <c r="G40" s="37">
        <v>0.23</v>
      </c>
      <c r="H40" s="37">
        <v>0.12</v>
      </c>
      <c r="I40" s="37">
        <v>0.24</v>
      </c>
      <c r="J40" s="38">
        <v>0.24</v>
      </c>
      <c r="K40" s="22"/>
      <c r="L40" s="22"/>
      <c r="M40" s="22"/>
      <c r="N40" s="22"/>
      <c r="O40" s="22"/>
      <c r="P40" s="22"/>
    </row>
    <row r="41" spans="1:16" ht="39" customHeight="1">
      <c r="A41" s="22"/>
      <c r="B41" s="35"/>
      <c r="C41" s="1238" t="s">
        <v>573</v>
      </c>
      <c r="D41" s="1239"/>
      <c r="E41" s="1240"/>
      <c r="F41" s="36">
        <v>0.38</v>
      </c>
      <c r="G41" s="37">
        <v>0.34</v>
      </c>
      <c r="H41" s="37">
        <v>0.23</v>
      </c>
      <c r="I41" s="37">
        <v>0.23</v>
      </c>
      <c r="J41" s="38">
        <v>0.12</v>
      </c>
      <c r="K41" s="22"/>
      <c r="L41" s="22"/>
      <c r="M41" s="22"/>
      <c r="N41" s="22"/>
      <c r="O41" s="22"/>
      <c r="P41" s="22"/>
    </row>
    <row r="42" spans="1:16" ht="39" customHeight="1">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c r="A43" s="22"/>
      <c r="B43" s="40"/>
      <c r="C43" s="1241" t="s">
        <v>575</v>
      </c>
      <c r="D43" s="1242"/>
      <c r="E43" s="1243"/>
      <c r="F43" s="41">
        <v>0.08</v>
      </c>
      <c r="G43" s="42">
        <v>7.0000000000000007E-2</v>
      </c>
      <c r="H43" s="42">
        <v>7.0000000000000007E-2</v>
      </c>
      <c r="I43" s="42">
        <v>7.0000000000000007E-2</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6WRtUIx7rfQormu5BpuNhtqy1JzH4U+6sg/aoEmtVdqz9SPcslCG9Ny1K/fBY77KvImBtEp8lLP9SPiZhA04g==" saltValue="nxO8a9KHOH370yvNuK6j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6" t="s">
        <v>10</v>
      </c>
      <c r="C45" s="1247"/>
      <c r="D45" s="58"/>
      <c r="E45" s="1252" t="s">
        <v>11</v>
      </c>
      <c r="F45" s="1252"/>
      <c r="G45" s="1252"/>
      <c r="H45" s="1252"/>
      <c r="I45" s="1252"/>
      <c r="J45" s="1253"/>
      <c r="K45" s="59">
        <v>8049</v>
      </c>
      <c r="L45" s="60">
        <v>7706</v>
      </c>
      <c r="M45" s="60">
        <v>7479</v>
      </c>
      <c r="N45" s="60">
        <v>7657</v>
      </c>
      <c r="O45" s="61">
        <v>7734</v>
      </c>
      <c r="P45" s="48"/>
      <c r="Q45" s="48"/>
      <c r="R45" s="48"/>
      <c r="S45" s="48"/>
      <c r="T45" s="48"/>
      <c r="U45" s="48"/>
    </row>
    <row r="46" spans="1:21" ht="30.75" customHeight="1">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c r="A48" s="48"/>
      <c r="B48" s="1248"/>
      <c r="C48" s="1249"/>
      <c r="D48" s="62"/>
      <c r="E48" s="1254" t="s">
        <v>14</v>
      </c>
      <c r="F48" s="1254"/>
      <c r="G48" s="1254"/>
      <c r="H48" s="1254"/>
      <c r="I48" s="1254"/>
      <c r="J48" s="1255"/>
      <c r="K48" s="63">
        <v>2809</v>
      </c>
      <c r="L48" s="64">
        <v>2652</v>
      </c>
      <c r="M48" s="64">
        <v>2466</v>
      </c>
      <c r="N48" s="64">
        <v>2407</v>
      </c>
      <c r="O48" s="65">
        <v>2352</v>
      </c>
      <c r="P48" s="48"/>
      <c r="Q48" s="48"/>
      <c r="R48" s="48"/>
      <c r="S48" s="48"/>
      <c r="T48" s="48"/>
      <c r="U48" s="48"/>
    </row>
    <row r="49" spans="1:21" ht="30.75" customHeight="1">
      <c r="A49" s="48"/>
      <c r="B49" s="1248"/>
      <c r="C49" s="1249"/>
      <c r="D49" s="62"/>
      <c r="E49" s="1254" t="s">
        <v>15</v>
      </c>
      <c r="F49" s="1254"/>
      <c r="G49" s="1254"/>
      <c r="H49" s="1254"/>
      <c r="I49" s="1254"/>
      <c r="J49" s="1255"/>
      <c r="K49" s="63">
        <v>129</v>
      </c>
      <c r="L49" s="64">
        <v>208</v>
      </c>
      <c r="M49" s="64">
        <v>183</v>
      </c>
      <c r="N49" s="64">
        <v>128</v>
      </c>
      <c r="O49" s="65">
        <v>165</v>
      </c>
      <c r="P49" s="48"/>
      <c r="Q49" s="48"/>
      <c r="R49" s="48"/>
      <c r="S49" s="48"/>
      <c r="T49" s="48"/>
      <c r="U49" s="48"/>
    </row>
    <row r="50" spans="1:21" ht="30.75" customHeight="1">
      <c r="A50" s="48"/>
      <c r="B50" s="1248"/>
      <c r="C50" s="1249"/>
      <c r="D50" s="62"/>
      <c r="E50" s="1254" t="s">
        <v>16</v>
      </c>
      <c r="F50" s="1254"/>
      <c r="G50" s="1254"/>
      <c r="H50" s="1254"/>
      <c r="I50" s="1254"/>
      <c r="J50" s="1255"/>
      <c r="K50" s="63">
        <v>1482</v>
      </c>
      <c r="L50" s="64">
        <v>983</v>
      </c>
      <c r="M50" s="64">
        <v>1550</v>
      </c>
      <c r="N50" s="64">
        <v>1099</v>
      </c>
      <c r="O50" s="65">
        <v>1584</v>
      </c>
      <c r="P50" s="48"/>
      <c r="Q50" s="48"/>
      <c r="R50" s="48"/>
      <c r="S50" s="48"/>
      <c r="T50" s="48"/>
      <c r="U50" s="48"/>
    </row>
    <row r="51" spans="1:21" ht="30.75" customHeight="1">
      <c r="A51" s="48"/>
      <c r="B51" s="1250"/>
      <c r="C51" s="1251"/>
      <c r="D51" s="66"/>
      <c r="E51" s="1254" t="s">
        <v>17</v>
      </c>
      <c r="F51" s="1254"/>
      <c r="G51" s="1254"/>
      <c r="H51" s="1254"/>
      <c r="I51" s="1254"/>
      <c r="J51" s="1255"/>
      <c r="K51" s="63">
        <v>4</v>
      </c>
      <c r="L51" s="64">
        <v>2</v>
      </c>
      <c r="M51" s="64">
        <v>0</v>
      </c>
      <c r="N51" s="64">
        <v>0</v>
      </c>
      <c r="O51" s="65">
        <v>1</v>
      </c>
      <c r="P51" s="48"/>
      <c r="Q51" s="48"/>
      <c r="R51" s="48"/>
      <c r="S51" s="48"/>
      <c r="T51" s="48"/>
      <c r="U51" s="48"/>
    </row>
    <row r="52" spans="1:21" ht="30.75" customHeight="1">
      <c r="A52" s="48"/>
      <c r="B52" s="1256" t="s">
        <v>18</v>
      </c>
      <c r="C52" s="1257"/>
      <c r="D52" s="66"/>
      <c r="E52" s="1254" t="s">
        <v>19</v>
      </c>
      <c r="F52" s="1254"/>
      <c r="G52" s="1254"/>
      <c r="H52" s="1254"/>
      <c r="I52" s="1254"/>
      <c r="J52" s="1255"/>
      <c r="K52" s="63">
        <v>8459</v>
      </c>
      <c r="L52" s="64">
        <v>7943</v>
      </c>
      <c r="M52" s="64">
        <v>7709</v>
      </c>
      <c r="N52" s="64">
        <v>7897</v>
      </c>
      <c r="O52" s="65">
        <v>7655</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4014</v>
      </c>
      <c r="L53" s="69">
        <v>3608</v>
      </c>
      <c r="M53" s="69">
        <v>3969</v>
      </c>
      <c r="N53" s="69">
        <v>3394</v>
      </c>
      <c r="O53" s="70">
        <v>4181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62" t="s">
        <v>24</v>
      </c>
      <c r="C57" s="1263"/>
      <c r="D57" s="1266" t="s">
        <v>25</v>
      </c>
      <c r="E57" s="1267"/>
      <c r="F57" s="1267"/>
      <c r="G57" s="1267"/>
      <c r="H57" s="1267"/>
      <c r="I57" s="1267"/>
      <c r="J57" s="1268"/>
      <c r="K57" s="82" t="s">
        <v>588</v>
      </c>
      <c r="L57" s="83" t="s">
        <v>588</v>
      </c>
      <c r="M57" s="83" t="s">
        <v>588</v>
      </c>
      <c r="N57" s="83" t="s">
        <v>588</v>
      </c>
      <c r="O57" s="84" t="s">
        <v>588</v>
      </c>
    </row>
    <row r="58" spans="1:21" ht="31.5" customHeight="1" thickBot="1">
      <c r="B58" s="1264"/>
      <c r="C58" s="1265"/>
      <c r="D58" s="1269" t="s">
        <v>26</v>
      </c>
      <c r="E58" s="1270"/>
      <c r="F58" s="1270"/>
      <c r="G58" s="1270"/>
      <c r="H58" s="1270"/>
      <c r="I58" s="1270"/>
      <c r="J58" s="1271"/>
      <c r="K58" s="85" t="s">
        <v>588</v>
      </c>
      <c r="L58" s="86" t="s">
        <v>588</v>
      </c>
      <c r="M58" s="86" t="s">
        <v>588</v>
      </c>
      <c r="N58" s="86" t="s">
        <v>588</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b5XaZFC8cPGuV+SV9irHGUdOIeWaHlzA/T9Ug545onVPSI8Ps+IurhZKMA9UQLFxgoqdVJiob/l96dlx2bu9Q==" saltValue="ShNp6gQeB3fh6rWCrxKj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560</v>
      </c>
      <c r="J40" s="99" t="s">
        <v>561</v>
      </c>
      <c r="K40" s="99" t="s">
        <v>562</v>
      </c>
      <c r="L40" s="99" t="s">
        <v>563</v>
      </c>
      <c r="M40" s="100" t="s">
        <v>564</v>
      </c>
    </row>
    <row r="41" spans="2:13" ht="27.75" customHeight="1">
      <c r="B41" s="1272" t="s">
        <v>29</v>
      </c>
      <c r="C41" s="1273"/>
      <c r="D41" s="101"/>
      <c r="E41" s="1278" t="s">
        <v>30</v>
      </c>
      <c r="F41" s="1278"/>
      <c r="G41" s="1278"/>
      <c r="H41" s="1279"/>
      <c r="I41" s="102">
        <v>74212</v>
      </c>
      <c r="J41" s="103">
        <v>75281</v>
      </c>
      <c r="K41" s="103">
        <v>75782</v>
      </c>
      <c r="L41" s="103">
        <v>78728</v>
      </c>
      <c r="M41" s="104">
        <v>77969</v>
      </c>
    </row>
    <row r="42" spans="2:13" ht="27.75" customHeight="1">
      <c r="B42" s="1274"/>
      <c r="C42" s="1275"/>
      <c r="D42" s="105"/>
      <c r="E42" s="1280" t="s">
        <v>31</v>
      </c>
      <c r="F42" s="1280"/>
      <c r="G42" s="1280"/>
      <c r="H42" s="1281"/>
      <c r="I42" s="106">
        <v>9716</v>
      </c>
      <c r="J42" s="107">
        <v>8660</v>
      </c>
      <c r="K42" s="107">
        <v>10433</v>
      </c>
      <c r="L42" s="107">
        <v>6163</v>
      </c>
      <c r="M42" s="108">
        <v>4508</v>
      </c>
    </row>
    <row r="43" spans="2:13" ht="27.75" customHeight="1">
      <c r="B43" s="1274"/>
      <c r="C43" s="1275"/>
      <c r="D43" s="105"/>
      <c r="E43" s="1280" t="s">
        <v>32</v>
      </c>
      <c r="F43" s="1280"/>
      <c r="G43" s="1280"/>
      <c r="H43" s="1281"/>
      <c r="I43" s="106">
        <v>28537</v>
      </c>
      <c r="J43" s="107">
        <v>26457</v>
      </c>
      <c r="K43" s="107">
        <v>24114</v>
      </c>
      <c r="L43" s="107">
        <v>22145</v>
      </c>
      <c r="M43" s="108">
        <v>19854</v>
      </c>
    </row>
    <row r="44" spans="2:13" ht="27.75" customHeight="1">
      <c r="B44" s="1274"/>
      <c r="C44" s="1275"/>
      <c r="D44" s="105"/>
      <c r="E44" s="1280" t="s">
        <v>33</v>
      </c>
      <c r="F44" s="1280"/>
      <c r="G44" s="1280"/>
      <c r="H44" s="1281"/>
      <c r="I44" s="106">
        <v>1669</v>
      </c>
      <c r="J44" s="107">
        <v>3007</v>
      </c>
      <c r="K44" s="107">
        <v>2768</v>
      </c>
      <c r="L44" s="107">
        <v>2618</v>
      </c>
      <c r="M44" s="108">
        <v>2268</v>
      </c>
    </row>
    <row r="45" spans="2:13" ht="27.75" customHeight="1">
      <c r="B45" s="1274"/>
      <c r="C45" s="1275"/>
      <c r="D45" s="105"/>
      <c r="E45" s="1280" t="s">
        <v>34</v>
      </c>
      <c r="F45" s="1280"/>
      <c r="G45" s="1280"/>
      <c r="H45" s="1281"/>
      <c r="I45" s="106">
        <v>6484</v>
      </c>
      <c r="J45" s="107">
        <v>5680</v>
      </c>
      <c r="K45" s="107">
        <v>4589</v>
      </c>
      <c r="L45" s="107">
        <v>3528</v>
      </c>
      <c r="M45" s="108">
        <v>2634</v>
      </c>
    </row>
    <row r="46" spans="2:13" ht="27.75" customHeight="1">
      <c r="B46" s="1274"/>
      <c r="C46" s="1275"/>
      <c r="D46" s="109"/>
      <c r="E46" s="1280" t="s">
        <v>35</v>
      </c>
      <c r="F46" s="1280"/>
      <c r="G46" s="1280"/>
      <c r="H46" s="1281"/>
      <c r="I46" s="106">
        <v>6531</v>
      </c>
      <c r="J46" s="107">
        <v>6649</v>
      </c>
      <c r="K46" s="107">
        <v>6318</v>
      </c>
      <c r="L46" s="107">
        <v>6156</v>
      </c>
      <c r="M46" s="108">
        <v>6024</v>
      </c>
    </row>
    <row r="47" spans="2:13" ht="27.75" customHeight="1">
      <c r="B47" s="1274"/>
      <c r="C47" s="1275"/>
      <c r="D47" s="110"/>
      <c r="E47" s="1282" t="s">
        <v>36</v>
      </c>
      <c r="F47" s="1283"/>
      <c r="G47" s="1283"/>
      <c r="H47" s="1284"/>
      <c r="I47" s="106" t="s">
        <v>518</v>
      </c>
      <c r="J47" s="107" t="s">
        <v>518</v>
      </c>
      <c r="K47" s="107" t="s">
        <v>518</v>
      </c>
      <c r="L47" s="107" t="s">
        <v>518</v>
      </c>
      <c r="M47" s="108" t="s">
        <v>518</v>
      </c>
    </row>
    <row r="48" spans="2:13" ht="27.75" customHeight="1">
      <c r="B48" s="1274"/>
      <c r="C48" s="1275"/>
      <c r="D48" s="105"/>
      <c r="E48" s="1280" t="s">
        <v>37</v>
      </c>
      <c r="F48" s="1280"/>
      <c r="G48" s="1280"/>
      <c r="H48" s="1281"/>
      <c r="I48" s="106" t="s">
        <v>518</v>
      </c>
      <c r="J48" s="107" t="s">
        <v>518</v>
      </c>
      <c r="K48" s="107" t="s">
        <v>518</v>
      </c>
      <c r="L48" s="107" t="s">
        <v>518</v>
      </c>
      <c r="M48" s="108" t="s">
        <v>518</v>
      </c>
    </row>
    <row r="49" spans="2:13" ht="27.75" customHeight="1">
      <c r="B49" s="1276"/>
      <c r="C49" s="1277"/>
      <c r="D49" s="105"/>
      <c r="E49" s="1280" t="s">
        <v>38</v>
      </c>
      <c r="F49" s="1280"/>
      <c r="G49" s="1280"/>
      <c r="H49" s="1281"/>
      <c r="I49" s="106" t="s">
        <v>518</v>
      </c>
      <c r="J49" s="107" t="s">
        <v>518</v>
      </c>
      <c r="K49" s="107" t="s">
        <v>518</v>
      </c>
      <c r="L49" s="107" t="s">
        <v>518</v>
      </c>
      <c r="M49" s="108" t="s">
        <v>518</v>
      </c>
    </row>
    <row r="50" spans="2:13" ht="27.75" customHeight="1">
      <c r="B50" s="1285" t="s">
        <v>39</v>
      </c>
      <c r="C50" s="1286"/>
      <c r="D50" s="111"/>
      <c r="E50" s="1280" t="s">
        <v>40</v>
      </c>
      <c r="F50" s="1280"/>
      <c r="G50" s="1280"/>
      <c r="H50" s="1281"/>
      <c r="I50" s="106">
        <v>7654</v>
      </c>
      <c r="J50" s="107">
        <v>7793</v>
      </c>
      <c r="K50" s="107">
        <v>9481</v>
      </c>
      <c r="L50" s="107">
        <v>10342</v>
      </c>
      <c r="M50" s="108">
        <v>12860</v>
      </c>
    </row>
    <row r="51" spans="2:13" ht="27.75" customHeight="1">
      <c r="B51" s="1274"/>
      <c r="C51" s="1275"/>
      <c r="D51" s="105"/>
      <c r="E51" s="1280" t="s">
        <v>41</v>
      </c>
      <c r="F51" s="1280"/>
      <c r="G51" s="1280"/>
      <c r="H51" s="1281"/>
      <c r="I51" s="106">
        <v>11498</v>
      </c>
      <c r="J51" s="107">
        <v>11959</v>
      </c>
      <c r="K51" s="107">
        <v>11880</v>
      </c>
      <c r="L51" s="107">
        <v>12979</v>
      </c>
      <c r="M51" s="108">
        <v>11946</v>
      </c>
    </row>
    <row r="52" spans="2:13" ht="27.75" customHeight="1">
      <c r="B52" s="1276"/>
      <c r="C52" s="1277"/>
      <c r="D52" s="105"/>
      <c r="E52" s="1280" t="s">
        <v>42</v>
      </c>
      <c r="F52" s="1280"/>
      <c r="G52" s="1280"/>
      <c r="H52" s="1281"/>
      <c r="I52" s="106">
        <v>76030</v>
      </c>
      <c r="J52" s="107">
        <v>76201</v>
      </c>
      <c r="K52" s="107">
        <v>76471</v>
      </c>
      <c r="L52" s="107">
        <v>76077</v>
      </c>
      <c r="M52" s="108">
        <v>75605</v>
      </c>
    </row>
    <row r="53" spans="2:13" ht="27.75" customHeight="1" thickBot="1">
      <c r="B53" s="1287" t="s">
        <v>43</v>
      </c>
      <c r="C53" s="1288"/>
      <c r="D53" s="112"/>
      <c r="E53" s="1289" t="s">
        <v>44</v>
      </c>
      <c r="F53" s="1289"/>
      <c r="G53" s="1289"/>
      <c r="H53" s="1290"/>
      <c r="I53" s="113">
        <v>31966</v>
      </c>
      <c r="J53" s="114">
        <v>29781</v>
      </c>
      <c r="K53" s="114">
        <v>26173</v>
      </c>
      <c r="L53" s="114">
        <v>19940</v>
      </c>
      <c r="M53" s="115">
        <v>12847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p7ADLWXboXGFN75NIrqq8fSX6Co5+ph/yg1DiC44shl8VhFUaYs/SfufAWUfrwWE33pXZ5XF4m7D/5t4ujY2g==" saltValue="PE2PSnBrzLdnuarmogLt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562</v>
      </c>
      <c r="G54" s="124" t="s">
        <v>563</v>
      </c>
      <c r="H54" s="125" t="s">
        <v>564</v>
      </c>
    </row>
    <row r="55" spans="2:8" ht="52.5" customHeight="1">
      <c r="B55" s="126"/>
      <c r="C55" s="1299" t="s">
        <v>47</v>
      </c>
      <c r="D55" s="1299"/>
      <c r="E55" s="1300"/>
      <c r="F55" s="127">
        <v>3924</v>
      </c>
      <c r="G55" s="127">
        <v>4027</v>
      </c>
      <c r="H55" s="128">
        <v>6230</v>
      </c>
    </row>
    <row r="56" spans="2:8" ht="52.5" customHeight="1">
      <c r="B56" s="129"/>
      <c r="C56" s="1301" t="s">
        <v>48</v>
      </c>
      <c r="D56" s="1301"/>
      <c r="E56" s="1302"/>
      <c r="F56" s="130" t="s">
        <v>518</v>
      </c>
      <c r="G56" s="130" t="s">
        <v>518</v>
      </c>
      <c r="H56" s="131" t="s">
        <v>518</v>
      </c>
    </row>
    <row r="57" spans="2:8" ht="53.25" customHeight="1">
      <c r="B57" s="129"/>
      <c r="C57" s="1303" t="s">
        <v>49</v>
      </c>
      <c r="D57" s="1303"/>
      <c r="E57" s="1304"/>
      <c r="F57" s="132">
        <v>3110</v>
      </c>
      <c r="G57" s="132">
        <v>3407</v>
      </c>
      <c r="H57" s="133">
        <v>3553</v>
      </c>
    </row>
    <row r="58" spans="2:8" ht="45.75" customHeight="1">
      <c r="B58" s="134"/>
      <c r="C58" s="1291" t="s">
        <v>601</v>
      </c>
      <c r="D58" s="1292"/>
      <c r="E58" s="1293"/>
      <c r="F58" s="135">
        <v>2050</v>
      </c>
      <c r="G58" s="135">
        <v>2350</v>
      </c>
      <c r="H58" s="136">
        <v>2493</v>
      </c>
    </row>
    <row r="59" spans="2:8" ht="45.75" customHeight="1">
      <c r="B59" s="134"/>
      <c r="C59" s="1291" t="s">
        <v>602</v>
      </c>
      <c r="D59" s="1292"/>
      <c r="E59" s="1293"/>
      <c r="F59" s="135">
        <v>963</v>
      </c>
      <c r="G59" s="135">
        <v>960</v>
      </c>
      <c r="H59" s="136">
        <v>963</v>
      </c>
    </row>
    <row r="60" spans="2:8" ht="45.75" customHeight="1">
      <c r="B60" s="134"/>
      <c r="C60" s="1291" t="s">
        <v>603</v>
      </c>
      <c r="D60" s="1292"/>
      <c r="E60" s="1293"/>
      <c r="F60" s="135">
        <v>97</v>
      </c>
      <c r="G60" s="135">
        <v>97</v>
      </c>
      <c r="H60" s="136">
        <v>97</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50</v>
      </c>
      <c r="D63" s="1297"/>
      <c r="E63" s="1298"/>
      <c r="F63" s="141">
        <v>7034</v>
      </c>
      <c r="G63" s="141">
        <v>7434</v>
      </c>
      <c r="H63" s="142">
        <v>9783</v>
      </c>
    </row>
    <row r="64" spans="2:8" ht="15" customHeight="1"/>
    <row r="65" ht="0" hidden="1" customHeight="1"/>
    <row r="66" ht="0" hidden="1" customHeight="1"/>
  </sheetData>
  <sheetProtection algorithmName="SHA-512" hashValue="41GiVnOzrw9EVEtACtrrquPnNVkWxBlik6b0je6i4ytl+T3T9H+LC9d98GzTl7wi+LcPxSqYTsLI43RmJbufqQ==" saltValue="yn8AAJw6OG2HWfKfqC2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614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608</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c r="B51" s="386"/>
      <c r="G51" s="1322"/>
      <c r="H51" s="1322"/>
      <c r="I51" s="1324"/>
      <c r="J51" s="1324"/>
      <c r="K51" s="1323"/>
      <c r="L51" s="1323"/>
      <c r="M51" s="1323"/>
      <c r="N51" s="1323"/>
      <c r="AM51" s="393"/>
      <c r="AN51" s="1319" t="s">
        <v>607</v>
      </c>
      <c r="AO51" s="1319"/>
      <c r="AP51" s="1319"/>
      <c r="AQ51" s="1319"/>
      <c r="AR51" s="1319"/>
      <c r="AS51" s="1319"/>
      <c r="AT51" s="1319"/>
      <c r="AU51" s="1319"/>
      <c r="AV51" s="1319"/>
      <c r="AW51" s="1319"/>
      <c r="AX51" s="1319"/>
      <c r="AY51" s="1319"/>
      <c r="AZ51" s="1319"/>
      <c r="BA51" s="1319"/>
      <c r="BB51" s="1319" t="s">
        <v>605</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58.1</v>
      </c>
      <c r="BY51" s="1321"/>
      <c r="BZ51" s="1321"/>
      <c r="CA51" s="1321"/>
      <c r="CB51" s="1321"/>
      <c r="CC51" s="1321"/>
      <c r="CD51" s="1321"/>
      <c r="CE51" s="1321"/>
      <c r="CF51" s="1321">
        <v>49.9</v>
      </c>
      <c r="CG51" s="1321"/>
      <c r="CH51" s="1321"/>
      <c r="CI51" s="1321"/>
      <c r="CJ51" s="1321"/>
      <c r="CK51" s="1321"/>
      <c r="CL51" s="1321"/>
      <c r="CM51" s="1321"/>
      <c r="CN51" s="1321">
        <v>37.6</v>
      </c>
      <c r="CO51" s="1321"/>
      <c r="CP51" s="1321"/>
      <c r="CQ51" s="1321"/>
      <c r="CR51" s="1321"/>
      <c r="CS51" s="1321"/>
      <c r="CT51" s="1321"/>
      <c r="CU51" s="1321"/>
      <c r="CV51" s="1321">
        <v>23.9</v>
      </c>
      <c r="CW51" s="1321"/>
      <c r="CX51" s="1321"/>
      <c r="CY51" s="1321"/>
      <c r="CZ51" s="1321"/>
      <c r="DA51" s="1321"/>
      <c r="DB51" s="1321"/>
      <c r="DC51" s="1321"/>
    </row>
    <row r="52" spans="1:109" ht="13.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611</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47.9</v>
      </c>
      <c r="BY53" s="1321"/>
      <c r="BZ53" s="1321"/>
      <c r="CA53" s="1321"/>
      <c r="CB53" s="1321"/>
      <c r="CC53" s="1321"/>
      <c r="CD53" s="1321"/>
      <c r="CE53" s="1321"/>
      <c r="CF53" s="1321">
        <v>73.3</v>
      </c>
      <c r="CG53" s="1321"/>
      <c r="CH53" s="1321"/>
      <c r="CI53" s="1321"/>
      <c r="CJ53" s="1321"/>
      <c r="CK53" s="1321"/>
      <c r="CL53" s="1321"/>
      <c r="CM53" s="1321"/>
      <c r="CN53" s="1321">
        <v>73.5</v>
      </c>
      <c r="CO53" s="1321"/>
      <c r="CP53" s="1321"/>
      <c r="CQ53" s="1321"/>
      <c r="CR53" s="1321"/>
      <c r="CS53" s="1321"/>
      <c r="CT53" s="1321"/>
      <c r="CU53" s="1321"/>
      <c r="CV53" s="1321">
        <v>74.5</v>
      </c>
      <c r="CW53" s="1321"/>
      <c r="CX53" s="1321"/>
      <c r="CY53" s="1321"/>
      <c r="CZ53" s="1321"/>
      <c r="DA53" s="1321"/>
      <c r="DB53" s="1321"/>
      <c r="DC53" s="1321"/>
    </row>
    <row r="54" spans="1:109" ht="13.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3"/>
      <c r="L55" s="1323"/>
      <c r="M55" s="1323"/>
      <c r="N55" s="1323"/>
      <c r="AN55" s="1318" t="s">
        <v>606</v>
      </c>
      <c r="AO55" s="1318"/>
      <c r="AP55" s="1318"/>
      <c r="AQ55" s="1318"/>
      <c r="AR55" s="1318"/>
      <c r="AS55" s="1318"/>
      <c r="AT55" s="1318"/>
      <c r="AU55" s="1318"/>
      <c r="AV55" s="1318"/>
      <c r="AW55" s="1318"/>
      <c r="AX55" s="1318"/>
      <c r="AY55" s="1318"/>
      <c r="AZ55" s="1318"/>
      <c r="BA55" s="1318"/>
      <c r="BB55" s="1319" t="s">
        <v>605</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41.4</v>
      </c>
      <c r="BY55" s="1321"/>
      <c r="BZ55" s="1321"/>
      <c r="CA55" s="1321"/>
      <c r="CB55" s="1321"/>
      <c r="CC55" s="1321"/>
      <c r="CD55" s="1321"/>
      <c r="CE55" s="1321"/>
      <c r="CF55" s="1321">
        <v>38.9</v>
      </c>
      <c r="CG55" s="1321"/>
      <c r="CH55" s="1321"/>
      <c r="CI55" s="1321"/>
      <c r="CJ55" s="1321"/>
      <c r="CK55" s="1321"/>
      <c r="CL55" s="1321"/>
      <c r="CM55" s="1321"/>
      <c r="CN55" s="1321">
        <v>37.6</v>
      </c>
      <c r="CO55" s="1321"/>
      <c r="CP55" s="1321"/>
      <c r="CQ55" s="1321"/>
      <c r="CR55" s="1321"/>
      <c r="CS55" s="1321"/>
      <c r="CT55" s="1321"/>
      <c r="CU55" s="1321"/>
      <c r="CV55" s="1321">
        <v>34</v>
      </c>
      <c r="CW55" s="1321"/>
      <c r="CX55" s="1321"/>
      <c r="CY55" s="1321"/>
      <c r="CZ55" s="1321"/>
      <c r="DA55" s="1321"/>
      <c r="DB55" s="1321"/>
      <c r="DC55" s="1321"/>
    </row>
    <row r="56" spans="1:109" ht="13.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611</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60.2</v>
      </c>
      <c r="BY57" s="1321"/>
      <c r="BZ57" s="1321"/>
      <c r="CA57" s="1321"/>
      <c r="CB57" s="1321"/>
      <c r="CC57" s="1321"/>
      <c r="CD57" s="1321"/>
      <c r="CE57" s="1321"/>
      <c r="CF57" s="1321">
        <v>59.3</v>
      </c>
      <c r="CG57" s="1321"/>
      <c r="CH57" s="1321"/>
      <c r="CI57" s="1321"/>
      <c r="CJ57" s="1321"/>
      <c r="CK57" s="1321"/>
      <c r="CL57" s="1321"/>
      <c r="CM57" s="1321"/>
      <c r="CN57" s="1321">
        <v>60</v>
      </c>
      <c r="CO57" s="1321"/>
      <c r="CP57" s="1321"/>
      <c r="CQ57" s="1321"/>
      <c r="CR57" s="1321"/>
      <c r="CS57" s="1321"/>
      <c r="CT57" s="1321"/>
      <c r="CU57" s="1321"/>
      <c r="CV57" s="1321">
        <v>60.8</v>
      </c>
      <c r="CW57" s="1321"/>
      <c r="CX57" s="1321"/>
      <c r="CY57" s="1321"/>
      <c r="CZ57" s="1321"/>
      <c r="DA57" s="1321"/>
      <c r="DB57" s="1321"/>
      <c r="DC57" s="1321"/>
      <c r="DD57" s="412"/>
      <c r="DE57" s="407"/>
    </row>
    <row r="58" spans="1:109" s="401" customFormat="1" ht="13.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610</v>
      </c>
    </row>
    <row r="64" spans="1:109" ht="13.5">
      <c r="B64" s="386"/>
      <c r="G64" s="402"/>
      <c r="I64" s="404"/>
      <c r="J64" s="404"/>
      <c r="K64" s="404"/>
      <c r="L64" s="404"/>
      <c r="M64" s="404"/>
      <c r="N64" s="403"/>
      <c r="AM64" s="402"/>
      <c r="AN64" s="402" t="s">
        <v>609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608</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ht="13.5">
      <c r="B73" s="386"/>
      <c r="G73" s="1322"/>
      <c r="H73" s="1322"/>
      <c r="I73" s="1322"/>
      <c r="J73" s="1322"/>
      <c r="K73" s="1326"/>
      <c r="L73" s="1326"/>
      <c r="M73" s="1326"/>
      <c r="N73" s="1326"/>
      <c r="AM73" s="393"/>
      <c r="AN73" s="1319" t="s">
        <v>607</v>
      </c>
      <c r="AO73" s="1319"/>
      <c r="AP73" s="1319"/>
      <c r="AQ73" s="1319"/>
      <c r="AR73" s="1319"/>
      <c r="AS73" s="1319"/>
      <c r="AT73" s="1319"/>
      <c r="AU73" s="1319"/>
      <c r="AV73" s="1319"/>
      <c r="AW73" s="1319"/>
      <c r="AX73" s="1319"/>
      <c r="AY73" s="1319"/>
      <c r="AZ73" s="1319"/>
      <c r="BA73" s="1319"/>
      <c r="BB73" s="1319" t="s">
        <v>605</v>
      </c>
      <c r="BC73" s="1319"/>
      <c r="BD73" s="1319"/>
      <c r="BE73" s="1319"/>
      <c r="BF73" s="1319"/>
      <c r="BG73" s="1319"/>
      <c r="BH73" s="1319"/>
      <c r="BI73" s="1319"/>
      <c r="BJ73" s="1319"/>
      <c r="BK73" s="1319"/>
      <c r="BL73" s="1319"/>
      <c r="BM73" s="1319"/>
      <c r="BN73" s="1319"/>
      <c r="BO73" s="1319"/>
      <c r="BP73" s="1321">
        <v>65.900000000000006</v>
      </c>
      <c r="BQ73" s="1321"/>
      <c r="BR73" s="1321"/>
      <c r="BS73" s="1321"/>
      <c r="BT73" s="1321"/>
      <c r="BU73" s="1321"/>
      <c r="BV73" s="1321"/>
      <c r="BW73" s="1321"/>
      <c r="BX73" s="1321">
        <v>58.1</v>
      </c>
      <c r="BY73" s="1321"/>
      <c r="BZ73" s="1321"/>
      <c r="CA73" s="1321"/>
      <c r="CB73" s="1321"/>
      <c r="CC73" s="1321"/>
      <c r="CD73" s="1321"/>
      <c r="CE73" s="1321"/>
      <c r="CF73" s="1321">
        <v>49.9</v>
      </c>
      <c r="CG73" s="1321"/>
      <c r="CH73" s="1321"/>
      <c r="CI73" s="1321"/>
      <c r="CJ73" s="1321"/>
      <c r="CK73" s="1321"/>
      <c r="CL73" s="1321"/>
      <c r="CM73" s="1321"/>
      <c r="CN73" s="1321">
        <v>37.6</v>
      </c>
      <c r="CO73" s="1321"/>
      <c r="CP73" s="1321"/>
      <c r="CQ73" s="1321"/>
      <c r="CR73" s="1321"/>
      <c r="CS73" s="1321"/>
      <c r="CT73" s="1321"/>
      <c r="CU73" s="1321"/>
      <c r="CV73" s="1321">
        <v>23.9</v>
      </c>
      <c r="CW73" s="1321"/>
      <c r="CX73" s="1321"/>
      <c r="CY73" s="1321"/>
      <c r="CZ73" s="1321"/>
      <c r="DA73" s="1321"/>
      <c r="DB73" s="1321"/>
      <c r="DC73" s="1321"/>
    </row>
    <row r="74" spans="2:107" ht="13.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604</v>
      </c>
      <c r="BC75" s="1319"/>
      <c r="BD75" s="1319"/>
      <c r="BE75" s="1319"/>
      <c r="BF75" s="1319"/>
      <c r="BG75" s="1319"/>
      <c r="BH75" s="1319"/>
      <c r="BI75" s="1319"/>
      <c r="BJ75" s="1319"/>
      <c r="BK75" s="1319"/>
      <c r="BL75" s="1319"/>
      <c r="BM75" s="1319"/>
      <c r="BN75" s="1319"/>
      <c r="BO75" s="1319"/>
      <c r="BP75" s="1321">
        <v>9</v>
      </c>
      <c r="BQ75" s="1321"/>
      <c r="BR75" s="1321"/>
      <c r="BS75" s="1321"/>
      <c r="BT75" s="1321"/>
      <c r="BU75" s="1321"/>
      <c r="BV75" s="1321"/>
      <c r="BW75" s="1321"/>
      <c r="BX75" s="1321">
        <v>8.1999999999999993</v>
      </c>
      <c r="BY75" s="1321"/>
      <c r="BZ75" s="1321"/>
      <c r="CA75" s="1321"/>
      <c r="CB75" s="1321"/>
      <c r="CC75" s="1321"/>
      <c r="CD75" s="1321"/>
      <c r="CE75" s="1321"/>
      <c r="CF75" s="1321">
        <v>7.6</v>
      </c>
      <c r="CG75" s="1321"/>
      <c r="CH75" s="1321"/>
      <c r="CI75" s="1321"/>
      <c r="CJ75" s="1321"/>
      <c r="CK75" s="1321"/>
      <c r="CL75" s="1321"/>
      <c r="CM75" s="1321"/>
      <c r="CN75" s="1321">
        <v>7</v>
      </c>
      <c r="CO75" s="1321"/>
      <c r="CP75" s="1321"/>
      <c r="CQ75" s="1321"/>
      <c r="CR75" s="1321"/>
      <c r="CS75" s="1321"/>
      <c r="CT75" s="1321"/>
      <c r="CU75" s="1321"/>
      <c r="CV75" s="1321">
        <v>7.2</v>
      </c>
      <c r="CW75" s="1321"/>
      <c r="CX75" s="1321"/>
      <c r="CY75" s="1321"/>
      <c r="CZ75" s="1321"/>
      <c r="DA75" s="1321"/>
      <c r="DB75" s="1321"/>
      <c r="DC75" s="1321"/>
    </row>
    <row r="76" spans="2:107" ht="13.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606</v>
      </c>
      <c r="AO77" s="1318"/>
      <c r="AP77" s="1318"/>
      <c r="AQ77" s="1318"/>
      <c r="AR77" s="1318"/>
      <c r="AS77" s="1318"/>
      <c r="AT77" s="1318"/>
      <c r="AU77" s="1318"/>
      <c r="AV77" s="1318"/>
      <c r="AW77" s="1318"/>
      <c r="AX77" s="1318"/>
      <c r="AY77" s="1318"/>
      <c r="AZ77" s="1318"/>
      <c r="BA77" s="1318"/>
      <c r="BB77" s="1319" t="s">
        <v>605</v>
      </c>
      <c r="BC77" s="1319"/>
      <c r="BD77" s="1319"/>
      <c r="BE77" s="1319"/>
      <c r="BF77" s="1319"/>
      <c r="BG77" s="1319"/>
      <c r="BH77" s="1319"/>
      <c r="BI77" s="1319"/>
      <c r="BJ77" s="1319"/>
      <c r="BK77" s="1319"/>
      <c r="BL77" s="1319"/>
      <c r="BM77" s="1319"/>
      <c r="BN77" s="1319"/>
      <c r="BO77" s="1319"/>
      <c r="BP77" s="1321">
        <v>45.1</v>
      </c>
      <c r="BQ77" s="1321"/>
      <c r="BR77" s="1321"/>
      <c r="BS77" s="1321"/>
      <c r="BT77" s="1321"/>
      <c r="BU77" s="1321"/>
      <c r="BV77" s="1321"/>
      <c r="BW77" s="1321"/>
      <c r="BX77" s="1321">
        <v>41.4</v>
      </c>
      <c r="BY77" s="1321"/>
      <c r="BZ77" s="1321"/>
      <c r="CA77" s="1321"/>
      <c r="CB77" s="1321"/>
      <c r="CC77" s="1321"/>
      <c r="CD77" s="1321"/>
      <c r="CE77" s="1321"/>
      <c r="CF77" s="1321">
        <v>38.9</v>
      </c>
      <c r="CG77" s="1321"/>
      <c r="CH77" s="1321"/>
      <c r="CI77" s="1321"/>
      <c r="CJ77" s="1321"/>
      <c r="CK77" s="1321"/>
      <c r="CL77" s="1321"/>
      <c r="CM77" s="1321"/>
      <c r="CN77" s="1321">
        <v>37.6</v>
      </c>
      <c r="CO77" s="1321"/>
      <c r="CP77" s="1321"/>
      <c r="CQ77" s="1321"/>
      <c r="CR77" s="1321"/>
      <c r="CS77" s="1321"/>
      <c r="CT77" s="1321"/>
      <c r="CU77" s="1321"/>
      <c r="CV77" s="1321">
        <v>34</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604</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6.7</v>
      </c>
      <c r="BY79" s="1321"/>
      <c r="BZ79" s="1321"/>
      <c r="CA79" s="1321"/>
      <c r="CB79" s="1321"/>
      <c r="CC79" s="1321"/>
      <c r="CD79" s="1321"/>
      <c r="CE79" s="1321"/>
      <c r="CF79" s="1321">
        <v>6.4</v>
      </c>
      <c r="CG79" s="1321"/>
      <c r="CH79" s="1321"/>
      <c r="CI79" s="1321"/>
      <c r="CJ79" s="1321"/>
      <c r="CK79" s="1321"/>
      <c r="CL79" s="1321"/>
      <c r="CM79" s="1321"/>
      <c r="CN79" s="1321">
        <v>6.1</v>
      </c>
      <c r="CO79" s="1321"/>
      <c r="CP79" s="1321"/>
      <c r="CQ79" s="1321"/>
      <c r="CR79" s="1321"/>
      <c r="CS79" s="1321"/>
      <c r="CT79" s="1321"/>
      <c r="CU79" s="1321"/>
      <c r="CV79" s="1321">
        <v>5.9</v>
      </c>
      <c r="CW79" s="1321"/>
      <c r="CX79" s="1321"/>
      <c r="CY79" s="1321"/>
      <c r="CZ79" s="1321"/>
      <c r="DA79" s="1321"/>
      <c r="DB79" s="1321"/>
      <c r="DC79" s="1321"/>
    </row>
    <row r="80" spans="2:107" ht="13.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sQq2qH1Q4MkQ+bb1Kx4ca2KDb+Yoz8vWd0IHFe63RaxoUxu11mZ9ycAw4hCCB/BMsOrnQyYFyb8KBKpZ3Yl9A==" saltValue="1fY929MVsQI0aa8R+kJX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1+S5lsp8BNm7WE29ajs9uWRa144CTj3vrTDar47iPLnyyxf7MCnkdux6iI9r46gMMYAXveh+qD9YvCqpudWdg==" saltValue="Trv42PJYEANz4bVhEZPX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BO6hsZxzrI28v8+br1oH4CvSrznydbnOFbPsLSEbfM+U+USRQDz229KWtWQQ7SQKi2R90DA4vAqkW4CVHmT+Q==" saltValue="IjCSPw2ngs33fxtCMkbg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557</v>
      </c>
      <c r="G2" s="156"/>
      <c r="H2" s="157"/>
    </row>
    <row r="3" spans="1:8">
      <c r="A3" s="153" t="s">
        <v>550</v>
      </c>
      <c r="B3" s="158"/>
      <c r="C3" s="159"/>
      <c r="D3" s="160">
        <v>34415</v>
      </c>
      <c r="E3" s="161"/>
      <c r="F3" s="162">
        <v>41862</v>
      </c>
      <c r="G3" s="163"/>
      <c r="H3" s="164"/>
    </row>
    <row r="4" spans="1:8">
      <c r="A4" s="165"/>
      <c r="B4" s="166"/>
      <c r="C4" s="167"/>
      <c r="D4" s="168">
        <v>25221</v>
      </c>
      <c r="E4" s="169"/>
      <c r="F4" s="170">
        <v>23710</v>
      </c>
      <c r="G4" s="171"/>
      <c r="H4" s="172"/>
    </row>
    <row r="5" spans="1:8">
      <c r="A5" s="153" t="s">
        <v>552</v>
      </c>
      <c r="B5" s="158"/>
      <c r="C5" s="159"/>
      <c r="D5" s="160">
        <v>33092</v>
      </c>
      <c r="E5" s="161"/>
      <c r="F5" s="162">
        <v>50880</v>
      </c>
      <c r="G5" s="163"/>
      <c r="H5" s="164"/>
    </row>
    <row r="6" spans="1:8">
      <c r="A6" s="165"/>
      <c r="B6" s="166"/>
      <c r="C6" s="167"/>
      <c r="D6" s="168">
        <v>23913</v>
      </c>
      <c r="E6" s="169"/>
      <c r="F6" s="170">
        <v>27819</v>
      </c>
      <c r="G6" s="171"/>
      <c r="H6" s="172"/>
    </row>
    <row r="7" spans="1:8">
      <c r="A7" s="153" t="s">
        <v>553</v>
      </c>
      <c r="B7" s="158"/>
      <c r="C7" s="159"/>
      <c r="D7" s="160">
        <v>26510</v>
      </c>
      <c r="E7" s="161"/>
      <c r="F7" s="162">
        <v>46395</v>
      </c>
      <c r="G7" s="163"/>
      <c r="H7" s="164"/>
    </row>
    <row r="8" spans="1:8">
      <c r="A8" s="165"/>
      <c r="B8" s="166"/>
      <c r="C8" s="167"/>
      <c r="D8" s="168">
        <v>17323</v>
      </c>
      <c r="E8" s="169"/>
      <c r="F8" s="170">
        <v>26304</v>
      </c>
      <c r="G8" s="171"/>
      <c r="H8" s="172"/>
    </row>
    <row r="9" spans="1:8">
      <c r="A9" s="153" t="s">
        <v>554</v>
      </c>
      <c r="B9" s="158"/>
      <c r="C9" s="159"/>
      <c r="D9" s="160">
        <v>34644</v>
      </c>
      <c r="E9" s="161"/>
      <c r="F9" s="162">
        <v>48088</v>
      </c>
      <c r="G9" s="163"/>
      <c r="H9" s="164"/>
    </row>
    <row r="10" spans="1:8">
      <c r="A10" s="165"/>
      <c r="B10" s="166"/>
      <c r="C10" s="167"/>
      <c r="D10" s="168">
        <v>17790</v>
      </c>
      <c r="E10" s="169"/>
      <c r="F10" s="170">
        <v>25183</v>
      </c>
      <c r="G10" s="171"/>
      <c r="H10" s="172"/>
    </row>
    <row r="11" spans="1:8">
      <c r="A11" s="153" t="s">
        <v>555</v>
      </c>
      <c r="B11" s="158"/>
      <c r="C11" s="159"/>
      <c r="D11" s="160">
        <v>22263</v>
      </c>
      <c r="E11" s="161"/>
      <c r="F11" s="162">
        <v>46457</v>
      </c>
      <c r="G11" s="163"/>
      <c r="H11" s="164"/>
    </row>
    <row r="12" spans="1:8">
      <c r="A12" s="165"/>
      <c r="B12" s="166"/>
      <c r="C12" s="173"/>
      <c r="D12" s="168">
        <v>13332</v>
      </c>
      <c r="E12" s="169"/>
      <c r="F12" s="170">
        <v>24020</v>
      </c>
      <c r="G12" s="171"/>
      <c r="H12" s="172"/>
    </row>
    <row r="13" spans="1:8">
      <c r="A13" s="153"/>
      <c r="B13" s="158"/>
      <c r="C13" s="174"/>
      <c r="D13" s="175">
        <v>30185</v>
      </c>
      <c r="E13" s="176"/>
      <c r="F13" s="177">
        <v>46736</v>
      </c>
      <c r="G13" s="178"/>
      <c r="H13" s="164"/>
    </row>
    <row r="14" spans="1:8">
      <c r="A14" s="165"/>
      <c r="B14" s="166"/>
      <c r="C14" s="167"/>
      <c r="D14" s="168">
        <v>19516</v>
      </c>
      <c r="E14" s="169"/>
      <c r="F14" s="170">
        <v>25407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6.19</v>
      </c>
      <c r="C19" s="179">
        <f>ROUND(VALUE(SUBSTITUTE(実質収支比率等に係る経年分析!G$48,"▲","-")),2)</f>
        <v>8.9700000000000006</v>
      </c>
      <c r="D19" s="179">
        <f>ROUND(VALUE(SUBSTITUTE(実質収支比率等に係る経年分析!H$48,"▲","-")),2)</f>
        <v>8.01</v>
      </c>
      <c r="E19" s="179">
        <f>ROUND(VALUE(SUBSTITUTE(実質収支比率等に係る経年分析!I$48,"▲","-")),2)</f>
        <v>8.65</v>
      </c>
      <c r="F19" s="179">
        <f>ROUND(VALUE(SUBSTITUTE(実質収支比率等に係る経年分析!J$48,"▲","-")),2)</f>
        <v>8.5</v>
      </c>
    </row>
    <row r="20" spans="1:11">
      <c r="A20" s="179" t="s">
        <v>54</v>
      </c>
      <c r="B20" s="179">
        <f>ROUND(VALUE(SUBSTITUTE(実質収支比率等に係る経年分析!F$47,"▲","-")),2)</f>
        <v>5.66</v>
      </c>
      <c r="C20" s="179">
        <f>ROUND(VALUE(SUBSTITUTE(実質収支比率等に係る経年分析!G$47,"▲","-")),2)</f>
        <v>5.08</v>
      </c>
      <c r="D20" s="179">
        <f>ROUND(VALUE(SUBSTITUTE(実質収支比率等に係る経年分析!H$47,"▲","-")),2)</f>
        <v>6.7</v>
      </c>
      <c r="E20" s="179">
        <f>ROUND(VALUE(SUBSTITUTE(実質収支比率等に係る経年分析!I$47,"▲","-")),2)</f>
        <v>6.8</v>
      </c>
      <c r="F20" s="179">
        <f>ROUND(VALUE(SUBSTITUTE(実質収支比率等に係る経年分析!J$47,"▲","-")),2)</f>
        <v>10.39</v>
      </c>
    </row>
    <row r="21" spans="1:11">
      <c r="A21" s="179" t="s">
        <v>55</v>
      </c>
      <c r="B21" s="179">
        <f>IF(ISNUMBER(VALUE(SUBSTITUTE(実質収支比率等に係る経年分析!F$49,"▲","-"))),ROUND(VALUE(SUBSTITUTE(実質収支比率等に係る経年分析!F$49,"▲","-")),2),NA())</f>
        <v>-2.56</v>
      </c>
      <c r="C21" s="179">
        <f>IF(ISNUMBER(VALUE(SUBSTITUTE(実質収支比率等に係る経年分析!G$49,"▲","-"))),ROUND(VALUE(SUBSTITUTE(実質収支比率等に係る経年分析!G$49,"▲","-")),2),NA())</f>
        <v>2.59</v>
      </c>
      <c r="D21" s="179">
        <f>IF(ISNUMBER(VALUE(SUBSTITUTE(実質収支比率等に係る経年分析!H$49,"▲","-"))),ROUND(VALUE(SUBSTITUTE(実質収支比率等に係る経年分析!H$49,"▲","-")),2),NA())</f>
        <v>0.93</v>
      </c>
      <c r="E21" s="179">
        <f>IF(ISNUMBER(VALUE(SUBSTITUTE(実質収支比率等に係る経年分析!I$49,"▲","-"))),ROUND(VALUE(SUBSTITUTE(実質収支比率等に係る経年分析!I$49,"▲","-")),2),NA())</f>
        <v>0.9</v>
      </c>
      <c r="F21" s="179">
        <f>IF(ISNUMBER(VALUE(SUBSTITUTE(実質収支比率等に係る経年分析!J$49,"▲","-"))),ROUND(VALUE(SUBSTITUTE(実質収支比率等に係る経年分析!J$49,"▲","-")),2),NA())</f>
        <v>3.62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都市計画事業東越谷土地区画整理事業費特別会計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0.12</v>
      </c>
    </row>
    <row r="30" spans="1:11">
      <c r="A30" s="180" t="str">
        <f>IF(連結実質赤字比率に係る赤字・黒字の構成分析!C$40="",NA(),連結実質赤字比率に係る赤字・黒字の構成分析!C$40)</f>
        <v>都市計画事業七左第一土地区画整理事業費特別会計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c r="A31" s="180" t="str">
        <f>IF(連結実質赤字比率に係る赤字・黒字の構成分析!C$39="",NA(),連結実質赤字比率に係る赤字・黒字の構成分析!C$39)</f>
        <v>都市計画事業西大袋土地区画整理事業費特別会計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c r="A32" s="180" t="str">
        <f>IF(連結実質赤字比率に係る赤字・黒字の構成分析!C$38="",NA(),連結実質赤字比率に係る赤字・黒字の構成分析!C$38)</f>
        <v>公共下水道事業費特別会計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1.05</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8.9600000000000009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8459</v>
      </c>
      <c r="E42" s="181"/>
      <c r="F42" s="181"/>
      <c r="G42" s="181">
        <f>'実質公債費比率（分子）の構造'!L$52</f>
        <v>7943</v>
      </c>
      <c r="H42" s="181"/>
      <c r="I42" s="181"/>
      <c r="J42" s="181">
        <f>'実質公債費比率（分子）の構造'!M$52</f>
        <v>7709</v>
      </c>
      <c r="K42" s="181"/>
      <c r="L42" s="181"/>
      <c r="M42" s="181">
        <f>'実質公債費比率（分子）の構造'!N$52</f>
        <v>7897</v>
      </c>
      <c r="N42" s="181"/>
      <c r="O42" s="181"/>
      <c r="P42" s="181">
        <f>'実質公債費比率（分子）の構造'!O$52</f>
        <v>7655</v>
      </c>
    </row>
    <row r="43" spans="1:16">
      <c r="A43" s="181" t="s">
        <v>63</v>
      </c>
      <c r="B43" s="181">
        <f>'実質公債費比率（分子）の構造'!K$51</f>
        <v>4</v>
      </c>
      <c r="C43" s="181"/>
      <c r="D43" s="181"/>
      <c r="E43" s="181">
        <f>'実質公債費比率（分子）の構造'!L$51</f>
        <v>2</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c r="A44" s="181" t="s">
        <v>64</v>
      </c>
      <c r="B44" s="181">
        <f>'実質公債費比率（分子）の構造'!K$50</f>
        <v>1482</v>
      </c>
      <c r="C44" s="181"/>
      <c r="D44" s="181"/>
      <c r="E44" s="181">
        <f>'実質公債費比率（分子）の構造'!L$50</f>
        <v>983</v>
      </c>
      <c r="F44" s="181"/>
      <c r="G44" s="181"/>
      <c r="H44" s="181">
        <f>'実質公債費比率（分子）の構造'!M$50</f>
        <v>1550</v>
      </c>
      <c r="I44" s="181"/>
      <c r="J44" s="181"/>
      <c r="K44" s="181">
        <f>'実質公債費比率（分子）の構造'!N$50</f>
        <v>1099</v>
      </c>
      <c r="L44" s="181"/>
      <c r="M44" s="181"/>
      <c r="N44" s="181">
        <f>'実質公債費比率（分子）の構造'!O$50</f>
        <v>1584</v>
      </c>
      <c r="O44" s="181"/>
      <c r="P44" s="181"/>
    </row>
    <row r="45" spans="1:16">
      <c r="A45" s="181" t="s">
        <v>65</v>
      </c>
      <c r="B45" s="181">
        <f>'実質公債費比率（分子）の構造'!K$49</f>
        <v>129</v>
      </c>
      <c r="C45" s="181"/>
      <c r="D45" s="181"/>
      <c r="E45" s="181">
        <f>'実質公債費比率（分子）の構造'!L$49</f>
        <v>208</v>
      </c>
      <c r="F45" s="181"/>
      <c r="G45" s="181"/>
      <c r="H45" s="181">
        <f>'実質公債費比率（分子）の構造'!M$49</f>
        <v>183</v>
      </c>
      <c r="I45" s="181"/>
      <c r="J45" s="181"/>
      <c r="K45" s="181">
        <f>'実質公債費比率（分子）の構造'!N$49</f>
        <v>128</v>
      </c>
      <c r="L45" s="181"/>
      <c r="M45" s="181"/>
      <c r="N45" s="181">
        <f>'実質公債費比率（分子）の構造'!O$49</f>
        <v>165</v>
      </c>
      <c r="O45" s="181"/>
      <c r="P45" s="181"/>
    </row>
    <row r="46" spans="1:16">
      <c r="A46" s="181" t="s">
        <v>66</v>
      </c>
      <c r="B46" s="181">
        <f>'実質公債費比率（分子）の構造'!K$48</f>
        <v>2809</v>
      </c>
      <c r="C46" s="181"/>
      <c r="D46" s="181"/>
      <c r="E46" s="181">
        <f>'実質公債費比率（分子）の構造'!L$48</f>
        <v>2652</v>
      </c>
      <c r="F46" s="181"/>
      <c r="G46" s="181"/>
      <c r="H46" s="181">
        <f>'実質公債費比率（分子）の構造'!M$48</f>
        <v>2466</v>
      </c>
      <c r="I46" s="181"/>
      <c r="J46" s="181"/>
      <c r="K46" s="181">
        <f>'実質公債費比率（分子）の構造'!N$48</f>
        <v>2407</v>
      </c>
      <c r="L46" s="181"/>
      <c r="M46" s="181"/>
      <c r="N46" s="181">
        <f>'実質公債費比率（分子）の構造'!O$48</f>
        <v>2352</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8049</v>
      </c>
      <c r="C49" s="181"/>
      <c r="D49" s="181"/>
      <c r="E49" s="181">
        <f>'実質公債費比率（分子）の構造'!L$45</f>
        <v>7706</v>
      </c>
      <c r="F49" s="181"/>
      <c r="G49" s="181"/>
      <c r="H49" s="181">
        <f>'実質公債費比率（分子）の構造'!M$45</f>
        <v>7479</v>
      </c>
      <c r="I49" s="181"/>
      <c r="J49" s="181"/>
      <c r="K49" s="181">
        <f>'実質公債費比率（分子）の構造'!N$45</f>
        <v>7657</v>
      </c>
      <c r="L49" s="181"/>
      <c r="M49" s="181"/>
      <c r="N49" s="181">
        <f>'実質公債費比率（分子）の構造'!O$45</f>
        <v>7734</v>
      </c>
      <c r="O49" s="181"/>
      <c r="P49" s="181"/>
    </row>
    <row r="50" spans="1:16">
      <c r="A50" s="181" t="s">
        <v>70</v>
      </c>
      <c r="B50" s="181" t="e">
        <f>NA()</f>
        <v>#N/A</v>
      </c>
      <c r="C50" s="181">
        <f>IF(ISNUMBER('実質公債費比率（分子）の構造'!K$53),'実質公債費比率（分子）の構造'!K$53,NA())</f>
        <v>4014</v>
      </c>
      <c r="D50" s="181" t="e">
        <f>NA()</f>
        <v>#N/A</v>
      </c>
      <c r="E50" s="181" t="e">
        <f>NA()</f>
        <v>#N/A</v>
      </c>
      <c r="F50" s="181">
        <f>IF(ISNUMBER('実質公債費比率（分子）の構造'!L$53),'実質公債費比率（分子）の構造'!L$53,NA())</f>
        <v>3608</v>
      </c>
      <c r="G50" s="181" t="e">
        <f>NA()</f>
        <v>#N/A</v>
      </c>
      <c r="H50" s="181" t="e">
        <f>NA()</f>
        <v>#N/A</v>
      </c>
      <c r="I50" s="181">
        <f>IF(ISNUMBER('実質公債費比率（分子）の構造'!M$53),'実質公債費比率（分子）の構造'!M$53,NA())</f>
        <v>3969</v>
      </c>
      <c r="J50" s="181" t="e">
        <f>NA()</f>
        <v>#N/A</v>
      </c>
      <c r="K50" s="181" t="e">
        <f>NA()</f>
        <v>#N/A</v>
      </c>
      <c r="L50" s="181">
        <f>IF(ISNUMBER('実質公債費比率（分子）の構造'!N$53),'実質公債費比率（分子）の構造'!N$53,NA())</f>
        <v>3394</v>
      </c>
      <c r="M50" s="181" t="e">
        <f>NA()</f>
        <v>#N/A</v>
      </c>
      <c r="N50" s="181" t="e">
        <f>NA()</f>
        <v>#N/A</v>
      </c>
      <c r="O50" s="181">
        <f>IF(ISNUMBER('実質公債費比率（分子）の構造'!O$53),'実質公債費比率（分子）の構造'!O$53,NA())</f>
        <v>4181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76030</v>
      </c>
      <c r="E56" s="180"/>
      <c r="F56" s="180"/>
      <c r="G56" s="180">
        <f>'将来負担比率（分子）の構造'!J$52</f>
        <v>76201</v>
      </c>
      <c r="H56" s="180"/>
      <c r="I56" s="180"/>
      <c r="J56" s="180">
        <f>'将来負担比率（分子）の構造'!K$52</f>
        <v>76471</v>
      </c>
      <c r="K56" s="180"/>
      <c r="L56" s="180"/>
      <c r="M56" s="180">
        <f>'将来負担比率（分子）の構造'!L$52</f>
        <v>76077</v>
      </c>
      <c r="N56" s="180"/>
      <c r="O56" s="180"/>
      <c r="P56" s="180">
        <f>'将来負担比率（分子）の構造'!M$52</f>
        <v>75605</v>
      </c>
    </row>
    <row r="57" spans="1:16">
      <c r="A57" s="180" t="s">
        <v>41</v>
      </c>
      <c r="B57" s="180"/>
      <c r="C57" s="180"/>
      <c r="D57" s="180">
        <f>'将来負担比率（分子）の構造'!I$51</f>
        <v>11498</v>
      </c>
      <c r="E57" s="180"/>
      <c r="F57" s="180"/>
      <c r="G57" s="180">
        <f>'将来負担比率（分子）の構造'!J$51</f>
        <v>11959</v>
      </c>
      <c r="H57" s="180"/>
      <c r="I57" s="180"/>
      <c r="J57" s="180">
        <f>'将来負担比率（分子）の構造'!K$51</f>
        <v>11880</v>
      </c>
      <c r="K57" s="180"/>
      <c r="L57" s="180"/>
      <c r="M57" s="180">
        <f>'将来負担比率（分子）の構造'!L$51</f>
        <v>12979</v>
      </c>
      <c r="N57" s="180"/>
      <c r="O57" s="180"/>
      <c r="P57" s="180">
        <f>'将来負担比率（分子）の構造'!M$51</f>
        <v>11946</v>
      </c>
    </row>
    <row r="58" spans="1:16">
      <c r="A58" s="180" t="s">
        <v>40</v>
      </c>
      <c r="B58" s="180"/>
      <c r="C58" s="180"/>
      <c r="D58" s="180">
        <f>'将来負担比率（分子）の構造'!I$50</f>
        <v>7654</v>
      </c>
      <c r="E58" s="180"/>
      <c r="F58" s="180"/>
      <c r="G58" s="180">
        <f>'将来負担比率（分子）の構造'!J$50</f>
        <v>7793</v>
      </c>
      <c r="H58" s="180"/>
      <c r="I58" s="180"/>
      <c r="J58" s="180">
        <f>'将来負担比率（分子）の構造'!K$50</f>
        <v>9481</v>
      </c>
      <c r="K58" s="180"/>
      <c r="L58" s="180"/>
      <c r="M58" s="180">
        <f>'将来負担比率（分子）の構造'!L$50</f>
        <v>10342</v>
      </c>
      <c r="N58" s="180"/>
      <c r="O58" s="180"/>
      <c r="P58" s="180">
        <f>'将来負担比率（分子）の構造'!M$50</f>
        <v>12860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6531</v>
      </c>
      <c r="C61" s="180"/>
      <c r="D61" s="180"/>
      <c r="E61" s="180">
        <f>'将来負担比率（分子）の構造'!J$46</f>
        <v>6649</v>
      </c>
      <c r="F61" s="180"/>
      <c r="G61" s="180"/>
      <c r="H61" s="180">
        <f>'将来負担比率（分子）の構造'!K$46</f>
        <v>6318</v>
      </c>
      <c r="I61" s="180"/>
      <c r="J61" s="180"/>
      <c r="K61" s="180">
        <f>'将来負担比率（分子）の構造'!L$46</f>
        <v>6156</v>
      </c>
      <c r="L61" s="180"/>
      <c r="M61" s="180"/>
      <c r="N61" s="180">
        <f>'将来負担比率（分子）の構造'!M$46</f>
        <v>6024</v>
      </c>
      <c r="O61" s="180"/>
      <c r="P61" s="180"/>
    </row>
    <row r="62" spans="1:16">
      <c r="A62" s="180" t="s">
        <v>34</v>
      </c>
      <c r="B62" s="180">
        <f>'将来負担比率（分子）の構造'!I$45</f>
        <v>6484</v>
      </c>
      <c r="C62" s="180"/>
      <c r="D62" s="180"/>
      <c r="E62" s="180">
        <f>'将来負担比率（分子）の構造'!J$45</f>
        <v>5680</v>
      </c>
      <c r="F62" s="180"/>
      <c r="G62" s="180"/>
      <c r="H62" s="180">
        <f>'将来負担比率（分子）の構造'!K$45</f>
        <v>4589</v>
      </c>
      <c r="I62" s="180"/>
      <c r="J62" s="180"/>
      <c r="K62" s="180">
        <f>'将来負担比率（分子）の構造'!L$45</f>
        <v>3528</v>
      </c>
      <c r="L62" s="180"/>
      <c r="M62" s="180"/>
      <c r="N62" s="180">
        <f>'将来負担比率（分子）の構造'!M$45</f>
        <v>2634</v>
      </c>
      <c r="O62" s="180"/>
      <c r="P62" s="180"/>
    </row>
    <row r="63" spans="1:16">
      <c r="A63" s="180" t="s">
        <v>33</v>
      </c>
      <c r="B63" s="180">
        <f>'将来負担比率（分子）の構造'!I$44</f>
        <v>1669</v>
      </c>
      <c r="C63" s="180"/>
      <c r="D63" s="180"/>
      <c r="E63" s="180">
        <f>'将来負担比率（分子）の構造'!J$44</f>
        <v>3007</v>
      </c>
      <c r="F63" s="180"/>
      <c r="G63" s="180"/>
      <c r="H63" s="180">
        <f>'将来負担比率（分子）の構造'!K$44</f>
        <v>2768</v>
      </c>
      <c r="I63" s="180"/>
      <c r="J63" s="180"/>
      <c r="K63" s="180">
        <f>'将来負担比率（分子）の構造'!L$44</f>
        <v>2618</v>
      </c>
      <c r="L63" s="180"/>
      <c r="M63" s="180"/>
      <c r="N63" s="180">
        <f>'将来負担比率（分子）の構造'!M$44</f>
        <v>2268</v>
      </c>
      <c r="O63" s="180"/>
      <c r="P63" s="180"/>
    </row>
    <row r="64" spans="1:16">
      <c r="A64" s="180" t="s">
        <v>32</v>
      </c>
      <c r="B64" s="180">
        <f>'将来負担比率（分子）の構造'!I$43</f>
        <v>28537</v>
      </c>
      <c r="C64" s="180"/>
      <c r="D64" s="180"/>
      <c r="E64" s="180">
        <f>'将来負担比率（分子）の構造'!J$43</f>
        <v>26457</v>
      </c>
      <c r="F64" s="180"/>
      <c r="G64" s="180"/>
      <c r="H64" s="180">
        <f>'将来負担比率（分子）の構造'!K$43</f>
        <v>24114</v>
      </c>
      <c r="I64" s="180"/>
      <c r="J64" s="180"/>
      <c r="K64" s="180">
        <f>'将来負担比率（分子）の構造'!L$43</f>
        <v>22145</v>
      </c>
      <c r="L64" s="180"/>
      <c r="M64" s="180"/>
      <c r="N64" s="180">
        <f>'将来負担比率（分子）の構造'!M$43</f>
        <v>19854</v>
      </c>
      <c r="O64" s="180"/>
      <c r="P64" s="180"/>
    </row>
    <row r="65" spans="1:16">
      <c r="A65" s="180" t="s">
        <v>31</v>
      </c>
      <c r="B65" s="180">
        <f>'将来負担比率（分子）の構造'!I$42</f>
        <v>9716</v>
      </c>
      <c r="C65" s="180"/>
      <c r="D65" s="180"/>
      <c r="E65" s="180">
        <f>'将来負担比率（分子）の構造'!J$42</f>
        <v>8660</v>
      </c>
      <c r="F65" s="180"/>
      <c r="G65" s="180"/>
      <c r="H65" s="180">
        <f>'将来負担比率（分子）の構造'!K$42</f>
        <v>10433</v>
      </c>
      <c r="I65" s="180"/>
      <c r="J65" s="180"/>
      <c r="K65" s="180">
        <f>'将来負担比率（分子）の構造'!L$42</f>
        <v>6163</v>
      </c>
      <c r="L65" s="180"/>
      <c r="M65" s="180"/>
      <c r="N65" s="180">
        <f>'将来負担比率（分子）の構造'!M$42</f>
        <v>4508</v>
      </c>
      <c r="O65" s="180"/>
      <c r="P65" s="180"/>
    </row>
    <row r="66" spans="1:16">
      <c r="A66" s="180" t="s">
        <v>30</v>
      </c>
      <c r="B66" s="180">
        <f>'将来負担比率（分子）の構造'!I$41</f>
        <v>74212</v>
      </c>
      <c r="C66" s="180"/>
      <c r="D66" s="180"/>
      <c r="E66" s="180">
        <f>'将来負担比率（分子）の構造'!J$41</f>
        <v>75281</v>
      </c>
      <c r="F66" s="180"/>
      <c r="G66" s="180"/>
      <c r="H66" s="180">
        <f>'将来負担比率（分子）の構造'!K$41</f>
        <v>75782</v>
      </c>
      <c r="I66" s="180"/>
      <c r="J66" s="180"/>
      <c r="K66" s="180">
        <f>'将来負担比率（分子）の構造'!L$41</f>
        <v>78728</v>
      </c>
      <c r="L66" s="180"/>
      <c r="M66" s="180"/>
      <c r="N66" s="180">
        <f>'将来負担比率（分子）の構造'!M$41</f>
        <v>77969</v>
      </c>
      <c r="O66" s="180"/>
      <c r="P66" s="180"/>
    </row>
    <row r="67" spans="1:16">
      <c r="A67" s="180" t="s">
        <v>74</v>
      </c>
      <c r="B67" s="180" t="e">
        <f>NA()</f>
        <v>#N/A</v>
      </c>
      <c r="C67" s="180">
        <f>IF(ISNUMBER('将来負担比率（分子）の構造'!I$53), IF('将来負担比率（分子）の構造'!I$53 &lt; 0, 0, '将来負担比率（分子）の構造'!I$53), NA())</f>
        <v>31966</v>
      </c>
      <c r="D67" s="180" t="e">
        <f>NA()</f>
        <v>#N/A</v>
      </c>
      <c r="E67" s="180" t="e">
        <f>NA()</f>
        <v>#N/A</v>
      </c>
      <c r="F67" s="180">
        <f>IF(ISNUMBER('将来負担比率（分子）の構造'!J$53), IF('将来負担比率（分子）の構造'!J$53 &lt; 0, 0, '将来負担比率（分子）の構造'!J$53), NA())</f>
        <v>29781</v>
      </c>
      <c r="G67" s="180" t="e">
        <f>NA()</f>
        <v>#N/A</v>
      </c>
      <c r="H67" s="180" t="e">
        <f>NA()</f>
        <v>#N/A</v>
      </c>
      <c r="I67" s="180">
        <f>IF(ISNUMBER('将来負担比率（分子）の構造'!K$53), IF('将来負担比率（分子）の構造'!K$53 &lt; 0, 0, '将来負担比率（分子）の構造'!K$53), NA())</f>
        <v>26173</v>
      </c>
      <c r="J67" s="180" t="e">
        <f>NA()</f>
        <v>#N/A</v>
      </c>
      <c r="K67" s="180" t="e">
        <f>NA()</f>
        <v>#N/A</v>
      </c>
      <c r="L67" s="180">
        <f>IF(ISNUMBER('将来負担比率（分子）の構造'!L$53), IF('将来負担比率（分子）の構造'!L$53 &lt; 0, 0, '将来負担比率（分子）の構造'!L$53), NA())</f>
        <v>19940</v>
      </c>
      <c r="M67" s="180" t="e">
        <f>NA()</f>
        <v>#N/A</v>
      </c>
      <c r="N67" s="180" t="e">
        <f>NA()</f>
        <v>#N/A</v>
      </c>
      <c r="O67" s="180">
        <f>IF(ISNUMBER('将来負担比率（分子）の構造'!M$53), IF('将来負担比率（分子）の構造'!M$53 &lt; 0, 0, '将来負担比率（分子）の構造'!M$53), NA())</f>
        <v>12847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3924</v>
      </c>
      <c r="C72" s="184">
        <f>基金残高に係る経年分析!G55</f>
        <v>4027</v>
      </c>
      <c r="D72" s="184">
        <f>基金残高に係る経年分析!H55</f>
        <v>6230</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3110</v>
      </c>
      <c r="C74" s="184">
        <f>基金残高に係る経年分析!G57</f>
        <v>3407</v>
      </c>
      <c r="D74" s="184">
        <f>基金残高に係る経年分析!H57</f>
        <v>3553</v>
      </c>
    </row>
  </sheetData>
  <sheetProtection algorithmName="SHA-512" hashValue="gT2+F9+dfxNAS/SkhsqdUDjOhvEfrIOvwWWVMB6XTsoATm9y0zWKRVEkLN6uqjO9s3K2n/zFeeU7PaaKO/6QGw==" saltValue="YJo8RkxadR7ulEjI/Y85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230</v>
      </c>
      <c r="C5" s="666"/>
      <c r="D5" s="666"/>
      <c r="E5" s="666"/>
      <c r="F5" s="666"/>
      <c r="G5" s="666"/>
      <c r="H5" s="666"/>
      <c r="I5" s="666"/>
      <c r="J5" s="666"/>
      <c r="K5" s="666"/>
      <c r="L5" s="666"/>
      <c r="M5" s="666"/>
      <c r="N5" s="666"/>
      <c r="O5" s="666"/>
      <c r="P5" s="666"/>
      <c r="Q5" s="667"/>
      <c r="R5" s="668">
        <v>48815895</v>
      </c>
      <c r="S5" s="669"/>
      <c r="T5" s="669"/>
      <c r="U5" s="669"/>
      <c r="V5" s="669"/>
      <c r="W5" s="669"/>
      <c r="X5" s="669"/>
      <c r="Y5" s="670"/>
      <c r="Z5" s="671">
        <v>46.9</v>
      </c>
      <c r="AA5" s="671"/>
      <c r="AB5" s="671"/>
      <c r="AC5" s="671"/>
      <c r="AD5" s="672">
        <v>46395454</v>
      </c>
      <c r="AE5" s="672"/>
      <c r="AF5" s="672"/>
      <c r="AG5" s="672"/>
      <c r="AH5" s="672"/>
      <c r="AI5" s="672"/>
      <c r="AJ5" s="672"/>
      <c r="AK5" s="672"/>
      <c r="AL5" s="673">
        <v>81.099999999999994</v>
      </c>
      <c r="AM5" s="674"/>
      <c r="AN5" s="674"/>
      <c r="AO5" s="675"/>
      <c r="AP5" s="665" t="s">
        <v>231</v>
      </c>
      <c r="AQ5" s="666"/>
      <c r="AR5" s="666"/>
      <c r="AS5" s="666"/>
      <c r="AT5" s="666"/>
      <c r="AU5" s="666"/>
      <c r="AV5" s="666"/>
      <c r="AW5" s="666"/>
      <c r="AX5" s="666"/>
      <c r="AY5" s="666"/>
      <c r="AZ5" s="666"/>
      <c r="BA5" s="666"/>
      <c r="BB5" s="666"/>
      <c r="BC5" s="666"/>
      <c r="BD5" s="666"/>
      <c r="BE5" s="666"/>
      <c r="BF5" s="667"/>
      <c r="BG5" s="679">
        <v>45653152</v>
      </c>
      <c r="BH5" s="680"/>
      <c r="BI5" s="680"/>
      <c r="BJ5" s="680"/>
      <c r="BK5" s="680"/>
      <c r="BL5" s="680"/>
      <c r="BM5" s="680"/>
      <c r="BN5" s="681"/>
      <c r="BO5" s="682">
        <v>93.5</v>
      </c>
      <c r="BP5" s="682"/>
      <c r="BQ5" s="682"/>
      <c r="BR5" s="682"/>
      <c r="BS5" s="683">
        <v>420023</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725562</v>
      </c>
      <c r="S6" s="680"/>
      <c r="T6" s="680"/>
      <c r="U6" s="680"/>
      <c r="V6" s="680"/>
      <c r="W6" s="680"/>
      <c r="X6" s="680"/>
      <c r="Y6" s="681"/>
      <c r="Z6" s="682">
        <v>0.7</v>
      </c>
      <c r="AA6" s="682"/>
      <c r="AB6" s="682"/>
      <c r="AC6" s="682"/>
      <c r="AD6" s="683">
        <v>725562</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45653152</v>
      </c>
      <c r="BH6" s="680"/>
      <c r="BI6" s="680"/>
      <c r="BJ6" s="680"/>
      <c r="BK6" s="680"/>
      <c r="BL6" s="680"/>
      <c r="BM6" s="680"/>
      <c r="BN6" s="681"/>
      <c r="BO6" s="682">
        <v>93.5</v>
      </c>
      <c r="BP6" s="682"/>
      <c r="BQ6" s="682"/>
      <c r="BR6" s="682"/>
      <c r="BS6" s="683">
        <v>420023</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539387</v>
      </c>
      <c r="CS6" s="680"/>
      <c r="CT6" s="680"/>
      <c r="CU6" s="680"/>
      <c r="CV6" s="680"/>
      <c r="CW6" s="680"/>
      <c r="CX6" s="680"/>
      <c r="CY6" s="681"/>
      <c r="CZ6" s="673">
        <v>0.5</v>
      </c>
      <c r="DA6" s="674"/>
      <c r="DB6" s="674"/>
      <c r="DC6" s="693"/>
      <c r="DD6" s="688" t="s">
        <v>238</v>
      </c>
      <c r="DE6" s="680"/>
      <c r="DF6" s="680"/>
      <c r="DG6" s="680"/>
      <c r="DH6" s="680"/>
      <c r="DI6" s="680"/>
      <c r="DJ6" s="680"/>
      <c r="DK6" s="680"/>
      <c r="DL6" s="680"/>
      <c r="DM6" s="680"/>
      <c r="DN6" s="680"/>
      <c r="DO6" s="680"/>
      <c r="DP6" s="681"/>
      <c r="DQ6" s="688">
        <v>539294</v>
      </c>
      <c r="DR6" s="680"/>
      <c r="DS6" s="680"/>
      <c r="DT6" s="680"/>
      <c r="DU6" s="680"/>
      <c r="DV6" s="680"/>
      <c r="DW6" s="680"/>
      <c r="DX6" s="680"/>
      <c r="DY6" s="680"/>
      <c r="DZ6" s="680"/>
      <c r="EA6" s="680"/>
      <c r="EB6" s="680"/>
      <c r="EC6" s="689"/>
    </row>
    <row r="7" spans="2:143" ht="11.25" customHeight="1">
      <c r="B7" s="676" t="s">
        <v>239</v>
      </c>
      <c r="C7" s="677"/>
      <c r="D7" s="677"/>
      <c r="E7" s="677"/>
      <c r="F7" s="677"/>
      <c r="G7" s="677"/>
      <c r="H7" s="677"/>
      <c r="I7" s="677"/>
      <c r="J7" s="677"/>
      <c r="K7" s="677"/>
      <c r="L7" s="677"/>
      <c r="M7" s="677"/>
      <c r="N7" s="677"/>
      <c r="O7" s="677"/>
      <c r="P7" s="677"/>
      <c r="Q7" s="678"/>
      <c r="R7" s="679">
        <v>71978</v>
      </c>
      <c r="S7" s="680"/>
      <c r="T7" s="680"/>
      <c r="U7" s="680"/>
      <c r="V7" s="680"/>
      <c r="W7" s="680"/>
      <c r="X7" s="680"/>
      <c r="Y7" s="681"/>
      <c r="Z7" s="682">
        <v>0.1</v>
      </c>
      <c r="AA7" s="682"/>
      <c r="AB7" s="682"/>
      <c r="AC7" s="682"/>
      <c r="AD7" s="683">
        <v>71978</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24462402</v>
      </c>
      <c r="BH7" s="680"/>
      <c r="BI7" s="680"/>
      <c r="BJ7" s="680"/>
      <c r="BK7" s="680"/>
      <c r="BL7" s="680"/>
      <c r="BM7" s="680"/>
      <c r="BN7" s="681"/>
      <c r="BO7" s="682">
        <v>50.1</v>
      </c>
      <c r="BP7" s="682"/>
      <c r="BQ7" s="682"/>
      <c r="BR7" s="682"/>
      <c r="BS7" s="683">
        <v>420023</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13670584</v>
      </c>
      <c r="CS7" s="680"/>
      <c r="CT7" s="680"/>
      <c r="CU7" s="680"/>
      <c r="CV7" s="680"/>
      <c r="CW7" s="680"/>
      <c r="CX7" s="680"/>
      <c r="CY7" s="681"/>
      <c r="CZ7" s="682">
        <v>13.8</v>
      </c>
      <c r="DA7" s="682"/>
      <c r="DB7" s="682"/>
      <c r="DC7" s="682"/>
      <c r="DD7" s="688">
        <v>527734</v>
      </c>
      <c r="DE7" s="680"/>
      <c r="DF7" s="680"/>
      <c r="DG7" s="680"/>
      <c r="DH7" s="680"/>
      <c r="DI7" s="680"/>
      <c r="DJ7" s="680"/>
      <c r="DK7" s="680"/>
      <c r="DL7" s="680"/>
      <c r="DM7" s="680"/>
      <c r="DN7" s="680"/>
      <c r="DO7" s="680"/>
      <c r="DP7" s="681"/>
      <c r="DQ7" s="688">
        <v>12241058</v>
      </c>
      <c r="DR7" s="680"/>
      <c r="DS7" s="680"/>
      <c r="DT7" s="680"/>
      <c r="DU7" s="680"/>
      <c r="DV7" s="680"/>
      <c r="DW7" s="680"/>
      <c r="DX7" s="680"/>
      <c r="DY7" s="680"/>
      <c r="DZ7" s="680"/>
      <c r="EA7" s="680"/>
      <c r="EB7" s="680"/>
      <c r="EC7" s="689"/>
    </row>
    <row r="8" spans="2:143" ht="11.25" customHeight="1">
      <c r="B8" s="676" t="s">
        <v>242</v>
      </c>
      <c r="C8" s="677"/>
      <c r="D8" s="677"/>
      <c r="E8" s="677"/>
      <c r="F8" s="677"/>
      <c r="G8" s="677"/>
      <c r="H8" s="677"/>
      <c r="I8" s="677"/>
      <c r="J8" s="677"/>
      <c r="K8" s="677"/>
      <c r="L8" s="677"/>
      <c r="M8" s="677"/>
      <c r="N8" s="677"/>
      <c r="O8" s="677"/>
      <c r="P8" s="677"/>
      <c r="Q8" s="678"/>
      <c r="R8" s="679">
        <v>200289</v>
      </c>
      <c r="S8" s="680"/>
      <c r="T8" s="680"/>
      <c r="U8" s="680"/>
      <c r="V8" s="680"/>
      <c r="W8" s="680"/>
      <c r="X8" s="680"/>
      <c r="Y8" s="681"/>
      <c r="Z8" s="682">
        <v>0.2</v>
      </c>
      <c r="AA8" s="682"/>
      <c r="AB8" s="682"/>
      <c r="AC8" s="682"/>
      <c r="AD8" s="683">
        <v>200289</v>
      </c>
      <c r="AE8" s="683"/>
      <c r="AF8" s="683"/>
      <c r="AG8" s="683"/>
      <c r="AH8" s="683"/>
      <c r="AI8" s="683"/>
      <c r="AJ8" s="683"/>
      <c r="AK8" s="683"/>
      <c r="AL8" s="684">
        <v>0.4</v>
      </c>
      <c r="AM8" s="685"/>
      <c r="AN8" s="685"/>
      <c r="AO8" s="686"/>
      <c r="AP8" s="676" t="s">
        <v>243</v>
      </c>
      <c r="AQ8" s="677"/>
      <c r="AR8" s="677"/>
      <c r="AS8" s="677"/>
      <c r="AT8" s="677"/>
      <c r="AU8" s="677"/>
      <c r="AV8" s="677"/>
      <c r="AW8" s="677"/>
      <c r="AX8" s="677"/>
      <c r="AY8" s="677"/>
      <c r="AZ8" s="677"/>
      <c r="BA8" s="677"/>
      <c r="BB8" s="677"/>
      <c r="BC8" s="677"/>
      <c r="BD8" s="677"/>
      <c r="BE8" s="677"/>
      <c r="BF8" s="678"/>
      <c r="BG8" s="679">
        <v>607428</v>
      </c>
      <c r="BH8" s="680"/>
      <c r="BI8" s="680"/>
      <c r="BJ8" s="680"/>
      <c r="BK8" s="680"/>
      <c r="BL8" s="680"/>
      <c r="BM8" s="680"/>
      <c r="BN8" s="681"/>
      <c r="BO8" s="682">
        <v>1.2</v>
      </c>
      <c r="BP8" s="682"/>
      <c r="BQ8" s="682"/>
      <c r="BR8" s="682"/>
      <c r="BS8" s="688" t="s">
        <v>238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44198555</v>
      </c>
      <c r="CS8" s="680"/>
      <c r="CT8" s="680"/>
      <c r="CU8" s="680"/>
      <c r="CV8" s="680"/>
      <c r="CW8" s="680"/>
      <c r="CX8" s="680"/>
      <c r="CY8" s="681"/>
      <c r="CZ8" s="682">
        <v>44.7</v>
      </c>
      <c r="DA8" s="682"/>
      <c r="DB8" s="682"/>
      <c r="DC8" s="682"/>
      <c r="DD8" s="688">
        <v>209498</v>
      </c>
      <c r="DE8" s="680"/>
      <c r="DF8" s="680"/>
      <c r="DG8" s="680"/>
      <c r="DH8" s="680"/>
      <c r="DI8" s="680"/>
      <c r="DJ8" s="680"/>
      <c r="DK8" s="680"/>
      <c r="DL8" s="680"/>
      <c r="DM8" s="680"/>
      <c r="DN8" s="680"/>
      <c r="DO8" s="680"/>
      <c r="DP8" s="681"/>
      <c r="DQ8" s="688">
        <v>22733296</v>
      </c>
      <c r="DR8" s="680"/>
      <c r="DS8" s="680"/>
      <c r="DT8" s="680"/>
      <c r="DU8" s="680"/>
      <c r="DV8" s="680"/>
      <c r="DW8" s="680"/>
      <c r="DX8" s="680"/>
      <c r="DY8" s="680"/>
      <c r="DZ8" s="680"/>
      <c r="EA8" s="680"/>
      <c r="EB8" s="680"/>
      <c r="EC8" s="689"/>
    </row>
    <row r="9" spans="2:143" ht="11.25" customHeight="1">
      <c r="B9" s="676" t="s">
        <v>245</v>
      </c>
      <c r="C9" s="677"/>
      <c r="D9" s="677"/>
      <c r="E9" s="677"/>
      <c r="F9" s="677"/>
      <c r="G9" s="677"/>
      <c r="H9" s="677"/>
      <c r="I9" s="677"/>
      <c r="J9" s="677"/>
      <c r="K9" s="677"/>
      <c r="L9" s="677"/>
      <c r="M9" s="677"/>
      <c r="N9" s="677"/>
      <c r="O9" s="677"/>
      <c r="P9" s="677"/>
      <c r="Q9" s="678"/>
      <c r="R9" s="679">
        <v>184542</v>
      </c>
      <c r="S9" s="680"/>
      <c r="T9" s="680"/>
      <c r="U9" s="680"/>
      <c r="V9" s="680"/>
      <c r="W9" s="680"/>
      <c r="X9" s="680"/>
      <c r="Y9" s="681"/>
      <c r="Z9" s="682">
        <v>0.2</v>
      </c>
      <c r="AA9" s="682"/>
      <c r="AB9" s="682"/>
      <c r="AC9" s="682"/>
      <c r="AD9" s="683">
        <v>184542</v>
      </c>
      <c r="AE9" s="683"/>
      <c r="AF9" s="683"/>
      <c r="AG9" s="683"/>
      <c r="AH9" s="683"/>
      <c r="AI9" s="683"/>
      <c r="AJ9" s="683"/>
      <c r="AK9" s="683"/>
      <c r="AL9" s="684">
        <v>0.3</v>
      </c>
      <c r="AM9" s="685"/>
      <c r="AN9" s="685"/>
      <c r="AO9" s="686"/>
      <c r="AP9" s="676" t="s">
        <v>246</v>
      </c>
      <c r="AQ9" s="677"/>
      <c r="AR9" s="677"/>
      <c r="AS9" s="677"/>
      <c r="AT9" s="677"/>
      <c r="AU9" s="677"/>
      <c r="AV9" s="677"/>
      <c r="AW9" s="677"/>
      <c r="AX9" s="677"/>
      <c r="AY9" s="677"/>
      <c r="AZ9" s="677"/>
      <c r="BA9" s="677"/>
      <c r="BB9" s="677"/>
      <c r="BC9" s="677"/>
      <c r="BD9" s="677"/>
      <c r="BE9" s="677"/>
      <c r="BF9" s="678"/>
      <c r="BG9" s="679">
        <v>20634306</v>
      </c>
      <c r="BH9" s="680"/>
      <c r="BI9" s="680"/>
      <c r="BJ9" s="680"/>
      <c r="BK9" s="680"/>
      <c r="BL9" s="680"/>
      <c r="BM9" s="680"/>
      <c r="BN9" s="681"/>
      <c r="BO9" s="682">
        <v>42.3</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8258448</v>
      </c>
      <c r="CS9" s="680"/>
      <c r="CT9" s="680"/>
      <c r="CU9" s="680"/>
      <c r="CV9" s="680"/>
      <c r="CW9" s="680"/>
      <c r="CX9" s="680"/>
      <c r="CY9" s="681"/>
      <c r="CZ9" s="682">
        <v>8.4</v>
      </c>
      <c r="DA9" s="682"/>
      <c r="DB9" s="682"/>
      <c r="DC9" s="682"/>
      <c r="DD9" s="688">
        <v>649833</v>
      </c>
      <c r="DE9" s="680"/>
      <c r="DF9" s="680"/>
      <c r="DG9" s="680"/>
      <c r="DH9" s="680"/>
      <c r="DI9" s="680"/>
      <c r="DJ9" s="680"/>
      <c r="DK9" s="680"/>
      <c r="DL9" s="680"/>
      <c r="DM9" s="680"/>
      <c r="DN9" s="680"/>
      <c r="DO9" s="680"/>
      <c r="DP9" s="681"/>
      <c r="DQ9" s="688">
        <v>7174509</v>
      </c>
      <c r="DR9" s="680"/>
      <c r="DS9" s="680"/>
      <c r="DT9" s="680"/>
      <c r="DU9" s="680"/>
      <c r="DV9" s="680"/>
      <c r="DW9" s="680"/>
      <c r="DX9" s="680"/>
      <c r="DY9" s="680"/>
      <c r="DZ9" s="680"/>
      <c r="EA9" s="680"/>
      <c r="EB9" s="680"/>
      <c r="EC9" s="689"/>
    </row>
    <row r="10" spans="2:143" ht="11.25" customHeight="1">
      <c r="B10" s="676" t="s">
        <v>248</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890685</v>
      </c>
      <c r="BH10" s="680"/>
      <c r="BI10" s="680"/>
      <c r="BJ10" s="680"/>
      <c r="BK10" s="680"/>
      <c r="BL10" s="680"/>
      <c r="BM10" s="680"/>
      <c r="BN10" s="681"/>
      <c r="BO10" s="682">
        <v>1.8</v>
      </c>
      <c r="BP10" s="682"/>
      <c r="BQ10" s="682"/>
      <c r="BR10" s="682"/>
      <c r="BS10" s="688" t="s">
        <v>238</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63433</v>
      </c>
      <c r="CS10" s="680"/>
      <c r="CT10" s="680"/>
      <c r="CU10" s="680"/>
      <c r="CV10" s="680"/>
      <c r="CW10" s="680"/>
      <c r="CX10" s="680"/>
      <c r="CY10" s="681"/>
      <c r="CZ10" s="682">
        <v>0.1</v>
      </c>
      <c r="DA10" s="682"/>
      <c r="DB10" s="682"/>
      <c r="DC10" s="682"/>
      <c r="DD10" s="688">
        <v>1024</v>
      </c>
      <c r="DE10" s="680"/>
      <c r="DF10" s="680"/>
      <c r="DG10" s="680"/>
      <c r="DH10" s="680"/>
      <c r="DI10" s="680"/>
      <c r="DJ10" s="680"/>
      <c r="DK10" s="680"/>
      <c r="DL10" s="680"/>
      <c r="DM10" s="680"/>
      <c r="DN10" s="680"/>
      <c r="DO10" s="680"/>
      <c r="DP10" s="681"/>
      <c r="DQ10" s="688">
        <v>58386</v>
      </c>
      <c r="DR10" s="680"/>
      <c r="DS10" s="680"/>
      <c r="DT10" s="680"/>
      <c r="DU10" s="680"/>
      <c r="DV10" s="680"/>
      <c r="DW10" s="680"/>
      <c r="DX10" s="680"/>
      <c r="DY10" s="680"/>
      <c r="DZ10" s="680"/>
      <c r="EA10" s="680"/>
      <c r="EB10" s="680"/>
      <c r="EC10" s="689"/>
    </row>
    <row r="11" spans="2:143" ht="11.25" customHeight="1">
      <c r="B11" s="676" t="s">
        <v>251</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238</v>
      </c>
      <c r="AA11" s="682"/>
      <c r="AB11" s="682"/>
      <c r="AC11" s="682"/>
      <c r="AD11" s="683" t="s">
        <v>238</v>
      </c>
      <c r="AE11" s="683"/>
      <c r="AF11" s="683"/>
      <c r="AG11" s="683"/>
      <c r="AH11" s="683"/>
      <c r="AI11" s="683"/>
      <c r="AJ11" s="683"/>
      <c r="AK11" s="683"/>
      <c r="AL11" s="684" t="s">
        <v>129</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2329983</v>
      </c>
      <c r="BH11" s="680"/>
      <c r="BI11" s="680"/>
      <c r="BJ11" s="680"/>
      <c r="BK11" s="680"/>
      <c r="BL11" s="680"/>
      <c r="BM11" s="680"/>
      <c r="BN11" s="681"/>
      <c r="BO11" s="682">
        <v>4.8</v>
      </c>
      <c r="BP11" s="682"/>
      <c r="BQ11" s="682"/>
      <c r="BR11" s="682"/>
      <c r="BS11" s="688">
        <v>420023</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504551</v>
      </c>
      <c r="CS11" s="680"/>
      <c r="CT11" s="680"/>
      <c r="CU11" s="680"/>
      <c r="CV11" s="680"/>
      <c r="CW11" s="680"/>
      <c r="CX11" s="680"/>
      <c r="CY11" s="681"/>
      <c r="CZ11" s="682">
        <v>0.5</v>
      </c>
      <c r="DA11" s="682"/>
      <c r="DB11" s="682"/>
      <c r="DC11" s="682"/>
      <c r="DD11" s="688">
        <v>175647</v>
      </c>
      <c r="DE11" s="680"/>
      <c r="DF11" s="680"/>
      <c r="DG11" s="680"/>
      <c r="DH11" s="680"/>
      <c r="DI11" s="680"/>
      <c r="DJ11" s="680"/>
      <c r="DK11" s="680"/>
      <c r="DL11" s="680"/>
      <c r="DM11" s="680"/>
      <c r="DN11" s="680"/>
      <c r="DO11" s="680"/>
      <c r="DP11" s="681"/>
      <c r="DQ11" s="688">
        <v>369327</v>
      </c>
      <c r="DR11" s="680"/>
      <c r="DS11" s="680"/>
      <c r="DT11" s="680"/>
      <c r="DU11" s="680"/>
      <c r="DV11" s="680"/>
      <c r="DW11" s="680"/>
      <c r="DX11" s="680"/>
      <c r="DY11" s="680"/>
      <c r="DZ11" s="680"/>
      <c r="EA11" s="680"/>
      <c r="EB11" s="680"/>
      <c r="EC11" s="689"/>
    </row>
    <row r="12" spans="2:143" ht="11.25" customHeight="1">
      <c r="B12" s="676" t="s">
        <v>254</v>
      </c>
      <c r="C12" s="677"/>
      <c r="D12" s="677"/>
      <c r="E12" s="677"/>
      <c r="F12" s="677"/>
      <c r="G12" s="677"/>
      <c r="H12" s="677"/>
      <c r="I12" s="677"/>
      <c r="J12" s="677"/>
      <c r="K12" s="677"/>
      <c r="L12" s="677"/>
      <c r="M12" s="677"/>
      <c r="N12" s="677"/>
      <c r="O12" s="677"/>
      <c r="P12" s="677"/>
      <c r="Q12" s="678"/>
      <c r="R12" s="679">
        <v>5709598</v>
      </c>
      <c r="S12" s="680"/>
      <c r="T12" s="680"/>
      <c r="U12" s="680"/>
      <c r="V12" s="680"/>
      <c r="W12" s="680"/>
      <c r="X12" s="680"/>
      <c r="Y12" s="681"/>
      <c r="Z12" s="682">
        <v>5.5</v>
      </c>
      <c r="AA12" s="682"/>
      <c r="AB12" s="682"/>
      <c r="AC12" s="682"/>
      <c r="AD12" s="683">
        <v>5709598</v>
      </c>
      <c r="AE12" s="683"/>
      <c r="AF12" s="683"/>
      <c r="AG12" s="683"/>
      <c r="AH12" s="683"/>
      <c r="AI12" s="683"/>
      <c r="AJ12" s="683"/>
      <c r="AK12" s="683"/>
      <c r="AL12" s="684">
        <v>10</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18556475</v>
      </c>
      <c r="BH12" s="680"/>
      <c r="BI12" s="680"/>
      <c r="BJ12" s="680"/>
      <c r="BK12" s="680"/>
      <c r="BL12" s="680"/>
      <c r="BM12" s="680"/>
      <c r="BN12" s="681"/>
      <c r="BO12" s="682">
        <v>38</v>
      </c>
      <c r="BP12" s="682"/>
      <c r="BQ12" s="682"/>
      <c r="BR12" s="682"/>
      <c r="BS12" s="688" t="s">
        <v>129</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473562</v>
      </c>
      <c r="CS12" s="680"/>
      <c r="CT12" s="680"/>
      <c r="CU12" s="680"/>
      <c r="CV12" s="680"/>
      <c r="CW12" s="680"/>
      <c r="CX12" s="680"/>
      <c r="CY12" s="681"/>
      <c r="CZ12" s="682">
        <v>0.5</v>
      </c>
      <c r="DA12" s="682"/>
      <c r="DB12" s="682"/>
      <c r="DC12" s="682"/>
      <c r="DD12" s="688">
        <v>6388</v>
      </c>
      <c r="DE12" s="680"/>
      <c r="DF12" s="680"/>
      <c r="DG12" s="680"/>
      <c r="DH12" s="680"/>
      <c r="DI12" s="680"/>
      <c r="DJ12" s="680"/>
      <c r="DK12" s="680"/>
      <c r="DL12" s="680"/>
      <c r="DM12" s="680"/>
      <c r="DN12" s="680"/>
      <c r="DO12" s="680"/>
      <c r="DP12" s="681"/>
      <c r="DQ12" s="688">
        <v>339653</v>
      </c>
      <c r="DR12" s="680"/>
      <c r="DS12" s="680"/>
      <c r="DT12" s="680"/>
      <c r="DU12" s="680"/>
      <c r="DV12" s="680"/>
      <c r="DW12" s="680"/>
      <c r="DX12" s="680"/>
      <c r="DY12" s="680"/>
      <c r="DZ12" s="680"/>
      <c r="EA12" s="680"/>
      <c r="EB12" s="680"/>
      <c r="EC12" s="689"/>
    </row>
    <row r="13" spans="2:143" ht="11.25" customHeight="1">
      <c r="B13" s="676" t="s">
        <v>257</v>
      </c>
      <c r="C13" s="677"/>
      <c r="D13" s="677"/>
      <c r="E13" s="677"/>
      <c r="F13" s="677"/>
      <c r="G13" s="677"/>
      <c r="H13" s="677"/>
      <c r="I13" s="677"/>
      <c r="J13" s="677"/>
      <c r="K13" s="677"/>
      <c r="L13" s="677"/>
      <c r="M13" s="677"/>
      <c r="N13" s="677"/>
      <c r="O13" s="677"/>
      <c r="P13" s="677"/>
      <c r="Q13" s="678"/>
      <c r="R13" s="679" t="s">
        <v>238</v>
      </c>
      <c r="S13" s="680"/>
      <c r="T13" s="680"/>
      <c r="U13" s="680"/>
      <c r="V13" s="680"/>
      <c r="W13" s="680"/>
      <c r="X13" s="680"/>
      <c r="Y13" s="681"/>
      <c r="Z13" s="682" t="s">
        <v>129</v>
      </c>
      <c r="AA13" s="682"/>
      <c r="AB13" s="682"/>
      <c r="AC13" s="682"/>
      <c r="AD13" s="683" t="s">
        <v>238</v>
      </c>
      <c r="AE13" s="683"/>
      <c r="AF13" s="683"/>
      <c r="AG13" s="683"/>
      <c r="AH13" s="683"/>
      <c r="AI13" s="683"/>
      <c r="AJ13" s="683"/>
      <c r="AK13" s="683"/>
      <c r="AL13" s="684" t="s">
        <v>238</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18514240</v>
      </c>
      <c r="BH13" s="680"/>
      <c r="BI13" s="680"/>
      <c r="BJ13" s="680"/>
      <c r="BK13" s="680"/>
      <c r="BL13" s="680"/>
      <c r="BM13" s="680"/>
      <c r="BN13" s="681"/>
      <c r="BO13" s="682">
        <v>37.9</v>
      </c>
      <c r="BP13" s="682"/>
      <c r="BQ13" s="682"/>
      <c r="BR13" s="682"/>
      <c r="BS13" s="688" t="s">
        <v>238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10862890</v>
      </c>
      <c r="CS13" s="680"/>
      <c r="CT13" s="680"/>
      <c r="CU13" s="680"/>
      <c r="CV13" s="680"/>
      <c r="CW13" s="680"/>
      <c r="CX13" s="680"/>
      <c r="CY13" s="681"/>
      <c r="CZ13" s="682">
        <v>11</v>
      </c>
      <c r="DA13" s="682"/>
      <c r="DB13" s="682"/>
      <c r="DC13" s="682"/>
      <c r="DD13" s="688">
        <v>5406142</v>
      </c>
      <c r="DE13" s="680"/>
      <c r="DF13" s="680"/>
      <c r="DG13" s="680"/>
      <c r="DH13" s="680"/>
      <c r="DI13" s="680"/>
      <c r="DJ13" s="680"/>
      <c r="DK13" s="680"/>
      <c r="DL13" s="680"/>
      <c r="DM13" s="680"/>
      <c r="DN13" s="680"/>
      <c r="DO13" s="680"/>
      <c r="DP13" s="681"/>
      <c r="DQ13" s="688">
        <v>7780192</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399279</v>
      </c>
      <c r="BH14" s="680"/>
      <c r="BI14" s="680"/>
      <c r="BJ14" s="680"/>
      <c r="BK14" s="680"/>
      <c r="BL14" s="680"/>
      <c r="BM14" s="680"/>
      <c r="BN14" s="681"/>
      <c r="BO14" s="682">
        <v>0.8</v>
      </c>
      <c r="BP14" s="682"/>
      <c r="BQ14" s="682"/>
      <c r="BR14" s="682"/>
      <c r="BS14" s="688" t="s">
        <v>129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3296166</v>
      </c>
      <c r="CS14" s="680"/>
      <c r="CT14" s="680"/>
      <c r="CU14" s="680"/>
      <c r="CV14" s="680"/>
      <c r="CW14" s="680"/>
      <c r="CX14" s="680"/>
      <c r="CY14" s="681"/>
      <c r="CZ14" s="682">
        <v>3.3</v>
      </c>
      <c r="DA14" s="682"/>
      <c r="DB14" s="682"/>
      <c r="DC14" s="682"/>
      <c r="DD14" s="688">
        <v>256282</v>
      </c>
      <c r="DE14" s="680"/>
      <c r="DF14" s="680"/>
      <c r="DG14" s="680"/>
      <c r="DH14" s="680"/>
      <c r="DI14" s="680"/>
      <c r="DJ14" s="680"/>
      <c r="DK14" s="680"/>
      <c r="DL14" s="680"/>
      <c r="DM14" s="680"/>
      <c r="DN14" s="680"/>
      <c r="DO14" s="680"/>
      <c r="DP14" s="681"/>
      <c r="DQ14" s="688">
        <v>3074176</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310237</v>
      </c>
      <c r="S15" s="680"/>
      <c r="T15" s="680"/>
      <c r="U15" s="680"/>
      <c r="V15" s="680"/>
      <c r="W15" s="680"/>
      <c r="X15" s="680"/>
      <c r="Y15" s="681"/>
      <c r="Z15" s="682">
        <v>0.3</v>
      </c>
      <c r="AA15" s="682"/>
      <c r="AB15" s="682"/>
      <c r="AC15" s="682"/>
      <c r="AD15" s="683">
        <v>310237</v>
      </c>
      <c r="AE15" s="683"/>
      <c r="AF15" s="683"/>
      <c r="AG15" s="683"/>
      <c r="AH15" s="683"/>
      <c r="AI15" s="683"/>
      <c r="AJ15" s="683"/>
      <c r="AK15" s="683"/>
      <c r="AL15" s="684">
        <v>0.5</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2234996</v>
      </c>
      <c r="BH15" s="680"/>
      <c r="BI15" s="680"/>
      <c r="BJ15" s="680"/>
      <c r="BK15" s="680"/>
      <c r="BL15" s="680"/>
      <c r="BM15" s="680"/>
      <c r="BN15" s="681"/>
      <c r="BO15" s="682">
        <v>4.5999999999999996</v>
      </c>
      <c r="BP15" s="682"/>
      <c r="BQ15" s="682"/>
      <c r="BR15" s="682"/>
      <c r="BS15" s="688" t="s">
        <v>238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9009726</v>
      </c>
      <c r="CS15" s="680"/>
      <c r="CT15" s="680"/>
      <c r="CU15" s="680"/>
      <c r="CV15" s="680"/>
      <c r="CW15" s="680"/>
      <c r="CX15" s="680"/>
      <c r="CY15" s="681"/>
      <c r="CZ15" s="682">
        <v>9.1</v>
      </c>
      <c r="DA15" s="682"/>
      <c r="DB15" s="682"/>
      <c r="DC15" s="682"/>
      <c r="DD15" s="688">
        <v>402528</v>
      </c>
      <c r="DE15" s="680"/>
      <c r="DF15" s="680"/>
      <c r="DG15" s="680"/>
      <c r="DH15" s="680"/>
      <c r="DI15" s="680"/>
      <c r="DJ15" s="680"/>
      <c r="DK15" s="680"/>
      <c r="DL15" s="680"/>
      <c r="DM15" s="680"/>
      <c r="DN15" s="680"/>
      <c r="DO15" s="680"/>
      <c r="DP15" s="681"/>
      <c r="DQ15" s="688">
        <v>6985480</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238</v>
      </c>
      <c r="AA16" s="682"/>
      <c r="AB16" s="682"/>
      <c r="AC16" s="682"/>
      <c r="AD16" s="683" t="s">
        <v>129</v>
      </c>
      <c r="AE16" s="683"/>
      <c r="AF16" s="683"/>
      <c r="AG16" s="683"/>
      <c r="AH16" s="683"/>
      <c r="AI16" s="683"/>
      <c r="AJ16" s="683"/>
      <c r="AK16" s="683"/>
      <c r="AL16" s="684" t="s">
        <v>129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238</v>
      </c>
      <c r="BP16" s="682"/>
      <c r="BQ16" s="682"/>
      <c r="BR16" s="682"/>
      <c r="BS16" s="688" t="s">
        <v>129</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7476</v>
      </c>
      <c r="CS16" s="680"/>
      <c r="CT16" s="680"/>
      <c r="CU16" s="680"/>
      <c r="CV16" s="680"/>
      <c r="CW16" s="680"/>
      <c r="CX16" s="680"/>
      <c r="CY16" s="681"/>
      <c r="CZ16" s="682">
        <v>0</v>
      </c>
      <c r="DA16" s="682"/>
      <c r="DB16" s="682"/>
      <c r="DC16" s="682"/>
      <c r="DD16" s="688" t="s">
        <v>238</v>
      </c>
      <c r="DE16" s="680"/>
      <c r="DF16" s="680"/>
      <c r="DG16" s="680"/>
      <c r="DH16" s="680"/>
      <c r="DI16" s="680"/>
      <c r="DJ16" s="680"/>
      <c r="DK16" s="680"/>
      <c r="DL16" s="680"/>
      <c r="DM16" s="680"/>
      <c r="DN16" s="680"/>
      <c r="DO16" s="680"/>
      <c r="DP16" s="681"/>
      <c r="DQ16" s="688">
        <v>2604</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386398</v>
      </c>
      <c r="S17" s="680"/>
      <c r="T17" s="680"/>
      <c r="U17" s="680"/>
      <c r="V17" s="680"/>
      <c r="W17" s="680"/>
      <c r="X17" s="680"/>
      <c r="Y17" s="681"/>
      <c r="Z17" s="682">
        <v>0.4</v>
      </c>
      <c r="AA17" s="682"/>
      <c r="AB17" s="682"/>
      <c r="AC17" s="682"/>
      <c r="AD17" s="683">
        <v>386398</v>
      </c>
      <c r="AE17" s="683"/>
      <c r="AF17" s="683"/>
      <c r="AG17" s="683"/>
      <c r="AH17" s="683"/>
      <c r="AI17" s="683"/>
      <c r="AJ17" s="683"/>
      <c r="AK17" s="683"/>
      <c r="AL17" s="684">
        <v>0.7</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7900405</v>
      </c>
      <c r="CS17" s="680"/>
      <c r="CT17" s="680"/>
      <c r="CU17" s="680"/>
      <c r="CV17" s="680"/>
      <c r="CW17" s="680"/>
      <c r="CX17" s="680"/>
      <c r="CY17" s="681"/>
      <c r="CZ17" s="682">
        <v>8</v>
      </c>
      <c r="DA17" s="682"/>
      <c r="DB17" s="682"/>
      <c r="DC17" s="682"/>
      <c r="DD17" s="688" t="s">
        <v>238</v>
      </c>
      <c r="DE17" s="680"/>
      <c r="DF17" s="680"/>
      <c r="DG17" s="680"/>
      <c r="DH17" s="680"/>
      <c r="DI17" s="680"/>
      <c r="DJ17" s="680"/>
      <c r="DK17" s="680"/>
      <c r="DL17" s="680"/>
      <c r="DM17" s="680"/>
      <c r="DN17" s="680"/>
      <c r="DO17" s="680"/>
      <c r="DP17" s="681"/>
      <c r="DQ17" s="688">
        <v>7890714</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3146569</v>
      </c>
      <c r="S18" s="680"/>
      <c r="T18" s="680"/>
      <c r="U18" s="680"/>
      <c r="V18" s="680"/>
      <c r="W18" s="680"/>
      <c r="X18" s="680"/>
      <c r="Y18" s="681"/>
      <c r="Z18" s="682">
        <v>3</v>
      </c>
      <c r="AA18" s="682"/>
      <c r="AB18" s="682"/>
      <c r="AC18" s="682"/>
      <c r="AD18" s="683">
        <v>2836110</v>
      </c>
      <c r="AE18" s="683"/>
      <c r="AF18" s="683"/>
      <c r="AG18" s="683"/>
      <c r="AH18" s="683"/>
      <c r="AI18" s="683"/>
      <c r="AJ18" s="683"/>
      <c r="AK18" s="683"/>
      <c r="AL18" s="684">
        <v>5</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238</v>
      </c>
      <c r="BP18" s="682"/>
      <c r="BQ18" s="682"/>
      <c r="BR18" s="682"/>
      <c r="BS18" s="688" t="s">
        <v>129</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238</v>
      </c>
      <c r="DA18" s="682"/>
      <c r="DB18" s="682"/>
      <c r="DC18" s="682"/>
      <c r="DD18" s="688" t="s">
        <v>238</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2836110</v>
      </c>
      <c r="S19" s="680"/>
      <c r="T19" s="680"/>
      <c r="U19" s="680"/>
      <c r="V19" s="680"/>
      <c r="W19" s="680"/>
      <c r="X19" s="680"/>
      <c r="Y19" s="681"/>
      <c r="Z19" s="682">
        <v>2.7</v>
      </c>
      <c r="AA19" s="682"/>
      <c r="AB19" s="682"/>
      <c r="AC19" s="682"/>
      <c r="AD19" s="683">
        <v>2836110</v>
      </c>
      <c r="AE19" s="683"/>
      <c r="AF19" s="683"/>
      <c r="AG19" s="683"/>
      <c r="AH19" s="683"/>
      <c r="AI19" s="683"/>
      <c r="AJ19" s="683"/>
      <c r="AK19" s="683"/>
      <c r="AL19" s="684">
        <v>5</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3162743</v>
      </c>
      <c r="BH19" s="680"/>
      <c r="BI19" s="680"/>
      <c r="BJ19" s="680"/>
      <c r="BK19" s="680"/>
      <c r="BL19" s="680"/>
      <c r="BM19" s="680"/>
      <c r="BN19" s="681"/>
      <c r="BO19" s="682">
        <v>6.5</v>
      </c>
      <c r="BP19" s="682"/>
      <c r="BQ19" s="682"/>
      <c r="BR19" s="682"/>
      <c r="BS19" s="688" t="s">
        <v>238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309808</v>
      </c>
      <c r="S20" s="680"/>
      <c r="T20" s="680"/>
      <c r="U20" s="680"/>
      <c r="V20" s="680"/>
      <c r="W20" s="680"/>
      <c r="X20" s="680"/>
      <c r="Y20" s="681"/>
      <c r="Z20" s="682">
        <v>0.3</v>
      </c>
      <c r="AA20" s="682"/>
      <c r="AB20" s="682"/>
      <c r="AC20" s="682"/>
      <c r="AD20" s="683" t="s">
        <v>129</v>
      </c>
      <c r="AE20" s="683"/>
      <c r="AF20" s="683"/>
      <c r="AG20" s="683"/>
      <c r="AH20" s="683"/>
      <c r="AI20" s="683"/>
      <c r="AJ20" s="683"/>
      <c r="AK20" s="683"/>
      <c r="AL20" s="684" t="s">
        <v>129</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3162743</v>
      </c>
      <c r="BH20" s="680"/>
      <c r="BI20" s="680"/>
      <c r="BJ20" s="680"/>
      <c r="BK20" s="680"/>
      <c r="BL20" s="680"/>
      <c r="BM20" s="680"/>
      <c r="BN20" s="681"/>
      <c r="BO20" s="682">
        <v>6.5</v>
      </c>
      <c r="BP20" s="682"/>
      <c r="BQ20" s="682"/>
      <c r="BR20" s="682"/>
      <c r="BS20" s="688" t="s">
        <v>238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98785183</v>
      </c>
      <c r="CS20" s="680"/>
      <c r="CT20" s="680"/>
      <c r="CU20" s="680"/>
      <c r="CV20" s="680"/>
      <c r="CW20" s="680"/>
      <c r="CX20" s="680"/>
      <c r="CY20" s="681"/>
      <c r="CZ20" s="682">
        <v>100</v>
      </c>
      <c r="DA20" s="682"/>
      <c r="DB20" s="682"/>
      <c r="DC20" s="682"/>
      <c r="DD20" s="688">
        <v>7635076</v>
      </c>
      <c r="DE20" s="680"/>
      <c r="DF20" s="680"/>
      <c r="DG20" s="680"/>
      <c r="DH20" s="680"/>
      <c r="DI20" s="680"/>
      <c r="DJ20" s="680"/>
      <c r="DK20" s="680"/>
      <c r="DL20" s="680"/>
      <c r="DM20" s="680"/>
      <c r="DN20" s="680"/>
      <c r="DO20" s="680"/>
      <c r="DP20" s="681"/>
      <c r="DQ20" s="688">
        <v>69188689</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v>651</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238</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59551068</v>
      </c>
      <c r="S22" s="680"/>
      <c r="T22" s="680"/>
      <c r="U22" s="680"/>
      <c r="V22" s="680"/>
      <c r="W22" s="680"/>
      <c r="X22" s="680"/>
      <c r="Y22" s="681"/>
      <c r="Z22" s="682">
        <v>57.2</v>
      </c>
      <c r="AA22" s="682"/>
      <c r="AB22" s="682"/>
      <c r="AC22" s="682"/>
      <c r="AD22" s="683">
        <v>56820168</v>
      </c>
      <c r="AE22" s="683"/>
      <c r="AF22" s="683"/>
      <c r="AG22" s="683"/>
      <c r="AH22" s="683"/>
      <c r="AI22" s="683"/>
      <c r="AJ22" s="683"/>
      <c r="AK22" s="683"/>
      <c r="AL22" s="684">
        <v>99.4</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v>742302</v>
      </c>
      <c r="BH22" s="680"/>
      <c r="BI22" s="680"/>
      <c r="BJ22" s="680"/>
      <c r="BK22" s="680"/>
      <c r="BL22" s="680"/>
      <c r="BM22" s="680"/>
      <c r="BN22" s="681"/>
      <c r="BO22" s="682">
        <v>1.5</v>
      </c>
      <c r="BP22" s="682"/>
      <c r="BQ22" s="682"/>
      <c r="BR22" s="682"/>
      <c r="BS22" s="688" t="s">
        <v>238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42587</v>
      </c>
      <c r="S23" s="680"/>
      <c r="T23" s="680"/>
      <c r="U23" s="680"/>
      <c r="V23" s="680"/>
      <c r="W23" s="680"/>
      <c r="X23" s="680"/>
      <c r="Y23" s="681"/>
      <c r="Z23" s="682">
        <v>0</v>
      </c>
      <c r="AA23" s="682"/>
      <c r="AB23" s="682"/>
      <c r="AC23" s="682"/>
      <c r="AD23" s="683">
        <v>42587</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2420441</v>
      </c>
      <c r="BH23" s="680"/>
      <c r="BI23" s="680"/>
      <c r="BJ23" s="680"/>
      <c r="BK23" s="680"/>
      <c r="BL23" s="680"/>
      <c r="BM23" s="680"/>
      <c r="BN23" s="681"/>
      <c r="BO23" s="682">
        <v>5</v>
      </c>
      <c r="BP23" s="682"/>
      <c r="BQ23" s="682"/>
      <c r="BR23" s="682"/>
      <c r="BS23" s="688" t="s">
        <v>129</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911379</v>
      </c>
      <c r="S24" s="680"/>
      <c r="T24" s="680"/>
      <c r="U24" s="680"/>
      <c r="V24" s="680"/>
      <c r="W24" s="680"/>
      <c r="X24" s="680"/>
      <c r="Y24" s="681"/>
      <c r="Z24" s="682">
        <v>0.9</v>
      </c>
      <c r="AA24" s="682"/>
      <c r="AB24" s="682"/>
      <c r="AC24" s="682"/>
      <c r="AD24" s="683" t="s">
        <v>238</v>
      </c>
      <c r="AE24" s="683"/>
      <c r="AF24" s="683"/>
      <c r="AG24" s="683"/>
      <c r="AH24" s="683"/>
      <c r="AI24" s="683"/>
      <c r="AJ24" s="683"/>
      <c r="AK24" s="683"/>
      <c r="AL24" s="684" t="s">
        <v>129</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238</v>
      </c>
      <c r="BP24" s="682"/>
      <c r="BQ24" s="682"/>
      <c r="BR24" s="682"/>
      <c r="BS24" s="688" t="s">
        <v>129</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52964219</v>
      </c>
      <c r="CS24" s="669"/>
      <c r="CT24" s="669"/>
      <c r="CU24" s="669"/>
      <c r="CV24" s="669"/>
      <c r="CW24" s="669"/>
      <c r="CX24" s="669"/>
      <c r="CY24" s="670"/>
      <c r="CZ24" s="673">
        <v>53.6</v>
      </c>
      <c r="DA24" s="674"/>
      <c r="DB24" s="674"/>
      <c r="DC24" s="693"/>
      <c r="DD24" s="712">
        <v>32710663</v>
      </c>
      <c r="DE24" s="669"/>
      <c r="DF24" s="669"/>
      <c r="DG24" s="669"/>
      <c r="DH24" s="669"/>
      <c r="DI24" s="669"/>
      <c r="DJ24" s="669"/>
      <c r="DK24" s="670"/>
      <c r="DL24" s="712">
        <v>32693055</v>
      </c>
      <c r="DM24" s="669"/>
      <c r="DN24" s="669"/>
      <c r="DO24" s="669"/>
      <c r="DP24" s="669"/>
      <c r="DQ24" s="669"/>
      <c r="DR24" s="669"/>
      <c r="DS24" s="669"/>
      <c r="DT24" s="669"/>
      <c r="DU24" s="669"/>
      <c r="DV24" s="670"/>
      <c r="DW24" s="673">
        <v>53.3</v>
      </c>
      <c r="DX24" s="674"/>
      <c r="DY24" s="674"/>
      <c r="DZ24" s="674"/>
      <c r="EA24" s="674"/>
      <c r="EB24" s="674"/>
      <c r="EC24" s="675"/>
    </row>
    <row r="25" spans="2:133" ht="11.25" customHeight="1">
      <c r="B25" s="676" t="s">
        <v>296</v>
      </c>
      <c r="C25" s="677"/>
      <c r="D25" s="677"/>
      <c r="E25" s="677"/>
      <c r="F25" s="677"/>
      <c r="G25" s="677"/>
      <c r="H25" s="677"/>
      <c r="I25" s="677"/>
      <c r="J25" s="677"/>
      <c r="K25" s="677"/>
      <c r="L25" s="677"/>
      <c r="M25" s="677"/>
      <c r="N25" s="677"/>
      <c r="O25" s="677"/>
      <c r="P25" s="677"/>
      <c r="Q25" s="678"/>
      <c r="R25" s="679">
        <v>1529206</v>
      </c>
      <c r="S25" s="680"/>
      <c r="T25" s="680"/>
      <c r="U25" s="680"/>
      <c r="V25" s="680"/>
      <c r="W25" s="680"/>
      <c r="X25" s="680"/>
      <c r="Y25" s="681"/>
      <c r="Z25" s="682">
        <v>1.5</v>
      </c>
      <c r="AA25" s="682"/>
      <c r="AB25" s="682"/>
      <c r="AC25" s="682"/>
      <c r="AD25" s="683">
        <v>191852</v>
      </c>
      <c r="AE25" s="683"/>
      <c r="AF25" s="683"/>
      <c r="AG25" s="683"/>
      <c r="AH25" s="683"/>
      <c r="AI25" s="683"/>
      <c r="AJ25" s="683"/>
      <c r="AK25" s="683"/>
      <c r="AL25" s="684">
        <v>0.3</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238</v>
      </c>
      <c r="BP25" s="682"/>
      <c r="BQ25" s="682"/>
      <c r="BR25" s="682"/>
      <c r="BS25" s="688" t="s">
        <v>129</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17588559</v>
      </c>
      <c r="CS25" s="715"/>
      <c r="CT25" s="715"/>
      <c r="CU25" s="715"/>
      <c r="CV25" s="715"/>
      <c r="CW25" s="715"/>
      <c r="CX25" s="715"/>
      <c r="CY25" s="716"/>
      <c r="CZ25" s="684">
        <v>17.8</v>
      </c>
      <c r="DA25" s="713"/>
      <c r="DB25" s="713"/>
      <c r="DC25" s="717"/>
      <c r="DD25" s="688">
        <v>15885107</v>
      </c>
      <c r="DE25" s="715"/>
      <c r="DF25" s="715"/>
      <c r="DG25" s="715"/>
      <c r="DH25" s="715"/>
      <c r="DI25" s="715"/>
      <c r="DJ25" s="715"/>
      <c r="DK25" s="716"/>
      <c r="DL25" s="688">
        <v>15873915</v>
      </c>
      <c r="DM25" s="715"/>
      <c r="DN25" s="715"/>
      <c r="DO25" s="715"/>
      <c r="DP25" s="715"/>
      <c r="DQ25" s="715"/>
      <c r="DR25" s="715"/>
      <c r="DS25" s="715"/>
      <c r="DT25" s="715"/>
      <c r="DU25" s="715"/>
      <c r="DV25" s="716"/>
      <c r="DW25" s="684">
        <v>25.9</v>
      </c>
      <c r="DX25" s="713"/>
      <c r="DY25" s="713"/>
      <c r="DZ25" s="713"/>
      <c r="EA25" s="713"/>
      <c r="EB25" s="713"/>
      <c r="EC25" s="714"/>
    </row>
    <row r="26" spans="2:133" ht="11.25" customHeight="1">
      <c r="B26" s="676" t="s">
        <v>299</v>
      </c>
      <c r="C26" s="677"/>
      <c r="D26" s="677"/>
      <c r="E26" s="677"/>
      <c r="F26" s="677"/>
      <c r="G26" s="677"/>
      <c r="H26" s="677"/>
      <c r="I26" s="677"/>
      <c r="J26" s="677"/>
      <c r="K26" s="677"/>
      <c r="L26" s="677"/>
      <c r="M26" s="677"/>
      <c r="N26" s="677"/>
      <c r="O26" s="677"/>
      <c r="P26" s="677"/>
      <c r="Q26" s="678"/>
      <c r="R26" s="679">
        <v>262258</v>
      </c>
      <c r="S26" s="680"/>
      <c r="T26" s="680"/>
      <c r="U26" s="680"/>
      <c r="V26" s="680"/>
      <c r="W26" s="680"/>
      <c r="X26" s="680"/>
      <c r="Y26" s="681"/>
      <c r="Z26" s="682">
        <v>0.3</v>
      </c>
      <c r="AA26" s="682"/>
      <c r="AB26" s="682"/>
      <c r="AC26" s="682"/>
      <c r="AD26" s="683" t="s">
        <v>129</v>
      </c>
      <c r="AE26" s="683"/>
      <c r="AF26" s="683"/>
      <c r="AG26" s="683"/>
      <c r="AH26" s="683"/>
      <c r="AI26" s="683"/>
      <c r="AJ26" s="683"/>
      <c r="AK26" s="683"/>
      <c r="AL26" s="684" t="s">
        <v>129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129</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12255141</v>
      </c>
      <c r="CS26" s="680"/>
      <c r="CT26" s="680"/>
      <c r="CU26" s="680"/>
      <c r="CV26" s="680"/>
      <c r="CW26" s="680"/>
      <c r="CX26" s="680"/>
      <c r="CY26" s="681"/>
      <c r="CZ26" s="684">
        <v>12.4</v>
      </c>
      <c r="DA26" s="713"/>
      <c r="DB26" s="713"/>
      <c r="DC26" s="717"/>
      <c r="DD26" s="688">
        <v>10978378</v>
      </c>
      <c r="DE26" s="680"/>
      <c r="DF26" s="680"/>
      <c r="DG26" s="680"/>
      <c r="DH26" s="680"/>
      <c r="DI26" s="680"/>
      <c r="DJ26" s="680"/>
      <c r="DK26" s="681"/>
      <c r="DL26" s="688" t="s">
        <v>129</v>
      </c>
      <c r="DM26" s="680"/>
      <c r="DN26" s="680"/>
      <c r="DO26" s="680"/>
      <c r="DP26" s="680"/>
      <c r="DQ26" s="680"/>
      <c r="DR26" s="680"/>
      <c r="DS26" s="680"/>
      <c r="DT26" s="680"/>
      <c r="DU26" s="680"/>
      <c r="DV26" s="681"/>
      <c r="DW26" s="684" t="s">
        <v>238</v>
      </c>
      <c r="DX26" s="713"/>
      <c r="DY26" s="713"/>
      <c r="DZ26" s="713"/>
      <c r="EA26" s="713"/>
      <c r="EB26" s="713"/>
      <c r="EC26" s="714"/>
    </row>
    <row r="27" spans="2:133" ht="11.25" customHeight="1">
      <c r="B27" s="676" t="s">
        <v>302</v>
      </c>
      <c r="C27" s="677"/>
      <c r="D27" s="677"/>
      <c r="E27" s="677"/>
      <c r="F27" s="677"/>
      <c r="G27" s="677"/>
      <c r="H27" s="677"/>
      <c r="I27" s="677"/>
      <c r="J27" s="677"/>
      <c r="K27" s="677"/>
      <c r="L27" s="677"/>
      <c r="M27" s="677"/>
      <c r="N27" s="677"/>
      <c r="O27" s="677"/>
      <c r="P27" s="677"/>
      <c r="Q27" s="678"/>
      <c r="R27" s="679">
        <v>16802642</v>
      </c>
      <c r="S27" s="680"/>
      <c r="T27" s="680"/>
      <c r="U27" s="680"/>
      <c r="V27" s="680"/>
      <c r="W27" s="680"/>
      <c r="X27" s="680"/>
      <c r="Y27" s="681"/>
      <c r="Z27" s="682">
        <v>16.100000000000001</v>
      </c>
      <c r="AA27" s="682"/>
      <c r="AB27" s="682"/>
      <c r="AC27" s="682"/>
      <c r="AD27" s="683" t="s">
        <v>238</v>
      </c>
      <c r="AE27" s="683"/>
      <c r="AF27" s="683"/>
      <c r="AG27" s="683"/>
      <c r="AH27" s="683"/>
      <c r="AI27" s="683"/>
      <c r="AJ27" s="683"/>
      <c r="AK27" s="683"/>
      <c r="AL27" s="684" t="s">
        <v>129</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48815895</v>
      </c>
      <c r="BH27" s="680"/>
      <c r="BI27" s="680"/>
      <c r="BJ27" s="680"/>
      <c r="BK27" s="680"/>
      <c r="BL27" s="680"/>
      <c r="BM27" s="680"/>
      <c r="BN27" s="681"/>
      <c r="BO27" s="682">
        <v>100</v>
      </c>
      <c r="BP27" s="682"/>
      <c r="BQ27" s="682"/>
      <c r="BR27" s="682"/>
      <c r="BS27" s="688">
        <v>420023</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27475255</v>
      </c>
      <c r="CS27" s="715"/>
      <c r="CT27" s="715"/>
      <c r="CU27" s="715"/>
      <c r="CV27" s="715"/>
      <c r="CW27" s="715"/>
      <c r="CX27" s="715"/>
      <c r="CY27" s="716"/>
      <c r="CZ27" s="684">
        <v>27.8</v>
      </c>
      <c r="DA27" s="713"/>
      <c r="DB27" s="713"/>
      <c r="DC27" s="717"/>
      <c r="DD27" s="688">
        <v>8934842</v>
      </c>
      <c r="DE27" s="715"/>
      <c r="DF27" s="715"/>
      <c r="DG27" s="715"/>
      <c r="DH27" s="715"/>
      <c r="DI27" s="715"/>
      <c r="DJ27" s="715"/>
      <c r="DK27" s="716"/>
      <c r="DL27" s="688">
        <v>8928426</v>
      </c>
      <c r="DM27" s="715"/>
      <c r="DN27" s="715"/>
      <c r="DO27" s="715"/>
      <c r="DP27" s="715"/>
      <c r="DQ27" s="715"/>
      <c r="DR27" s="715"/>
      <c r="DS27" s="715"/>
      <c r="DT27" s="715"/>
      <c r="DU27" s="715"/>
      <c r="DV27" s="716"/>
      <c r="DW27" s="684">
        <v>14.6</v>
      </c>
      <c r="DX27" s="713"/>
      <c r="DY27" s="713"/>
      <c r="DZ27" s="713"/>
      <c r="EA27" s="713"/>
      <c r="EB27" s="713"/>
      <c r="EC27" s="714"/>
    </row>
    <row r="28" spans="2:133" ht="11.25" customHeight="1">
      <c r="B28" s="721" t="s">
        <v>305</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238</v>
      </c>
      <c r="AA28" s="682"/>
      <c r="AB28" s="682"/>
      <c r="AC28" s="682"/>
      <c r="AD28" s="683" t="s">
        <v>238</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7900405</v>
      </c>
      <c r="CS28" s="680"/>
      <c r="CT28" s="680"/>
      <c r="CU28" s="680"/>
      <c r="CV28" s="680"/>
      <c r="CW28" s="680"/>
      <c r="CX28" s="680"/>
      <c r="CY28" s="681"/>
      <c r="CZ28" s="684">
        <v>8</v>
      </c>
      <c r="DA28" s="713"/>
      <c r="DB28" s="713"/>
      <c r="DC28" s="717"/>
      <c r="DD28" s="688">
        <v>7890714</v>
      </c>
      <c r="DE28" s="680"/>
      <c r="DF28" s="680"/>
      <c r="DG28" s="680"/>
      <c r="DH28" s="680"/>
      <c r="DI28" s="680"/>
      <c r="DJ28" s="680"/>
      <c r="DK28" s="681"/>
      <c r="DL28" s="688">
        <v>7890714</v>
      </c>
      <c r="DM28" s="680"/>
      <c r="DN28" s="680"/>
      <c r="DO28" s="680"/>
      <c r="DP28" s="680"/>
      <c r="DQ28" s="680"/>
      <c r="DR28" s="680"/>
      <c r="DS28" s="680"/>
      <c r="DT28" s="680"/>
      <c r="DU28" s="680"/>
      <c r="DV28" s="681"/>
      <c r="DW28" s="684">
        <v>12.9</v>
      </c>
      <c r="DX28" s="713"/>
      <c r="DY28" s="713"/>
      <c r="DZ28" s="713"/>
      <c r="EA28" s="713"/>
      <c r="EB28" s="713"/>
      <c r="EC28" s="714"/>
    </row>
    <row r="29" spans="2:133" ht="11.25" customHeight="1">
      <c r="B29" s="676" t="s">
        <v>307</v>
      </c>
      <c r="C29" s="677"/>
      <c r="D29" s="677"/>
      <c r="E29" s="677"/>
      <c r="F29" s="677"/>
      <c r="G29" s="677"/>
      <c r="H29" s="677"/>
      <c r="I29" s="677"/>
      <c r="J29" s="677"/>
      <c r="K29" s="677"/>
      <c r="L29" s="677"/>
      <c r="M29" s="677"/>
      <c r="N29" s="677"/>
      <c r="O29" s="677"/>
      <c r="P29" s="677"/>
      <c r="Q29" s="678"/>
      <c r="R29" s="679">
        <v>5870313</v>
      </c>
      <c r="S29" s="680"/>
      <c r="T29" s="680"/>
      <c r="U29" s="680"/>
      <c r="V29" s="680"/>
      <c r="W29" s="680"/>
      <c r="X29" s="680"/>
      <c r="Y29" s="681"/>
      <c r="Z29" s="682">
        <v>5.6</v>
      </c>
      <c r="AA29" s="682"/>
      <c r="AB29" s="682"/>
      <c r="AC29" s="682"/>
      <c r="AD29" s="683" t="s">
        <v>129</v>
      </c>
      <c r="AE29" s="683"/>
      <c r="AF29" s="683"/>
      <c r="AG29" s="683"/>
      <c r="AH29" s="683"/>
      <c r="AI29" s="683"/>
      <c r="AJ29" s="683"/>
      <c r="AK29" s="683"/>
      <c r="AL29" s="684" t="s">
        <v>238</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69</v>
      </c>
      <c r="CG29" s="695"/>
      <c r="CH29" s="695"/>
      <c r="CI29" s="695"/>
      <c r="CJ29" s="695"/>
      <c r="CK29" s="695"/>
      <c r="CL29" s="695"/>
      <c r="CM29" s="695"/>
      <c r="CN29" s="695"/>
      <c r="CO29" s="695"/>
      <c r="CP29" s="695"/>
      <c r="CQ29" s="696"/>
      <c r="CR29" s="679">
        <v>7900405</v>
      </c>
      <c r="CS29" s="715"/>
      <c r="CT29" s="715"/>
      <c r="CU29" s="715"/>
      <c r="CV29" s="715"/>
      <c r="CW29" s="715"/>
      <c r="CX29" s="715"/>
      <c r="CY29" s="716"/>
      <c r="CZ29" s="684">
        <v>8</v>
      </c>
      <c r="DA29" s="713"/>
      <c r="DB29" s="713"/>
      <c r="DC29" s="717"/>
      <c r="DD29" s="688">
        <v>7890714</v>
      </c>
      <c r="DE29" s="715"/>
      <c r="DF29" s="715"/>
      <c r="DG29" s="715"/>
      <c r="DH29" s="715"/>
      <c r="DI29" s="715"/>
      <c r="DJ29" s="715"/>
      <c r="DK29" s="716"/>
      <c r="DL29" s="688">
        <v>7890714</v>
      </c>
      <c r="DM29" s="715"/>
      <c r="DN29" s="715"/>
      <c r="DO29" s="715"/>
      <c r="DP29" s="715"/>
      <c r="DQ29" s="715"/>
      <c r="DR29" s="715"/>
      <c r="DS29" s="715"/>
      <c r="DT29" s="715"/>
      <c r="DU29" s="715"/>
      <c r="DV29" s="716"/>
      <c r="DW29" s="684">
        <v>12.9</v>
      </c>
      <c r="DX29" s="713"/>
      <c r="DY29" s="713"/>
      <c r="DZ29" s="713"/>
      <c r="EA29" s="713"/>
      <c r="EB29" s="713"/>
      <c r="EC29" s="714"/>
    </row>
    <row r="30" spans="2:133" ht="11.25" customHeight="1">
      <c r="B30" s="676" t="s">
        <v>311</v>
      </c>
      <c r="C30" s="677"/>
      <c r="D30" s="677"/>
      <c r="E30" s="677"/>
      <c r="F30" s="677"/>
      <c r="G30" s="677"/>
      <c r="H30" s="677"/>
      <c r="I30" s="677"/>
      <c r="J30" s="677"/>
      <c r="K30" s="677"/>
      <c r="L30" s="677"/>
      <c r="M30" s="677"/>
      <c r="N30" s="677"/>
      <c r="O30" s="677"/>
      <c r="P30" s="677"/>
      <c r="Q30" s="678"/>
      <c r="R30" s="679">
        <v>169494</v>
      </c>
      <c r="S30" s="680"/>
      <c r="T30" s="680"/>
      <c r="U30" s="680"/>
      <c r="V30" s="680"/>
      <c r="W30" s="680"/>
      <c r="X30" s="680"/>
      <c r="Y30" s="681"/>
      <c r="Z30" s="682">
        <v>0.2</v>
      </c>
      <c r="AA30" s="682"/>
      <c r="AB30" s="682"/>
      <c r="AC30" s="682"/>
      <c r="AD30" s="683">
        <v>53213</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98.9</v>
      </c>
      <c r="BH30" s="740"/>
      <c r="BI30" s="740"/>
      <c r="BJ30" s="740"/>
      <c r="BK30" s="740"/>
      <c r="BL30" s="740"/>
      <c r="BM30" s="674">
        <v>97.2</v>
      </c>
      <c r="BN30" s="740"/>
      <c r="BO30" s="740"/>
      <c r="BP30" s="740"/>
      <c r="BQ30" s="741"/>
      <c r="BR30" s="739">
        <v>98.9</v>
      </c>
      <c r="BS30" s="740"/>
      <c r="BT30" s="740"/>
      <c r="BU30" s="740"/>
      <c r="BV30" s="740"/>
      <c r="BW30" s="740"/>
      <c r="BX30" s="674">
        <v>97.2</v>
      </c>
      <c r="BY30" s="740"/>
      <c r="BZ30" s="740"/>
      <c r="CA30" s="740"/>
      <c r="CB30" s="741"/>
      <c r="CD30" s="744"/>
      <c r="CE30" s="745"/>
      <c r="CF30" s="694" t="s">
        <v>314</v>
      </c>
      <c r="CG30" s="695"/>
      <c r="CH30" s="695"/>
      <c r="CI30" s="695"/>
      <c r="CJ30" s="695"/>
      <c r="CK30" s="695"/>
      <c r="CL30" s="695"/>
      <c r="CM30" s="695"/>
      <c r="CN30" s="695"/>
      <c r="CO30" s="695"/>
      <c r="CP30" s="695"/>
      <c r="CQ30" s="696"/>
      <c r="CR30" s="679">
        <v>7410904</v>
      </c>
      <c r="CS30" s="680"/>
      <c r="CT30" s="680"/>
      <c r="CU30" s="680"/>
      <c r="CV30" s="680"/>
      <c r="CW30" s="680"/>
      <c r="CX30" s="680"/>
      <c r="CY30" s="681"/>
      <c r="CZ30" s="684">
        <v>7.5</v>
      </c>
      <c r="DA30" s="713"/>
      <c r="DB30" s="713"/>
      <c r="DC30" s="717"/>
      <c r="DD30" s="688">
        <v>7401213</v>
      </c>
      <c r="DE30" s="680"/>
      <c r="DF30" s="680"/>
      <c r="DG30" s="680"/>
      <c r="DH30" s="680"/>
      <c r="DI30" s="680"/>
      <c r="DJ30" s="680"/>
      <c r="DK30" s="681"/>
      <c r="DL30" s="688">
        <v>7401213</v>
      </c>
      <c r="DM30" s="680"/>
      <c r="DN30" s="680"/>
      <c r="DO30" s="680"/>
      <c r="DP30" s="680"/>
      <c r="DQ30" s="680"/>
      <c r="DR30" s="680"/>
      <c r="DS30" s="680"/>
      <c r="DT30" s="680"/>
      <c r="DU30" s="680"/>
      <c r="DV30" s="681"/>
      <c r="DW30" s="684">
        <v>12.1</v>
      </c>
      <c r="DX30" s="713"/>
      <c r="DY30" s="713"/>
      <c r="DZ30" s="713"/>
      <c r="EA30" s="713"/>
      <c r="EB30" s="713"/>
      <c r="EC30" s="714"/>
    </row>
    <row r="31" spans="2:133" ht="11.25" customHeight="1">
      <c r="B31" s="676" t="s">
        <v>315</v>
      </c>
      <c r="C31" s="677"/>
      <c r="D31" s="677"/>
      <c r="E31" s="677"/>
      <c r="F31" s="677"/>
      <c r="G31" s="677"/>
      <c r="H31" s="677"/>
      <c r="I31" s="677"/>
      <c r="J31" s="677"/>
      <c r="K31" s="677"/>
      <c r="L31" s="677"/>
      <c r="M31" s="677"/>
      <c r="N31" s="677"/>
      <c r="O31" s="677"/>
      <c r="P31" s="677"/>
      <c r="Q31" s="678"/>
      <c r="R31" s="679">
        <v>14220</v>
      </c>
      <c r="S31" s="680"/>
      <c r="T31" s="680"/>
      <c r="U31" s="680"/>
      <c r="V31" s="680"/>
      <c r="W31" s="680"/>
      <c r="X31" s="680"/>
      <c r="Y31" s="681"/>
      <c r="Z31" s="682">
        <v>0</v>
      </c>
      <c r="AA31" s="682"/>
      <c r="AB31" s="682"/>
      <c r="AC31" s="682"/>
      <c r="AD31" s="683" t="s">
        <v>238</v>
      </c>
      <c r="AE31" s="683"/>
      <c r="AF31" s="683"/>
      <c r="AG31" s="683"/>
      <c r="AH31" s="683"/>
      <c r="AI31" s="683"/>
      <c r="AJ31" s="683"/>
      <c r="AK31" s="683"/>
      <c r="AL31" s="684" t="s">
        <v>129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98.6</v>
      </c>
      <c r="BH31" s="715"/>
      <c r="BI31" s="715"/>
      <c r="BJ31" s="715"/>
      <c r="BK31" s="715"/>
      <c r="BL31" s="715"/>
      <c r="BM31" s="685">
        <v>96.3</v>
      </c>
      <c r="BN31" s="737"/>
      <c r="BO31" s="737"/>
      <c r="BP31" s="737"/>
      <c r="BQ31" s="738"/>
      <c r="BR31" s="736">
        <v>98.7</v>
      </c>
      <c r="BS31" s="715"/>
      <c r="BT31" s="715"/>
      <c r="BU31" s="715"/>
      <c r="BV31" s="715"/>
      <c r="BW31" s="715"/>
      <c r="BX31" s="685">
        <v>96.3</v>
      </c>
      <c r="BY31" s="737"/>
      <c r="BZ31" s="737"/>
      <c r="CA31" s="737"/>
      <c r="CB31" s="738"/>
      <c r="CD31" s="744"/>
      <c r="CE31" s="745"/>
      <c r="CF31" s="694" t="s">
        <v>318</v>
      </c>
      <c r="CG31" s="695"/>
      <c r="CH31" s="695"/>
      <c r="CI31" s="695"/>
      <c r="CJ31" s="695"/>
      <c r="CK31" s="695"/>
      <c r="CL31" s="695"/>
      <c r="CM31" s="695"/>
      <c r="CN31" s="695"/>
      <c r="CO31" s="695"/>
      <c r="CP31" s="695"/>
      <c r="CQ31" s="696"/>
      <c r="CR31" s="679">
        <v>489501</v>
      </c>
      <c r="CS31" s="715"/>
      <c r="CT31" s="715"/>
      <c r="CU31" s="715"/>
      <c r="CV31" s="715"/>
      <c r="CW31" s="715"/>
      <c r="CX31" s="715"/>
      <c r="CY31" s="716"/>
      <c r="CZ31" s="684">
        <v>0.5</v>
      </c>
      <c r="DA31" s="713"/>
      <c r="DB31" s="713"/>
      <c r="DC31" s="717"/>
      <c r="DD31" s="688">
        <v>489501</v>
      </c>
      <c r="DE31" s="715"/>
      <c r="DF31" s="715"/>
      <c r="DG31" s="715"/>
      <c r="DH31" s="715"/>
      <c r="DI31" s="715"/>
      <c r="DJ31" s="715"/>
      <c r="DK31" s="716"/>
      <c r="DL31" s="688">
        <v>489501</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319</v>
      </c>
      <c r="C32" s="677"/>
      <c r="D32" s="677"/>
      <c r="E32" s="677"/>
      <c r="F32" s="677"/>
      <c r="G32" s="677"/>
      <c r="H32" s="677"/>
      <c r="I32" s="677"/>
      <c r="J32" s="677"/>
      <c r="K32" s="677"/>
      <c r="L32" s="677"/>
      <c r="M32" s="677"/>
      <c r="N32" s="677"/>
      <c r="O32" s="677"/>
      <c r="P32" s="677"/>
      <c r="Q32" s="678"/>
      <c r="R32" s="679">
        <v>4653320</v>
      </c>
      <c r="S32" s="680"/>
      <c r="T32" s="680"/>
      <c r="U32" s="680"/>
      <c r="V32" s="680"/>
      <c r="W32" s="680"/>
      <c r="X32" s="680"/>
      <c r="Y32" s="681"/>
      <c r="Z32" s="682">
        <v>4.5</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99.1</v>
      </c>
      <c r="BH32" s="749"/>
      <c r="BI32" s="749"/>
      <c r="BJ32" s="749"/>
      <c r="BK32" s="749"/>
      <c r="BL32" s="749"/>
      <c r="BM32" s="750">
        <v>97.9</v>
      </c>
      <c r="BN32" s="749"/>
      <c r="BO32" s="749"/>
      <c r="BP32" s="749"/>
      <c r="BQ32" s="751"/>
      <c r="BR32" s="748">
        <v>99.1</v>
      </c>
      <c r="BS32" s="749"/>
      <c r="BT32" s="749"/>
      <c r="BU32" s="749"/>
      <c r="BV32" s="749"/>
      <c r="BW32" s="749"/>
      <c r="BX32" s="750">
        <v>97.9</v>
      </c>
      <c r="BY32" s="749"/>
      <c r="BZ32" s="749"/>
      <c r="CA32" s="749"/>
      <c r="CB32" s="751"/>
      <c r="CD32" s="746"/>
      <c r="CE32" s="747"/>
      <c r="CF32" s="694" t="s">
        <v>321</v>
      </c>
      <c r="CG32" s="695"/>
      <c r="CH32" s="695"/>
      <c r="CI32" s="695"/>
      <c r="CJ32" s="695"/>
      <c r="CK32" s="695"/>
      <c r="CL32" s="695"/>
      <c r="CM32" s="695"/>
      <c r="CN32" s="695"/>
      <c r="CO32" s="695"/>
      <c r="CP32" s="695"/>
      <c r="CQ32" s="696"/>
      <c r="CR32" s="679" t="s">
        <v>238</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238</v>
      </c>
      <c r="DX32" s="713"/>
      <c r="DY32" s="713"/>
      <c r="DZ32" s="713"/>
      <c r="EA32" s="713"/>
      <c r="EB32" s="713"/>
      <c r="EC32" s="714"/>
    </row>
    <row r="33" spans="2:133" ht="11.25" customHeight="1">
      <c r="B33" s="676" t="s">
        <v>322</v>
      </c>
      <c r="C33" s="677"/>
      <c r="D33" s="677"/>
      <c r="E33" s="677"/>
      <c r="F33" s="677"/>
      <c r="G33" s="677"/>
      <c r="H33" s="677"/>
      <c r="I33" s="677"/>
      <c r="J33" s="677"/>
      <c r="K33" s="677"/>
      <c r="L33" s="677"/>
      <c r="M33" s="677"/>
      <c r="N33" s="677"/>
      <c r="O33" s="677"/>
      <c r="P33" s="677"/>
      <c r="Q33" s="678"/>
      <c r="R33" s="679">
        <v>5284047</v>
      </c>
      <c r="S33" s="680"/>
      <c r="T33" s="680"/>
      <c r="U33" s="680"/>
      <c r="V33" s="680"/>
      <c r="W33" s="680"/>
      <c r="X33" s="680"/>
      <c r="Y33" s="681"/>
      <c r="Z33" s="682">
        <v>5.0999999999999996</v>
      </c>
      <c r="AA33" s="682"/>
      <c r="AB33" s="682"/>
      <c r="AC33" s="682"/>
      <c r="AD33" s="683" t="s">
        <v>238</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38178412</v>
      </c>
      <c r="CS33" s="715"/>
      <c r="CT33" s="715"/>
      <c r="CU33" s="715"/>
      <c r="CV33" s="715"/>
      <c r="CW33" s="715"/>
      <c r="CX33" s="715"/>
      <c r="CY33" s="716"/>
      <c r="CZ33" s="684">
        <v>38.6</v>
      </c>
      <c r="DA33" s="713"/>
      <c r="DB33" s="713"/>
      <c r="DC33" s="717"/>
      <c r="DD33" s="688">
        <v>33087911</v>
      </c>
      <c r="DE33" s="715"/>
      <c r="DF33" s="715"/>
      <c r="DG33" s="715"/>
      <c r="DH33" s="715"/>
      <c r="DI33" s="715"/>
      <c r="DJ33" s="715"/>
      <c r="DK33" s="716"/>
      <c r="DL33" s="688">
        <v>22642112</v>
      </c>
      <c r="DM33" s="715"/>
      <c r="DN33" s="715"/>
      <c r="DO33" s="715"/>
      <c r="DP33" s="715"/>
      <c r="DQ33" s="715"/>
      <c r="DR33" s="715"/>
      <c r="DS33" s="715"/>
      <c r="DT33" s="715"/>
      <c r="DU33" s="715"/>
      <c r="DV33" s="716"/>
      <c r="DW33" s="684">
        <v>36.9</v>
      </c>
      <c r="DX33" s="713"/>
      <c r="DY33" s="713"/>
      <c r="DZ33" s="713"/>
      <c r="EA33" s="713"/>
      <c r="EB33" s="713"/>
      <c r="EC33" s="714"/>
    </row>
    <row r="34" spans="2:133" ht="11.25" customHeight="1">
      <c r="B34" s="676" t="s">
        <v>324</v>
      </c>
      <c r="C34" s="677"/>
      <c r="D34" s="677"/>
      <c r="E34" s="677"/>
      <c r="F34" s="677"/>
      <c r="G34" s="677"/>
      <c r="H34" s="677"/>
      <c r="I34" s="677"/>
      <c r="J34" s="677"/>
      <c r="K34" s="677"/>
      <c r="L34" s="677"/>
      <c r="M34" s="677"/>
      <c r="N34" s="677"/>
      <c r="O34" s="677"/>
      <c r="P34" s="677"/>
      <c r="Q34" s="678"/>
      <c r="R34" s="679">
        <v>2487074</v>
      </c>
      <c r="S34" s="680"/>
      <c r="T34" s="680"/>
      <c r="U34" s="680"/>
      <c r="V34" s="680"/>
      <c r="W34" s="680"/>
      <c r="X34" s="680"/>
      <c r="Y34" s="681"/>
      <c r="Z34" s="682">
        <v>2.4</v>
      </c>
      <c r="AA34" s="682"/>
      <c r="AB34" s="682"/>
      <c r="AC34" s="682"/>
      <c r="AD34" s="683">
        <v>72753</v>
      </c>
      <c r="AE34" s="683"/>
      <c r="AF34" s="683"/>
      <c r="AG34" s="683"/>
      <c r="AH34" s="683"/>
      <c r="AI34" s="683"/>
      <c r="AJ34" s="683"/>
      <c r="AK34" s="683"/>
      <c r="AL34" s="684">
        <v>0.1</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15239273</v>
      </c>
      <c r="CS34" s="680"/>
      <c r="CT34" s="680"/>
      <c r="CU34" s="680"/>
      <c r="CV34" s="680"/>
      <c r="CW34" s="680"/>
      <c r="CX34" s="680"/>
      <c r="CY34" s="681"/>
      <c r="CZ34" s="684">
        <v>15.4</v>
      </c>
      <c r="DA34" s="713"/>
      <c r="DB34" s="713"/>
      <c r="DC34" s="717"/>
      <c r="DD34" s="688">
        <v>12276958</v>
      </c>
      <c r="DE34" s="680"/>
      <c r="DF34" s="680"/>
      <c r="DG34" s="680"/>
      <c r="DH34" s="680"/>
      <c r="DI34" s="680"/>
      <c r="DJ34" s="680"/>
      <c r="DK34" s="681"/>
      <c r="DL34" s="688">
        <v>10148156</v>
      </c>
      <c r="DM34" s="680"/>
      <c r="DN34" s="680"/>
      <c r="DO34" s="680"/>
      <c r="DP34" s="680"/>
      <c r="DQ34" s="680"/>
      <c r="DR34" s="680"/>
      <c r="DS34" s="680"/>
      <c r="DT34" s="680"/>
      <c r="DU34" s="680"/>
      <c r="DV34" s="681"/>
      <c r="DW34" s="684">
        <v>16.5</v>
      </c>
      <c r="DX34" s="713"/>
      <c r="DY34" s="713"/>
      <c r="DZ34" s="713"/>
      <c r="EA34" s="713"/>
      <c r="EB34" s="713"/>
      <c r="EC34" s="714"/>
    </row>
    <row r="35" spans="2:133" ht="11.25" customHeight="1">
      <c r="B35" s="676" t="s">
        <v>328</v>
      </c>
      <c r="C35" s="677"/>
      <c r="D35" s="677"/>
      <c r="E35" s="677"/>
      <c r="F35" s="677"/>
      <c r="G35" s="677"/>
      <c r="H35" s="677"/>
      <c r="I35" s="677"/>
      <c r="J35" s="677"/>
      <c r="K35" s="677"/>
      <c r="L35" s="677"/>
      <c r="M35" s="677"/>
      <c r="N35" s="677"/>
      <c r="O35" s="677"/>
      <c r="P35" s="677"/>
      <c r="Q35" s="678"/>
      <c r="R35" s="679">
        <v>6495700</v>
      </c>
      <c r="S35" s="680"/>
      <c r="T35" s="680"/>
      <c r="U35" s="680"/>
      <c r="V35" s="680"/>
      <c r="W35" s="680"/>
      <c r="X35" s="680"/>
      <c r="Y35" s="681"/>
      <c r="Z35" s="682">
        <v>6.2</v>
      </c>
      <c r="AA35" s="682"/>
      <c r="AB35" s="682"/>
      <c r="AC35" s="682"/>
      <c r="AD35" s="683" t="s">
        <v>129</v>
      </c>
      <c r="AE35" s="683"/>
      <c r="AF35" s="683"/>
      <c r="AG35" s="683"/>
      <c r="AH35" s="683"/>
      <c r="AI35" s="683"/>
      <c r="AJ35" s="683"/>
      <c r="AK35" s="683"/>
      <c r="AL35" s="684" t="s">
        <v>238</v>
      </c>
      <c r="AM35" s="685"/>
      <c r="AN35" s="685"/>
      <c r="AO35" s="686"/>
      <c r="AP35" s="234"/>
      <c r="AQ35" s="752" t="s">
        <v>329</v>
      </c>
      <c r="AR35" s="753"/>
      <c r="AS35" s="753"/>
      <c r="AT35" s="753"/>
      <c r="AU35" s="753"/>
      <c r="AV35" s="753"/>
      <c r="AW35" s="753"/>
      <c r="AX35" s="753"/>
      <c r="AY35" s="754"/>
      <c r="AZ35" s="668">
        <v>13111555</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817215</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501913</v>
      </c>
      <c r="CS35" s="715"/>
      <c r="CT35" s="715"/>
      <c r="CU35" s="715"/>
      <c r="CV35" s="715"/>
      <c r="CW35" s="715"/>
      <c r="CX35" s="715"/>
      <c r="CY35" s="716"/>
      <c r="CZ35" s="684">
        <v>0.5</v>
      </c>
      <c r="DA35" s="713"/>
      <c r="DB35" s="713"/>
      <c r="DC35" s="717"/>
      <c r="DD35" s="688">
        <v>493389</v>
      </c>
      <c r="DE35" s="715"/>
      <c r="DF35" s="715"/>
      <c r="DG35" s="715"/>
      <c r="DH35" s="715"/>
      <c r="DI35" s="715"/>
      <c r="DJ35" s="715"/>
      <c r="DK35" s="716"/>
      <c r="DL35" s="688">
        <v>493389</v>
      </c>
      <c r="DM35" s="715"/>
      <c r="DN35" s="715"/>
      <c r="DO35" s="715"/>
      <c r="DP35" s="715"/>
      <c r="DQ35" s="715"/>
      <c r="DR35" s="715"/>
      <c r="DS35" s="715"/>
      <c r="DT35" s="715"/>
      <c r="DU35" s="715"/>
      <c r="DV35" s="716"/>
      <c r="DW35" s="684">
        <v>0.8</v>
      </c>
      <c r="DX35" s="713"/>
      <c r="DY35" s="713"/>
      <c r="DZ35" s="713"/>
      <c r="EA35" s="713"/>
      <c r="EB35" s="713"/>
      <c r="EC35" s="714"/>
    </row>
    <row r="36" spans="2:133" ht="11.25" customHeight="1">
      <c r="B36" s="676" t="s">
        <v>332</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333</v>
      </c>
      <c r="AR36" s="757"/>
      <c r="AS36" s="757"/>
      <c r="AT36" s="757"/>
      <c r="AU36" s="757"/>
      <c r="AV36" s="757"/>
      <c r="AW36" s="757"/>
      <c r="AX36" s="757"/>
      <c r="AY36" s="758"/>
      <c r="AZ36" s="679">
        <v>2240000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1406581</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5304887</v>
      </c>
      <c r="CS36" s="680"/>
      <c r="CT36" s="680"/>
      <c r="CU36" s="680"/>
      <c r="CV36" s="680"/>
      <c r="CW36" s="680"/>
      <c r="CX36" s="680"/>
      <c r="CY36" s="681"/>
      <c r="CZ36" s="684">
        <v>5.4</v>
      </c>
      <c r="DA36" s="713"/>
      <c r="DB36" s="713"/>
      <c r="DC36" s="717"/>
      <c r="DD36" s="688">
        <v>4712527</v>
      </c>
      <c r="DE36" s="680"/>
      <c r="DF36" s="680"/>
      <c r="DG36" s="680"/>
      <c r="DH36" s="680"/>
      <c r="DI36" s="680"/>
      <c r="DJ36" s="680"/>
      <c r="DK36" s="681"/>
      <c r="DL36" s="688">
        <v>3764618</v>
      </c>
      <c r="DM36" s="680"/>
      <c r="DN36" s="680"/>
      <c r="DO36" s="680"/>
      <c r="DP36" s="680"/>
      <c r="DQ36" s="680"/>
      <c r="DR36" s="680"/>
      <c r="DS36" s="680"/>
      <c r="DT36" s="680"/>
      <c r="DU36" s="680"/>
      <c r="DV36" s="681"/>
      <c r="DW36" s="684">
        <v>6.1</v>
      </c>
      <c r="DX36" s="713"/>
      <c r="DY36" s="713"/>
      <c r="DZ36" s="713"/>
      <c r="EA36" s="713"/>
      <c r="EB36" s="713"/>
      <c r="EC36" s="714"/>
    </row>
    <row r="37" spans="2:133" ht="11.25" customHeight="1">
      <c r="B37" s="676" t="s">
        <v>336</v>
      </c>
      <c r="C37" s="677"/>
      <c r="D37" s="677"/>
      <c r="E37" s="677"/>
      <c r="F37" s="677"/>
      <c r="G37" s="677"/>
      <c r="H37" s="677"/>
      <c r="I37" s="677"/>
      <c r="J37" s="677"/>
      <c r="K37" s="677"/>
      <c r="L37" s="677"/>
      <c r="M37" s="677"/>
      <c r="N37" s="677"/>
      <c r="O37" s="677"/>
      <c r="P37" s="677"/>
      <c r="Q37" s="678"/>
      <c r="R37" s="679">
        <v>4150600</v>
      </c>
      <c r="S37" s="680"/>
      <c r="T37" s="680"/>
      <c r="U37" s="680"/>
      <c r="V37" s="680"/>
      <c r="W37" s="680"/>
      <c r="X37" s="680"/>
      <c r="Y37" s="681"/>
      <c r="Z37" s="682">
        <v>4</v>
      </c>
      <c r="AA37" s="682"/>
      <c r="AB37" s="682"/>
      <c r="AC37" s="682"/>
      <c r="AD37" s="683" t="s">
        <v>129</v>
      </c>
      <c r="AE37" s="683"/>
      <c r="AF37" s="683"/>
      <c r="AG37" s="683"/>
      <c r="AH37" s="683"/>
      <c r="AI37" s="683"/>
      <c r="AJ37" s="683"/>
      <c r="AK37" s="683"/>
      <c r="AL37" s="684" t="s">
        <v>238</v>
      </c>
      <c r="AM37" s="685"/>
      <c r="AN37" s="685"/>
      <c r="AO37" s="686"/>
      <c r="AQ37" s="756" t="s">
        <v>337</v>
      </c>
      <c r="AR37" s="757"/>
      <c r="AS37" s="757"/>
      <c r="AT37" s="757"/>
      <c r="AU37" s="757"/>
      <c r="AV37" s="757"/>
      <c r="AW37" s="757"/>
      <c r="AX37" s="757"/>
      <c r="AY37" s="758"/>
      <c r="AZ37" s="679">
        <v>1100000</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47427</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993524</v>
      </c>
      <c r="CS37" s="715"/>
      <c r="CT37" s="715"/>
      <c r="CU37" s="715"/>
      <c r="CV37" s="715"/>
      <c r="CW37" s="715"/>
      <c r="CX37" s="715"/>
      <c r="CY37" s="716"/>
      <c r="CZ37" s="684">
        <v>1</v>
      </c>
      <c r="DA37" s="713"/>
      <c r="DB37" s="713"/>
      <c r="DC37" s="717"/>
      <c r="DD37" s="688">
        <v>993524</v>
      </c>
      <c r="DE37" s="715"/>
      <c r="DF37" s="715"/>
      <c r="DG37" s="715"/>
      <c r="DH37" s="715"/>
      <c r="DI37" s="715"/>
      <c r="DJ37" s="715"/>
      <c r="DK37" s="716"/>
      <c r="DL37" s="688">
        <v>694411</v>
      </c>
      <c r="DM37" s="715"/>
      <c r="DN37" s="715"/>
      <c r="DO37" s="715"/>
      <c r="DP37" s="715"/>
      <c r="DQ37" s="715"/>
      <c r="DR37" s="715"/>
      <c r="DS37" s="715"/>
      <c r="DT37" s="715"/>
      <c r="DU37" s="715"/>
      <c r="DV37" s="716"/>
      <c r="DW37" s="684">
        <v>1.1000000000000001</v>
      </c>
      <c r="DX37" s="713"/>
      <c r="DY37" s="713"/>
      <c r="DZ37" s="713"/>
      <c r="EA37" s="713"/>
      <c r="EB37" s="713"/>
      <c r="EC37" s="714"/>
    </row>
    <row r="38" spans="2:133" ht="11.25" customHeight="1">
      <c r="B38" s="724" t="s">
        <v>340</v>
      </c>
      <c r="C38" s="725"/>
      <c r="D38" s="725"/>
      <c r="E38" s="725"/>
      <c r="F38" s="725"/>
      <c r="G38" s="725"/>
      <c r="H38" s="725"/>
      <c r="I38" s="725"/>
      <c r="J38" s="725"/>
      <c r="K38" s="725"/>
      <c r="L38" s="725"/>
      <c r="M38" s="725"/>
      <c r="N38" s="725"/>
      <c r="O38" s="725"/>
      <c r="P38" s="725"/>
      <c r="Q38" s="726"/>
      <c r="R38" s="759">
        <v>104073308</v>
      </c>
      <c r="S38" s="760"/>
      <c r="T38" s="760"/>
      <c r="U38" s="760"/>
      <c r="V38" s="760"/>
      <c r="W38" s="760"/>
      <c r="X38" s="760"/>
      <c r="Y38" s="761"/>
      <c r="Z38" s="762">
        <v>100</v>
      </c>
      <c r="AA38" s="762"/>
      <c r="AB38" s="762"/>
      <c r="AC38" s="762"/>
      <c r="AD38" s="763">
        <v>57180573</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427186</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73951</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11981914</v>
      </c>
      <c r="CS38" s="680"/>
      <c r="CT38" s="680"/>
      <c r="CU38" s="680"/>
      <c r="CV38" s="680"/>
      <c r="CW38" s="680"/>
      <c r="CX38" s="680"/>
      <c r="CY38" s="681"/>
      <c r="CZ38" s="684">
        <v>12.1</v>
      </c>
      <c r="DA38" s="713"/>
      <c r="DB38" s="713"/>
      <c r="DC38" s="717"/>
      <c r="DD38" s="688">
        <v>10603170</v>
      </c>
      <c r="DE38" s="680"/>
      <c r="DF38" s="680"/>
      <c r="DG38" s="680"/>
      <c r="DH38" s="680"/>
      <c r="DI38" s="680"/>
      <c r="DJ38" s="680"/>
      <c r="DK38" s="681"/>
      <c r="DL38" s="688">
        <v>8235949</v>
      </c>
      <c r="DM38" s="680"/>
      <c r="DN38" s="680"/>
      <c r="DO38" s="680"/>
      <c r="DP38" s="680"/>
      <c r="DQ38" s="680"/>
      <c r="DR38" s="680"/>
      <c r="DS38" s="680"/>
      <c r="DT38" s="680"/>
      <c r="DU38" s="680"/>
      <c r="DV38" s="681"/>
      <c r="DW38" s="684">
        <v>13.4</v>
      </c>
      <c r="DX38" s="713"/>
      <c r="DY38" s="713"/>
      <c r="DZ38" s="713"/>
      <c r="EA38" s="713"/>
      <c r="EB38" s="713"/>
      <c r="EC38" s="714"/>
    </row>
    <row r="39" spans="2:133" ht="11.25" customHeight="1">
      <c r="AQ39" s="756" t="s">
        <v>344</v>
      </c>
      <c r="AR39" s="757"/>
      <c r="AS39" s="757"/>
      <c r="AT39" s="757"/>
      <c r="AU39" s="757"/>
      <c r="AV39" s="757"/>
      <c r="AW39" s="757"/>
      <c r="AX39" s="757"/>
      <c r="AY39" s="758"/>
      <c r="AZ39" s="679">
        <v>29641</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100</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4962587</v>
      </c>
      <c r="CS39" s="715"/>
      <c r="CT39" s="715"/>
      <c r="CU39" s="715"/>
      <c r="CV39" s="715"/>
      <c r="CW39" s="715"/>
      <c r="CX39" s="715"/>
      <c r="CY39" s="716"/>
      <c r="CZ39" s="684">
        <v>5</v>
      </c>
      <c r="DA39" s="713"/>
      <c r="DB39" s="713"/>
      <c r="DC39" s="717"/>
      <c r="DD39" s="688">
        <v>4955723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348</v>
      </c>
      <c r="AR40" s="757"/>
      <c r="AS40" s="757"/>
      <c r="AT40" s="757"/>
      <c r="AU40" s="757"/>
      <c r="AV40" s="757"/>
      <c r="AW40" s="757"/>
      <c r="AX40" s="757"/>
      <c r="AY40" s="758"/>
      <c r="AZ40" s="679">
        <v>3262118</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129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187838</v>
      </c>
      <c r="CS40" s="680"/>
      <c r="CT40" s="680"/>
      <c r="CU40" s="680"/>
      <c r="CV40" s="680"/>
      <c r="CW40" s="680"/>
      <c r="CX40" s="680"/>
      <c r="CY40" s="681"/>
      <c r="CZ40" s="684">
        <v>0.2</v>
      </c>
      <c r="DA40" s="713"/>
      <c r="DB40" s="713"/>
      <c r="DC40" s="717"/>
      <c r="DD40" s="688">
        <v>46144</v>
      </c>
      <c r="DE40" s="680"/>
      <c r="DF40" s="680"/>
      <c r="DG40" s="680"/>
      <c r="DH40" s="680"/>
      <c r="DI40" s="680"/>
      <c r="DJ40" s="680"/>
      <c r="DK40" s="681"/>
      <c r="DL40" s="688" t="s">
        <v>238</v>
      </c>
      <c r="DM40" s="680"/>
      <c r="DN40" s="680"/>
      <c r="DO40" s="680"/>
      <c r="DP40" s="680"/>
      <c r="DQ40" s="680"/>
      <c r="DR40" s="680"/>
      <c r="DS40" s="680"/>
      <c r="DT40" s="680"/>
      <c r="DU40" s="680"/>
      <c r="DV40" s="681"/>
      <c r="DW40" s="684" t="s">
        <v>129</v>
      </c>
      <c r="DX40" s="713"/>
      <c r="DY40" s="713"/>
      <c r="DZ40" s="713"/>
      <c r="EA40" s="713"/>
      <c r="EB40" s="713"/>
      <c r="EC40" s="714"/>
    </row>
    <row r="41" spans="2:133" ht="11.25" customHeight="1">
      <c r="AQ41" s="766" t="s">
        <v>351</v>
      </c>
      <c r="AR41" s="767"/>
      <c r="AS41" s="767"/>
      <c r="AT41" s="767"/>
      <c r="AU41" s="767"/>
      <c r="AV41" s="767"/>
      <c r="AW41" s="767"/>
      <c r="AX41" s="767"/>
      <c r="AY41" s="768"/>
      <c r="AZ41" s="759">
        <v>6052610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292</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7642552</v>
      </c>
      <c r="CS42" s="680"/>
      <c r="CT42" s="680"/>
      <c r="CU42" s="680"/>
      <c r="CV42" s="680"/>
      <c r="CW42" s="680"/>
      <c r="CX42" s="680"/>
      <c r="CY42" s="681"/>
      <c r="CZ42" s="684">
        <v>7.7</v>
      </c>
      <c r="DA42" s="685"/>
      <c r="DB42" s="685"/>
      <c r="DC42" s="780"/>
      <c r="DD42" s="688">
        <v>3390115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198088</v>
      </c>
      <c r="CS43" s="715"/>
      <c r="CT43" s="715"/>
      <c r="CU43" s="715"/>
      <c r="CV43" s="715"/>
      <c r="CW43" s="715"/>
      <c r="CX43" s="715"/>
      <c r="CY43" s="716"/>
      <c r="CZ43" s="684">
        <v>0.2</v>
      </c>
      <c r="DA43" s="713"/>
      <c r="DB43" s="713"/>
      <c r="DC43" s="717"/>
      <c r="DD43" s="688">
        <v>198088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358</v>
      </c>
      <c r="CD44" s="791" t="s">
        <v>310</v>
      </c>
      <c r="CE44" s="792"/>
      <c r="CF44" s="676" t="s">
        <v>359</v>
      </c>
      <c r="CG44" s="677"/>
      <c r="CH44" s="677"/>
      <c r="CI44" s="677"/>
      <c r="CJ44" s="677"/>
      <c r="CK44" s="677"/>
      <c r="CL44" s="677"/>
      <c r="CM44" s="677"/>
      <c r="CN44" s="677"/>
      <c r="CO44" s="677"/>
      <c r="CP44" s="677"/>
      <c r="CQ44" s="678"/>
      <c r="CR44" s="679">
        <v>7635076</v>
      </c>
      <c r="CS44" s="680"/>
      <c r="CT44" s="680"/>
      <c r="CU44" s="680"/>
      <c r="CV44" s="680"/>
      <c r="CW44" s="680"/>
      <c r="CX44" s="680"/>
      <c r="CY44" s="681"/>
      <c r="CZ44" s="684">
        <v>7.7</v>
      </c>
      <c r="DA44" s="685"/>
      <c r="DB44" s="685"/>
      <c r="DC44" s="780"/>
      <c r="DD44" s="688">
        <v>3387511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360</v>
      </c>
      <c r="CG45" s="677"/>
      <c r="CH45" s="677"/>
      <c r="CI45" s="677"/>
      <c r="CJ45" s="677"/>
      <c r="CK45" s="677"/>
      <c r="CL45" s="677"/>
      <c r="CM45" s="677"/>
      <c r="CN45" s="677"/>
      <c r="CO45" s="677"/>
      <c r="CP45" s="677"/>
      <c r="CQ45" s="678"/>
      <c r="CR45" s="679">
        <v>2984223</v>
      </c>
      <c r="CS45" s="715"/>
      <c r="CT45" s="715"/>
      <c r="CU45" s="715"/>
      <c r="CV45" s="715"/>
      <c r="CW45" s="715"/>
      <c r="CX45" s="715"/>
      <c r="CY45" s="716"/>
      <c r="CZ45" s="684">
        <v>3</v>
      </c>
      <c r="DA45" s="713"/>
      <c r="DB45" s="713"/>
      <c r="DC45" s="717"/>
      <c r="DD45" s="688">
        <v>163604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361</v>
      </c>
      <c r="CG46" s="677"/>
      <c r="CH46" s="677"/>
      <c r="CI46" s="677"/>
      <c r="CJ46" s="677"/>
      <c r="CK46" s="677"/>
      <c r="CL46" s="677"/>
      <c r="CM46" s="677"/>
      <c r="CN46" s="677"/>
      <c r="CO46" s="677"/>
      <c r="CP46" s="677"/>
      <c r="CQ46" s="678"/>
      <c r="CR46" s="679">
        <v>4572012</v>
      </c>
      <c r="CS46" s="680"/>
      <c r="CT46" s="680"/>
      <c r="CU46" s="680"/>
      <c r="CV46" s="680"/>
      <c r="CW46" s="680"/>
      <c r="CX46" s="680"/>
      <c r="CY46" s="681"/>
      <c r="CZ46" s="684">
        <v>4.5999999999999996</v>
      </c>
      <c r="DA46" s="685"/>
      <c r="DB46" s="685"/>
      <c r="DC46" s="780"/>
      <c r="DD46" s="688">
        <v>3210566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362</v>
      </c>
      <c r="CG47" s="677"/>
      <c r="CH47" s="677"/>
      <c r="CI47" s="677"/>
      <c r="CJ47" s="677"/>
      <c r="CK47" s="677"/>
      <c r="CL47" s="677"/>
      <c r="CM47" s="677"/>
      <c r="CN47" s="677"/>
      <c r="CO47" s="677"/>
      <c r="CP47" s="677"/>
      <c r="CQ47" s="678"/>
      <c r="CR47" s="679">
        <v>7476</v>
      </c>
      <c r="CS47" s="715"/>
      <c r="CT47" s="715"/>
      <c r="CU47" s="715"/>
      <c r="CV47" s="715"/>
      <c r="CW47" s="715"/>
      <c r="CX47" s="715"/>
      <c r="CY47" s="716"/>
      <c r="CZ47" s="684">
        <v>0</v>
      </c>
      <c r="DA47" s="713"/>
      <c r="DB47" s="713"/>
      <c r="DC47" s="717"/>
      <c r="DD47" s="688">
        <v>2604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363</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364</v>
      </c>
      <c r="CE49" s="725"/>
      <c r="CF49" s="725"/>
      <c r="CG49" s="725"/>
      <c r="CH49" s="725"/>
      <c r="CI49" s="725"/>
      <c r="CJ49" s="725"/>
      <c r="CK49" s="725"/>
      <c r="CL49" s="725"/>
      <c r="CM49" s="725"/>
      <c r="CN49" s="725"/>
      <c r="CO49" s="725"/>
      <c r="CP49" s="725"/>
      <c r="CQ49" s="726"/>
      <c r="CR49" s="759">
        <v>98785183</v>
      </c>
      <c r="CS49" s="749"/>
      <c r="CT49" s="749"/>
      <c r="CU49" s="749"/>
      <c r="CV49" s="749"/>
      <c r="CW49" s="749"/>
      <c r="CX49" s="749"/>
      <c r="CY49" s="781"/>
      <c r="CZ49" s="764">
        <v>100</v>
      </c>
      <c r="DA49" s="782"/>
      <c r="DB49" s="782"/>
      <c r="DC49" s="783"/>
      <c r="DD49" s="784">
        <v>69188689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9qsx+9oEKwSQDNdUwW4dSypg2BPxNhtJAODzajK5QkPX9BKGA7hvJvNhotZwbvke8Vj8VDKDNSNwT42hTeER9A==" saltValue="JTGlZIqNNo7YBz1Jf+iG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387</v>
      </c>
      <c r="C7" s="812"/>
      <c r="D7" s="812"/>
      <c r="E7" s="812"/>
      <c r="F7" s="812"/>
      <c r="G7" s="812"/>
      <c r="H7" s="812"/>
      <c r="I7" s="812"/>
      <c r="J7" s="812"/>
      <c r="K7" s="812"/>
      <c r="L7" s="812"/>
      <c r="M7" s="812"/>
      <c r="N7" s="812"/>
      <c r="O7" s="812"/>
      <c r="P7" s="813"/>
      <c r="Q7" s="814">
        <v>102850</v>
      </c>
      <c r="R7" s="815"/>
      <c r="S7" s="815"/>
      <c r="T7" s="815"/>
      <c r="U7" s="815"/>
      <c r="V7" s="815">
        <v>97713</v>
      </c>
      <c r="W7" s="815"/>
      <c r="X7" s="815"/>
      <c r="Y7" s="815"/>
      <c r="Z7" s="815"/>
      <c r="AA7" s="815">
        <v>5137</v>
      </c>
      <c r="AB7" s="815"/>
      <c r="AC7" s="815"/>
      <c r="AD7" s="815"/>
      <c r="AE7" s="816"/>
      <c r="AF7" s="817">
        <v>5096</v>
      </c>
      <c r="AG7" s="818"/>
      <c r="AH7" s="818"/>
      <c r="AI7" s="818"/>
      <c r="AJ7" s="819"/>
      <c r="AK7" s="854">
        <v>4653</v>
      </c>
      <c r="AL7" s="855"/>
      <c r="AM7" s="855"/>
      <c r="AN7" s="855"/>
      <c r="AO7" s="855"/>
      <c r="AP7" s="855">
        <v>70257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1</v>
      </c>
      <c r="CI7" s="852"/>
      <c r="CJ7" s="852"/>
      <c r="CK7" s="852"/>
      <c r="CL7" s="853"/>
      <c r="CM7" s="851">
        <v>278</v>
      </c>
      <c r="CN7" s="852"/>
      <c r="CO7" s="852"/>
      <c r="CP7" s="852"/>
      <c r="CQ7" s="853"/>
      <c r="CR7" s="851">
        <v>39</v>
      </c>
      <c r="CS7" s="852"/>
      <c r="CT7" s="852"/>
      <c r="CU7" s="852"/>
      <c r="CV7" s="853"/>
      <c r="CW7" s="851"/>
      <c r="CX7" s="852"/>
      <c r="CY7" s="852"/>
      <c r="CZ7" s="852"/>
      <c r="DA7" s="853"/>
      <c r="DB7" s="851" t="s">
        <v>586</v>
      </c>
      <c r="DC7" s="852"/>
      <c r="DD7" s="852"/>
      <c r="DE7" s="852"/>
      <c r="DF7" s="853"/>
      <c r="DG7" s="851" t="s">
        <v>586</v>
      </c>
      <c r="DH7" s="852"/>
      <c r="DI7" s="852"/>
      <c r="DJ7" s="852"/>
      <c r="DK7" s="853"/>
      <c r="DL7" s="851" t="s">
        <v>586</v>
      </c>
      <c r="DM7" s="852"/>
      <c r="DN7" s="852"/>
      <c r="DO7" s="852"/>
      <c r="DP7" s="853"/>
      <c r="DQ7" s="851"/>
      <c r="DR7" s="852"/>
      <c r="DS7" s="852"/>
      <c r="DT7" s="852"/>
      <c r="DU7" s="853"/>
      <c r="DV7" s="832"/>
      <c r="DW7" s="833"/>
      <c r="DX7" s="833"/>
      <c r="DY7" s="833"/>
      <c r="DZ7" s="834"/>
      <c r="EA7" s="254"/>
    </row>
    <row r="8" spans="1:131" s="255" customFormat="1" ht="26.25" customHeight="1">
      <c r="A8" s="261">
        <v>2</v>
      </c>
      <c r="B8" s="835" t="s">
        <v>388</v>
      </c>
      <c r="C8" s="836"/>
      <c r="D8" s="836"/>
      <c r="E8" s="836"/>
      <c r="F8" s="836"/>
      <c r="G8" s="836"/>
      <c r="H8" s="836"/>
      <c r="I8" s="836"/>
      <c r="J8" s="836"/>
      <c r="K8" s="836"/>
      <c r="L8" s="836"/>
      <c r="M8" s="836"/>
      <c r="N8" s="836"/>
      <c r="O8" s="836"/>
      <c r="P8" s="837"/>
      <c r="Q8" s="838">
        <v>230</v>
      </c>
      <c r="R8" s="839"/>
      <c r="S8" s="839"/>
      <c r="T8" s="839"/>
      <c r="U8" s="839"/>
      <c r="V8" s="839">
        <v>230</v>
      </c>
      <c r="W8" s="839"/>
      <c r="X8" s="839"/>
      <c r="Y8" s="839"/>
      <c r="Z8" s="839"/>
      <c r="AA8" s="839" t="s">
        <v>518</v>
      </c>
      <c r="AB8" s="839"/>
      <c r="AC8" s="839"/>
      <c r="AD8" s="839"/>
      <c r="AE8" s="840"/>
      <c r="AF8" s="841" t="s">
        <v>518</v>
      </c>
      <c r="AG8" s="842"/>
      <c r="AH8" s="842"/>
      <c r="AI8" s="842"/>
      <c r="AJ8" s="843"/>
      <c r="AK8" s="844">
        <v>4</v>
      </c>
      <c r="AL8" s="845"/>
      <c r="AM8" s="845"/>
      <c r="AN8" s="845"/>
      <c r="AO8" s="845"/>
      <c r="AP8" s="845">
        <v>1798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26</v>
      </c>
      <c r="CI8" s="862"/>
      <c r="CJ8" s="862"/>
      <c r="CK8" s="862"/>
      <c r="CL8" s="863"/>
      <c r="CM8" s="861">
        <v>2297</v>
      </c>
      <c r="CN8" s="862"/>
      <c r="CO8" s="862"/>
      <c r="CP8" s="862"/>
      <c r="CQ8" s="863"/>
      <c r="CR8" s="861">
        <v>41</v>
      </c>
      <c r="CS8" s="862"/>
      <c r="CT8" s="862"/>
      <c r="CU8" s="862"/>
      <c r="CV8" s="863"/>
      <c r="CW8" s="861"/>
      <c r="CX8" s="862"/>
      <c r="CY8" s="862"/>
      <c r="CZ8" s="862"/>
      <c r="DA8" s="863"/>
      <c r="DB8" s="861" t="s">
        <v>586</v>
      </c>
      <c r="DC8" s="862"/>
      <c r="DD8" s="862"/>
      <c r="DE8" s="862"/>
      <c r="DF8" s="863"/>
      <c r="DG8" s="861" t="s">
        <v>586</v>
      </c>
      <c r="DH8" s="862"/>
      <c r="DI8" s="862"/>
      <c r="DJ8" s="862"/>
      <c r="DK8" s="863"/>
      <c r="DL8" s="861" t="s">
        <v>587</v>
      </c>
      <c r="DM8" s="862"/>
      <c r="DN8" s="862"/>
      <c r="DO8" s="862"/>
      <c r="DP8" s="863"/>
      <c r="DQ8" s="861"/>
      <c r="DR8" s="862"/>
      <c r="DS8" s="862"/>
      <c r="DT8" s="862"/>
      <c r="DU8" s="863"/>
      <c r="DV8" s="864"/>
      <c r="DW8" s="865"/>
      <c r="DX8" s="865"/>
      <c r="DY8" s="865"/>
      <c r="DZ8" s="866"/>
      <c r="EA8" s="254"/>
    </row>
    <row r="9" spans="1:131" s="255" customFormat="1" ht="26.25" customHeight="1">
      <c r="A9" s="261">
        <v>3</v>
      </c>
      <c r="B9" s="835" t="s">
        <v>389</v>
      </c>
      <c r="C9" s="836"/>
      <c r="D9" s="836"/>
      <c r="E9" s="836"/>
      <c r="F9" s="836"/>
      <c r="G9" s="836"/>
      <c r="H9" s="836"/>
      <c r="I9" s="836"/>
      <c r="J9" s="836"/>
      <c r="K9" s="836"/>
      <c r="L9" s="836"/>
      <c r="M9" s="836"/>
      <c r="N9" s="836"/>
      <c r="O9" s="836"/>
      <c r="P9" s="837"/>
      <c r="Q9" s="838">
        <v>2329</v>
      </c>
      <c r="R9" s="839"/>
      <c r="S9" s="839"/>
      <c r="T9" s="839"/>
      <c r="U9" s="839"/>
      <c r="V9" s="839">
        <v>2136</v>
      </c>
      <c r="W9" s="839"/>
      <c r="X9" s="839"/>
      <c r="Y9" s="839"/>
      <c r="Z9" s="839"/>
      <c r="AA9" s="839">
        <v>193</v>
      </c>
      <c r="AB9" s="839"/>
      <c r="AC9" s="839"/>
      <c r="AD9" s="839"/>
      <c r="AE9" s="840"/>
      <c r="AF9" s="841">
        <v>152</v>
      </c>
      <c r="AG9" s="842"/>
      <c r="AH9" s="842"/>
      <c r="AI9" s="842"/>
      <c r="AJ9" s="843"/>
      <c r="AK9" s="844">
        <v>730</v>
      </c>
      <c r="AL9" s="845"/>
      <c r="AM9" s="845"/>
      <c r="AN9" s="845"/>
      <c r="AO9" s="845"/>
      <c r="AP9" s="845">
        <v>5641</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583</v>
      </c>
      <c r="BT9" s="849"/>
      <c r="BU9" s="849"/>
      <c r="BV9" s="849"/>
      <c r="BW9" s="849"/>
      <c r="BX9" s="849"/>
      <c r="BY9" s="849"/>
      <c r="BZ9" s="849"/>
      <c r="CA9" s="849"/>
      <c r="CB9" s="849"/>
      <c r="CC9" s="849"/>
      <c r="CD9" s="849"/>
      <c r="CE9" s="849"/>
      <c r="CF9" s="849"/>
      <c r="CG9" s="850"/>
      <c r="CH9" s="861">
        <v>-326</v>
      </c>
      <c r="CI9" s="862"/>
      <c r="CJ9" s="862"/>
      <c r="CK9" s="862"/>
      <c r="CL9" s="863"/>
      <c r="CM9" s="861">
        <v>830</v>
      </c>
      <c r="CN9" s="862"/>
      <c r="CO9" s="862"/>
      <c r="CP9" s="862"/>
      <c r="CQ9" s="863"/>
      <c r="CR9" s="861">
        <v>5</v>
      </c>
      <c r="CS9" s="862"/>
      <c r="CT9" s="862"/>
      <c r="CU9" s="862"/>
      <c r="CV9" s="863"/>
      <c r="CW9" s="861">
        <v>7</v>
      </c>
      <c r="CX9" s="862"/>
      <c r="CY9" s="862"/>
      <c r="CZ9" s="862"/>
      <c r="DA9" s="863"/>
      <c r="DB9" s="861" t="s">
        <v>586</v>
      </c>
      <c r="DC9" s="862"/>
      <c r="DD9" s="862"/>
      <c r="DE9" s="862"/>
      <c r="DF9" s="863"/>
      <c r="DG9" s="861">
        <v>8333</v>
      </c>
      <c r="DH9" s="862"/>
      <c r="DI9" s="862"/>
      <c r="DJ9" s="862"/>
      <c r="DK9" s="863"/>
      <c r="DL9" s="861" t="s">
        <v>586</v>
      </c>
      <c r="DM9" s="862"/>
      <c r="DN9" s="862"/>
      <c r="DO9" s="862"/>
      <c r="DP9" s="863"/>
      <c r="DQ9" s="861">
        <v>6024</v>
      </c>
      <c r="DR9" s="862"/>
      <c r="DS9" s="862"/>
      <c r="DT9" s="862"/>
      <c r="DU9" s="863"/>
      <c r="DV9" s="864"/>
      <c r="DW9" s="865"/>
      <c r="DX9" s="865"/>
      <c r="DY9" s="865"/>
      <c r="DZ9" s="866"/>
      <c r="EA9" s="254"/>
    </row>
    <row r="10" spans="1:131" s="255" customFormat="1" ht="26.25" customHeight="1">
      <c r="A10" s="261">
        <v>4</v>
      </c>
      <c r="B10" s="835" t="s">
        <v>390</v>
      </c>
      <c r="C10" s="836"/>
      <c r="D10" s="836"/>
      <c r="E10" s="836"/>
      <c r="F10" s="836"/>
      <c r="G10" s="836"/>
      <c r="H10" s="836"/>
      <c r="I10" s="836"/>
      <c r="J10" s="836"/>
      <c r="K10" s="836"/>
      <c r="L10" s="836"/>
      <c r="M10" s="836"/>
      <c r="N10" s="836"/>
      <c r="O10" s="836"/>
      <c r="P10" s="837"/>
      <c r="Q10" s="838">
        <v>130</v>
      </c>
      <c r="R10" s="839"/>
      <c r="S10" s="839"/>
      <c r="T10" s="839"/>
      <c r="U10" s="839"/>
      <c r="V10" s="839">
        <v>7</v>
      </c>
      <c r="W10" s="839"/>
      <c r="X10" s="839"/>
      <c r="Y10" s="839"/>
      <c r="Z10" s="839"/>
      <c r="AA10" s="839">
        <v>123</v>
      </c>
      <c r="AB10" s="839"/>
      <c r="AC10" s="839"/>
      <c r="AD10" s="839"/>
      <c r="AE10" s="840"/>
      <c r="AF10" s="841" t="s">
        <v>518</v>
      </c>
      <c r="AG10" s="842"/>
      <c r="AH10" s="842"/>
      <c r="AI10" s="842"/>
      <c r="AJ10" s="843"/>
      <c r="AK10" s="844">
        <v>1</v>
      </c>
      <c r="AL10" s="845"/>
      <c r="AM10" s="845"/>
      <c r="AN10" s="845"/>
      <c r="AO10" s="845"/>
      <c r="AP10" s="845">
        <v>273</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584</v>
      </c>
      <c r="BT10" s="849"/>
      <c r="BU10" s="849"/>
      <c r="BV10" s="849"/>
      <c r="BW10" s="849"/>
      <c r="BX10" s="849"/>
      <c r="BY10" s="849"/>
      <c r="BZ10" s="849"/>
      <c r="CA10" s="849"/>
      <c r="CB10" s="849"/>
      <c r="CC10" s="849"/>
      <c r="CD10" s="849"/>
      <c r="CE10" s="849"/>
      <c r="CF10" s="849"/>
      <c r="CG10" s="850"/>
      <c r="CH10" s="861">
        <v>2</v>
      </c>
      <c r="CI10" s="862"/>
      <c r="CJ10" s="862"/>
      <c r="CK10" s="862"/>
      <c r="CL10" s="863"/>
      <c r="CM10" s="861">
        <v>192</v>
      </c>
      <c r="CN10" s="862"/>
      <c r="CO10" s="862"/>
      <c r="CP10" s="862"/>
      <c r="CQ10" s="863"/>
      <c r="CR10" s="861">
        <v>159</v>
      </c>
      <c r="CS10" s="862"/>
      <c r="CT10" s="862"/>
      <c r="CU10" s="862"/>
      <c r="CV10" s="863"/>
      <c r="CW10" s="861"/>
      <c r="CX10" s="862"/>
      <c r="CY10" s="862"/>
      <c r="CZ10" s="862"/>
      <c r="DA10" s="863"/>
      <c r="DB10" s="861" t="s">
        <v>586</v>
      </c>
      <c r="DC10" s="862"/>
      <c r="DD10" s="862"/>
      <c r="DE10" s="862"/>
      <c r="DF10" s="863"/>
      <c r="DG10" s="861" t="s">
        <v>586</v>
      </c>
      <c r="DH10" s="862"/>
      <c r="DI10" s="862"/>
      <c r="DJ10" s="862"/>
      <c r="DK10" s="863"/>
      <c r="DL10" s="861">
        <v>1</v>
      </c>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585</v>
      </c>
      <c r="BT11" s="849"/>
      <c r="BU11" s="849"/>
      <c r="BV11" s="849"/>
      <c r="BW11" s="849"/>
      <c r="BX11" s="849"/>
      <c r="BY11" s="849"/>
      <c r="BZ11" s="849"/>
      <c r="CA11" s="849"/>
      <c r="CB11" s="849"/>
      <c r="CC11" s="849"/>
      <c r="CD11" s="849"/>
      <c r="CE11" s="849"/>
      <c r="CF11" s="849"/>
      <c r="CG11" s="850"/>
      <c r="CH11" s="861">
        <v>36</v>
      </c>
      <c r="CI11" s="862"/>
      <c r="CJ11" s="862"/>
      <c r="CK11" s="862"/>
      <c r="CL11" s="863"/>
      <c r="CM11" s="861">
        <v>308</v>
      </c>
      <c r="CN11" s="862"/>
      <c r="CO11" s="862"/>
      <c r="CP11" s="862"/>
      <c r="CQ11" s="863"/>
      <c r="CR11" s="861">
        <v>10</v>
      </c>
      <c r="CS11" s="862"/>
      <c r="CT11" s="862"/>
      <c r="CU11" s="862"/>
      <c r="CV11" s="863"/>
      <c r="CW11" s="861"/>
      <c r="CX11" s="862"/>
      <c r="CY11" s="862"/>
      <c r="CZ11" s="862"/>
      <c r="DA11" s="863"/>
      <c r="DB11" s="861">
        <v>134</v>
      </c>
      <c r="DC11" s="862"/>
      <c r="DD11" s="862"/>
      <c r="DE11" s="862"/>
      <c r="DF11" s="863"/>
      <c r="DG11" s="861" t="s">
        <v>586</v>
      </c>
      <c r="DH11" s="862"/>
      <c r="DI11" s="862"/>
      <c r="DJ11" s="862"/>
      <c r="DK11" s="863"/>
      <c r="DL11" s="861" t="s">
        <v>586</v>
      </c>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v>104580</v>
      </c>
      <c r="R23" s="874"/>
      <c r="S23" s="874"/>
      <c r="T23" s="874"/>
      <c r="U23" s="874"/>
      <c r="V23" s="874">
        <v>99125</v>
      </c>
      <c r="W23" s="874"/>
      <c r="X23" s="874"/>
      <c r="Y23" s="874"/>
      <c r="Z23" s="874"/>
      <c r="AA23" s="874">
        <v>5455</v>
      </c>
      <c r="AB23" s="874"/>
      <c r="AC23" s="874"/>
      <c r="AD23" s="874"/>
      <c r="AE23" s="875"/>
      <c r="AF23" s="876">
        <v>5249</v>
      </c>
      <c r="AG23" s="874"/>
      <c r="AH23" s="874"/>
      <c r="AI23" s="874"/>
      <c r="AJ23" s="877"/>
      <c r="AK23" s="878"/>
      <c r="AL23" s="879"/>
      <c r="AM23" s="879"/>
      <c r="AN23" s="879"/>
      <c r="AO23" s="879"/>
      <c r="AP23" s="874">
        <v>77969</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370</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405</v>
      </c>
      <c r="C28" s="812"/>
      <c r="D28" s="812"/>
      <c r="E28" s="812"/>
      <c r="F28" s="812"/>
      <c r="G28" s="812"/>
      <c r="H28" s="812"/>
      <c r="I28" s="812"/>
      <c r="J28" s="812"/>
      <c r="K28" s="812"/>
      <c r="L28" s="812"/>
      <c r="M28" s="812"/>
      <c r="N28" s="812"/>
      <c r="O28" s="812"/>
      <c r="P28" s="813"/>
      <c r="Q28" s="902">
        <v>35392</v>
      </c>
      <c r="R28" s="903"/>
      <c r="S28" s="903"/>
      <c r="T28" s="903"/>
      <c r="U28" s="903"/>
      <c r="V28" s="903">
        <v>34575</v>
      </c>
      <c r="W28" s="903"/>
      <c r="X28" s="903"/>
      <c r="Y28" s="903"/>
      <c r="Z28" s="903"/>
      <c r="AA28" s="903">
        <v>817</v>
      </c>
      <c r="AB28" s="903"/>
      <c r="AC28" s="903"/>
      <c r="AD28" s="903"/>
      <c r="AE28" s="904"/>
      <c r="AF28" s="905">
        <v>817</v>
      </c>
      <c r="AG28" s="903"/>
      <c r="AH28" s="903"/>
      <c r="AI28" s="903"/>
      <c r="AJ28" s="906"/>
      <c r="AK28" s="907">
        <v>3262</v>
      </c>
      <c r="AL28" s="898"/>
      <c r="AM28" s="898"/>
      <c r="AN28" s="898"/>
      <c r="AO28" s="898"/>
      <c r="AP28" s="898" t="s">
        <v>518</v>
      </c>
      <c r="AQ28" s="898"/>
      <c r="AR28" s="898"/>
      <c r="AS28" s="898"/>
      <c r="AT28" s="898"/>
      <c r="AU28" s="898" t="s">
        <v>518</v>
      </c>
      <c r="AV28" s="898"/>
      <c r="AW28" s="898"/>
      <c r="AX28" s="898"/>
      <c r="AY28" s="898"/>
      <c r="AZ28" s="899" t="s">
        <v>518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406</v>
      </c>
      <c r="C29" s="836"/>
      <c r="D29" s="836"/>
      <c r="E29" s="836"/>
      <c r="F29" s="836"/>
      <c r="G29" s="836"/>
      <c r="H29" s="836"/>
      <c r="I29" s="836"/>
      <c r="J29" s="836"/>
      <c r="K29" s="836"/>
      <c r="L29" s="836"/>
      <c r="M29" s="836"/>
      <c r="N29" s="836"/>
      <c r="O29" s="836"/>
      <c r="P29" s="837"/>
      <c r="Q29" s="838">
        <v>3607</v>
      </c>
      <c r="R29" s="839"/>
      <c r="S29" s="839"/>
      <c r="T29" s="839"/>
      <c r="U29" s="839"/>
      <c r="V29" s="839">
        <v>3549</v>
      </c>
      <c r="W29" s="839"/>
      <c r="X29" s="839"/>
      <c r="Y29" s="839"/>
      <c r="Z29" s="839"/>
      <c r="AA29" s="839">
        <v>58</v>
      </c>
      <c r="AB29" s="839"/>
      <c r="AC29" s="839"/>
      <c r="AD29" s="839"/>
      <c r="AE29" s="840"/>
      <c r="AF29" s="841">
        <v>58</v>
      </c>
      <c r="AG29" s="842"/>
      <c r="AH29" s="842"/>
      <c r="AI29" s="842"/>
      <c r="AJ29" s="843"/>
      <c r="AK29" s="910">
        <v>653</v>
      </c>
      <c r="AL29" s="911"/>
      <c r="AM29" s="911"/>
      <c r="AN29" s="911"/>
      <c r="AO29" s="911"/>
      <c r="AP29" s="911" t="s">
        <v>518</v>
      </c>
      <c r="AQ29" s="911"/>
      <c r="AR29" s="911"/>
      <c r="AS29" s="911"/>
      <c r="AT29" s="911"/>
      <c r="AU29" s="911" t="s">
        <v>518</v>
      </c>
      <c r="AV29" s="911"/>
      <c r="AW29" s="911"/>
      <c r="AX29" s="911"/>
      <c r="AY29" s="911"/>
      <c r="AZ29" s="912" t="s">
        <v>518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407</v>
      </c>
      <c r="C30" s="836"/>
      <c r="D30" s="836"/>
      <c r="E30" s="836"/>
      <c r="F30" s="836"/>
      <c r="G30" s="836"/>
      <c r="H30" s="836"/>
      <c r="I30" s="836"/>
      <c r="J30" s="836"/>
      <c r="K30" s="836"/>
      <c r="L30" s="836"/>
      <c r="M30" s="836"/>
      <c r="N30" s="836"/>
      <c r="O30" s="836"/>
      <c r="P30" s="837"/>
      <c r="Q30" s="838">
        <v>19345</v>
      </c>
      <c r="R30" s="839"/>
      <c r="S30" s="839"/>
      <c r="T30" s="839"/>
      <c r="U30" s="839"/>
      <c r="V30" s="839">
        <v>18759</v>
      </c>
      <c r="W30" s="839"/>
      <c r="X30" s="839"/>
      <c r="Y30" s="839"/>
      <c r="Z30" s="839"/>
      <c r="AA30" s="839">
        <v>586</v>
      </c>
      <c r="AB30" s="839"/>
      <c r="AC30" s="839"/>
      <c r="AD30" s="839"/>
      <c r="AE30" s="840"/>
      <c r="AF30" s="841">
        <v>586</v>
      </c>
      <c r="AG30" s="842"/>
      <c r="AH30" s="842"/>
      <c r="AI30" s="842"/>
      <c r="AJ30" s="843"/>
      <c r="AK30" s="910">
        <v>2904</v>
      </c>
      <c r="AL30" s="911"/>
      <c r="AM30" s="911"/>
      <c r="AN30" s="911"/>
      <c r="AO30" s="911"/>
      <c r="AP30" s="911" t="s">
        <v>518</v>
      </c>
      <c r="AQ30" s="911"/>
      <c r="AR30" s="911"/>
      <c r="AS30" s="911"/>
      <c r="AT30" s="911"/>
      <c r="AU30" s="911" t="s">
        <v>518</v>
      </c>
      <c r="AV30" s="911"/>
      <c r="AW30" s="911"/>
      <c r="AX30" s="911"/>
      <c r="AY30" s="911"/>
      <c r="AZ30" s="912" t="s">
        <v>518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408</v>
      </c>
      <c r="C31" s="836"/>
      <c r="D31" s="836"/>
      <c r="E31" s="836"/>
      <c r="F31" s="836"/>
      <c r="G31" s="836"/>
      <c r="H31" s="836"/>
      <c r="I31" s="836"/>
      <c r="J31" s="836"/>
      <c r="K31" s="836"/>
      <c r="L31" s="836"/>
      <c r="M31" s="836"/>
      <c r="N31" s="836"/>
      <c r="O31" s="836"/>
      <c r="P31" s="837"/>
      <c r="Q31" s="838">
        <v>11124</v>
      </c>
      <c r="R31" s="839"/>
      <c r="S31" s="839"/>
      <c r="T31" s="839"/>
      <c r="U31" s="839"/>
      <c r="V31" s="839">
        <v>11221</v>
      </c>
      <c r="W31" s="839"/>
      <c r="X31" s="839"/>
      <c r="Y31" s="839"/>
      <c r="Z31" s="839"/>
      <c r="AA31" s="839">
        <v>97</v>
      </c>
      <c r="AB31" s="839"/>
      <c r="AC31" s="839"/>
      <c r="AD31" s="839"/>
      <c r="AE31" s="840"/>
      <c r="AF31" s="841">
        <v>632</v>
      </c>
      <c r="AG31" s="842"/>
      <c r="AH31" s="842"/>
      <c r="AI31" s="842"/>
      <c r="AJ31" s="843"/>
      <c r="AK31" s="910">
        <v>1100</v>
      </c>
      <c r="AL31" s="911"/>
      <c r="AM31" s="911"/>
      <c r="AN31" s="911"/>
      <c r="AO31" s="911"/>
      <c r="AP31" s="911">
        <v>2483</v>
      </c>
      <c r="AQ31" s="911"/>
      <c r="AR31" s="911"/>
      <c r="AS31" s="911"/>
      <c r="AT31" s="911"/>
      <c r="AU31" s="911">
        <v>1718</v>
      </c>
      <c r="AV31" s="911"/>
      <c r="AW31" s="911"/>
      <c r="AX31" s="911"/>
      <c r="AY31" s="911"/>
      <c r="AZ31" s="912" t="s">
        <v>518</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410</v>
      </c>
      <c r="C32" s="836"/>
      <c r="D32" s="836"/>
      <c r="E32" s="836"/>
      <c r="F32" s="836"/>
      <c r="G32" s="836"/>
      <c r="H32" s="836"/>
      <c r="I32" s="836"/>
      <c r="J32" s="836"/>
      <c r="K32" s="836"/>
      <c r="L32" s="836"/>
      <c r="M32" s="836"/>
      <c r="N32" s="836"/>
      <c r="O32" s="836"/>
      <c r="P32" s="837"/>
      <c r="Q32" s="838">
        <v>7957</v>
      </c>
      <c r="R32" s="839"/>
      <c r="S32" s="839"/>
      <c r="T32" s="839"/>
      <c r="U32" s="839"/>
      <c r="V32" s="839">
        <v>7463</v>
      </c>
      <c r="W32" s="839"/>
      <c r="X32" s="839"/>
      <c r="Y32" s="839"/>
      <c r="Z32" s="839"/>
      <c r="AA32" s="839">
        <v>494</v>
      </c>
      <c r="AB32" s="839"/>
      <c r="AC32" s="839"/>
      <c r="AD32" s="839"/>
      <c r="AE32" s="840"/>
      <c r="AF32" s="841">
        <v>508</v>
      </c>
      <c r="AG32" s="842"/>
      <c r="AH32" s="842"/>
      <c r="AI32" s="842"/>
      <c r="AJ32" s="843"/>
      <c r="AK32" s="910">
        <v>2240</v>
      </c>
      <c r="AL32" s="911"/>
      <c r="AM32" s="911"/>
      <c r="AN32" s="911"/>
      <c r="AO32" s="911"/>
      <c r="AP32" s="911">
        <v>31901</v>
      </c>
      <c r="AQ32" s="911"/>
      <c r="AR32" s="911"/>
      <c r="AS32" s="911"/>
      <c r="AT32" s="911"/>
      <c r="AU32" s="911">
        <v>17578</v>
      </c>
      <c r="AV32" s="911"/>
      <c r="AW32" s="911"/>
      <c r="AX32" s="911"/>
      <c r="AY32" s="911"/>
      <c r="AZ32" s="912" t="s">
        <v>518</v>
      </c>
      <c r="BA32" s="912"/>
      <c r="BB32" s="912"/>
      <c r="BC32" s="912"/>
      <c r="BD32" s="912"/>
      <c r="BE32" s="908" t="s">
        <v>411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412</v>
      </c>
      <c r="C33" s="836"/>
      <c r="D33" s="836"/>
      <c r="E33" s="836"/>
      <c r="F33" s="836"/>
      <c r="G33" s="836"/>
      <c r="H33" s="836"/>
      <c r="I33" s="836"/>
      <c r="J33" s="836"/>
      <c r="K33" s="836"/>
      <c r="L33" s="836"/>
      <c r="M33" s="836"/>
      <c r="N33" s="836"/>
      <c r="O33" s="836"/>
      <c r="P33" s="837"/>
      <c r="Q33" s="838">
        <v>349</v>
      </c>
      <c r="R33" s="839"/>
      <c r="S33" s="839"/>
      <c r="T33" s="839"/>
      <c r="U33" s="839"/>
      <c r="V33" s="839">
        <v>272</v>
      </c>
      <c r="W33" s="839"/>
      <c r="X33" s="839"/>
      <c r="Y33" s="839"/>
      <c r="Z33" s="839"/>
      <c r="AA33" s="839">
        <v>77</v>
      </c>
      <c r="AB33" s="839"/>
      <c r="AC33" s="839"/>
      <c r="AD33" s="839"/>
      <c r="AE33" s="840"/>
      <c r="AF33" s="841">
        <v>77</v>
      </c>
      <c r="AG33" s="842"/>
      <c r="AH33" s="842"/>
      <c r="AI33" s="842"/>
      <c r="AJ33" s="843"/>
      <c r="AK33" s="910">
        <v>210</v>
      </c>
      <c r="AL33" s="911"/>
      <c r="AM33" s="911"/>
      <c r="AN33" s="911"/>
      <c r="AO33" s="911"/>
      <c r="AP33" s="911">
        <v>179</v>
      </c>
      <c r="AQ33" s="911"/>
      <c r="AR33" s="911"/>
      <c r="AS33" s="911"/>
      <c r="AT33" s="911"/>
      <c r="AU33" s="911">
        <v>179</v>
      </c>
      <c r="AV33" s="911"/>
      <c r="AW33" s="911"/>
      <c r="AX33" s="911"/>
      <c r="AY33" s="911"/>
      <c r="AZ33" s="912" t="s">
        <v>518</v>
      </c>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414</v>
      </c>
      <c r="C34" s="836"/>
      <c r="D34" s="836"/>
      <c r="E34" s="836"/>
      <c r="F34" s="836"/>
      <c r="G34" s="836"/>
      <c r="H34" s="836"/>
      <c r="I34" s="836"/>
      <c r="J34" s="836"/>
      <c r="K34" s="836"/>
      <c r="L34" s="836"/>
      <c r="M34" s="836"/>
      <c r="N34" s="836"/>
      <c r="O34" s="836"/>
      <c r="P34" s="837"/>
      <c r="Q34" s="838">
        <v>255</v>
      </c>
      <c r="R34" s="839"/>
      <c r="S34" s="839"/>
      <c r="T34" s="839"/>
      <c r="U34" s="839"/>
      <c r="V34" s="839">
        <v>109</v>
      </c>
      <c r="W34" s="839"/>
      <c r="X34" s="839"/>
      <c r="Y34" s="839"/>
      <c r="Z34" s="839"/>
      <c r="AA34" s="839">
        <v>147</v>
      </c>
      <c r="AB34" s="839"/>
      <c r="AC34" s="839"/>
      <c r="AD34" s="839"/>
      <c r="AE34" s="840"/>
      <c r="AF34" s="841">
        <v>147</v>
      </c>
      <c r="AG34" s="842"/>
      <c r="AH34" s="842"/>
      <c r="AI34" s="842"/>
      <c r="AJ34" s="843"/>
      <c r="AK34" s="910">
        <v>102</v>
      </c>
      <c r="AL34" s="911"/>
      <c r="AM34" s="911"/>
      <c r="AN34" s="911"/>
      <c r="AO34" s="911"/>
      <c r="AP34" s="911">
        <v>409</v>
      </c>
      <c r="AQ34" s="911"/>
      <c r="AR34" s="911"/>
      <c r="AS34" s="911"/>
      <c r="AT34" s="911"/>
      <c r="AU34" s="911">
        <v>379</v>
      </c>
      <c r="AV34" s="911"/>
      <c r="AW34" s="911"/>
      <c r="AX34" s="911"/>
      <c r="AY34" s="911"/>
      <c r="AZ34" s="912" t="s">
        <v>518</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2825</v>
      </c>
      <c r="AG63" s="922"/>
      <c r="AH63" s="922"/>
      <c r="AI63" s="922"/>
      <c r="AJ63" s="923"/>
      <c r="AK63" s="924"/>
      <c r="AL63" s="919"/>
      <c r="AM63" s="919"/>
      <c r="AN63" s="919"/>
      <c r="AO63" s="919"/>
      <c r="AP63" s="922">
        <v>34972</v>
      </c>
      <c r="AQ63" s="922"/>
      <c r="AR63" s="922"/>
      <c r="AS63" s="922"/>
      <c r="AT63" s="922"/>
      <c r="AU63" s="922">
        <v>19854</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2" t="s">
        <v>422</v>
      </c>
      <c r="AG66" s="893"/>
      <c r="AH66" s="893"/>
      <c r="AI66" s="893"/>
      <c r="AJ66" s="933"/>
      <c r="AK66" s="797" t="s">
        <v>423</v>
      </c>
      <c r="AL66" s="821"/>
      <c r="AM66" s="821"/>
      <c r="AN66" s="821"/>
      <c r="AO66" s="822"/>
      <c r="AP66" s="797" t="s">
        <v>402</v>
      </c>
      <c r="AQ66" s="798"/>
      <c r="AR66" s="798"/>
      <c r="AS66" s="798"/>
      <c r="AT66" s="799"/>
      <c r="AU66" s="797" t="s">
        <v>424</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589</v>
      </c>
      <c r="C68" s="950"/>
      <c r="D68" s="950"/>
      <c r="E68" s="950"/>
      <c r="F68" s="950"/>
      <c r="G68" s="950"/>
      <c r="H68" s="950"/>
      <c r="I68" s="950"/>
      <c r="J68" s="950"/>
      <c r="K68" s="950"/>
      <c r="L68" s="950"/>
      <c r="M68" s="950"/>
      <c r="N68" s="950"/>
      <c r="O68" s="950"/>
      <c r="P68" s="951"/>
      <c r="Q68" s="952">
        <v>7257</v>
      </c>
      <c r="R68" s="946"/>
      <c r="S68" s="946"/>
      <c r="T68" s="946"/>
      <c r="U68" s="946"/>
      <c r="V68" s="946">
        <v>7085</v>
      </c>
      <c r="W68" s="946"/>
      <c r="X68" s="946"/>
      <c r="Y68" s="946"/>
      <c r="Z68" s="946"/>
      <c r="AA68" s="946">
        <v>173</v>
      </c>
      <c r="AB68" s="946"/>
      <c r="AC68" s="946"/>
      <c r="AD68" s="946"/>
      <c r="AE68" s="946"/>
      <c r="AF68" s="946">
        <v>173</v>
      </c>
      <c r="AG68" s="946"/>
      <c r="AH68" s="946"/>
      <c r="AI68" s="946"/>
      <c r="AJ68" s="946"/>
      <c r="AK68" s="946">
        <v>342</v>
      </c>
      <c r="AL68" s="946"/>
      <c r="AM68" s="946"/>
      <c r="AN68" s="946"/>
      <c r="AO68" s="946"/>
      <c r="AP68" s="946">
        <v>11100</v>
      </c>
      <c r="AQ68" s="946"/>
      <c r="AR68" s="946"/>
      <c r="AS68" s="946"/>
      <c r="AT68" s="946"/>
      <c r="AU68" s="946">
        <v>2256</v>
      </c>
      <c r="AV68" s="946"/>
      <c r="AW68" s="946"/>
      <c r="AX68" s="946"/>
      <c r="AY68" s="946"/>
      <c r="AZ68" s="947" t="s">
        <v>595</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590</v>
      </c>
      <c r="C69" s="954"/>
      <c r="D69" s="954"/>
      <c r="E69" s="954"/>
      <c r="F69" s="954"/>
      <c r="G69" s="954"/>
      <c r="H69" s="954"/>
      <c r="I69" s="954"/>
      <c r="J69" s="954"/>
      <c r="K69" s="954"/>
      <c r="L69" s="954"/>
      <c r="M69" s="954"/>
      <c r="N69" s="954"/>
      <c r="O69" s="954"/>
      <c r="P69" s="955"/>
      <c r="Q69" s="956">
        <v>7498</v>
      </c>
      <c r="R69" s="911"/>
      <c r="S69" s="911"/>
      <c r="T69" s="911"/>
      <c r="U69" s="911"/>
      <c r="V69" s="911">
        <v>6294</v>
      </c>
      <c r="W69" s="911"/>
      <c r="X69" s="911"/>
      <c r="Y69" s="911"/>
      <c r="Z69" s="911"/>
      <c r="AA69" s="911">
        <v>1204</v>
      </c>
      <c r="AB69" s="911"/>
      <c r="AC69" s="911"/>
      <c r="AD69" s="911"/>
      <c r="AE69" s="911"/>
      <c r="AF69" s="911">
        <v>8949</v>
      </c>
      <c r="AG69" s="911"/>
      <c r="AH69" s="911"/>
      <c r="AI69" s="911"/>
      <c r="AJ69" s="911"/>
      <c r="AK69" s="911">
        <v>35</v>
      </c>
      <c r="AL69" s="911"/>
      <c r="AM69" s="911"/>
      <c r="AN69" s="911"/>
      <c r="AO69" s="911"/>
      <c r="AP69" s="911">
        <v>12702</v>
      </c>
      <c r="AQ69" s="911"/>
      <c r="AR69" s="911"/>
      <c r="AS69" s="911"/>
      <c r="AT69" s="911"/>
      <c r="AU69" s="911">
        <v>13</v>
      </c>
      <c r="AV69" s="911"/>
      <c r="AW69" s="911"/>
      <c r="AX69" s="911"/>
      <c r="AY69" s="911"/>
      <c r="AZ69" s="957" t="s">
        <v>596</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591</v>
      </c>
      <c r="C70" s="954"/>
      <c r="D70" s="954"/>
      <c r="E70" s="954"/>
      <c r="F70" s="954"/>
      <c r="G70" s="954"/>
      <c r="H70" s="954"/>
      <c r="I70" s="954"/>
      <c r="J70" s="954"/>
      <c r="K70" s="954"/>
      <c r="L70" s="954"/>
      <c r="M70" s="954"/>
      <c r="N70" s="954"/>
      <c r="O70" s="954"/>
      <c r="P70" s="955"/>
      <c r="Q70" s="956">
        <v>52300.798000000003</v>
      </c>
      <c r="R70" s="911"/>
      <c r="S70" s="911"/>
      <c r="T70" s="911"/>
      <c r="U70" s="911"/>
      <c r="V70" s="911">
        <v>48278.214999999997</v>
      </c>
      <c r="W70" s="911"/>
      <c r="X70" s="911"/>
      <c r="Y70" s="911"/>
      <c r="Z70" s="911"/>
      <c r="AA70" s="911">
        <v>4022.5830000000001</v>
      </c>
      <c r="AB70" s="911"/>
      <c r="AC70" s="911"/>
      <c r="AD70" s="911"/>
      <c r="AE70" s="911"/>
      <c r="AF70" s="911">
        <v>4022.5830000000001</v>
      </c>
      <c r="AG70" s="911"/>
      <c r="AH70" s="911"/>
      <c r="AI70" s="911"/>
      <c r="AJ70" s="911"/>
      <c r="AK70" s="911" t="s">
        <v>518</v>
      </c>
      <c r="AL70" s="911"/>
      <c r="AM70" s="911"/>
      <c r="AN70" s="911"/>
      <c r="AO70" s="911"/>
      <c r="AP70" s="911" t="s">
        <v>518</v>
      </c>
      <c r="AQ70" s="911"/>
      <c r="AR70" s="911"/>
      <c r="AS70" s="911"/>
      <c r="AT70" s="911"/>
      <c r="AU70" s="911" t="s">
        <v>518</v>
      </c>
      <c r="AV70" s="911"/>
      <c r="AW70" s="911"/>
      <c r="AX70" s="911"/>
      <c r="AY70" s="911"/>
      <c r="AZ70" s="957" t="s">
        <v>597</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592</v>
      </c>
      <c r="C71" s="954"/>
      <c r="D71" s="954"/>
      <c r="E71" s="954"/>
      <c r="F71" s="954"/>
      <c r="G71" s="954"/>
      <c r="H71" s="954"/>
      <c r="I71" s="954"/>
      <c r="J71" s="954"/>
      <c r="K71" s="954"/>
      <c r="L71" s="954"/>
      <c r="M71" s="954"/>
      <c r="N71" s="954"/>
      <c r="O71" s="954"/>
      <c r="P71" s="955"/>
      <c r="Q71" s="956">
        <v>2056.2660000000001</v>
      </c>
      <c r="R71" s="911"/>
      <c r="S71" s="911"/>
      <c r="T71" s="911"/>
      <c r="U71" s="911"/>
      <c r="V71" s="911">
        <v>2034.2539999999999</v>
      </c>
      <c r="W71" s="911"/>
      <c r="X71" s="911"/>
      <c r="Y71" s="911"/>
      <c r="Z71" s="911"/>
      <c r="AA71" s="911">
        <v>22.012</v>
      </c>
      <c r="AB71" s="911"/>
      <c r="AC71" s="911"/>
      <c r="AD71" s="911"/>
      <c r="AE71" s="911"/>
      <c r="AF71" s="911">
        <v>22.012</v>
      </c>
      <c r="AG71" s="911"/>
      <c r="AH71" s="911"/>
      <c r="AI71" s="911"/>
      <c r="AJ71" s="911"/>
      <c r="AK71" s="911" t="s">
        <v>518</v>
      </c>
      <c r="AL71" s="911"/>
      <c r="AM71" s="911"/>
      <c r="AN71" s="911"/>
      <c r="AO71" s="911"/>
      <c r="AP71" s="911" t="s">
        <v>518</v>
      </c>
      <c r="AQ71" s="911"/>
      <c r="AR71" s="911"/>
      <c r="AS71" s="911"/>
      <c r="AT71" s="911"/>
      <c r="AU71" s="911" t="s">
        <v>518</v>
      </c>
      <c r="AV71" s="911"/>
      <c r="AW71" s="911"/>
      <c r="AX71" s="911"/>
      <c r="AY71" s="911"/>
      <c r="AZ71" s="957" t="s">
        <v>598</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592</v>
      </c>
      <c r="C72" s="954"/>
      <c r="D72" s="954"/>
      <c r="E72" s="954"/>
      <c r="F72" s="954"/>
      <c r="G72" s="954"/>
      <c r="H72" s="954"/>
      <c r="I72" s="954"/>
      <c r="J72" s="954"/>
      <c r="K72" s="954"/>
      <c r="L72" s="954"/>
      <c r="M72" s="954"/>
      <c r="N72" s="954"/>
      <c r="O72" s="954"/>
      <c r="P72" s="955"/>
      <c r="Q72" s="956">
        <v>723893.84299999999</v>
      </c>
      <c r="R72" s="911"/>
      <c r="S72" s="911"/>
      <c r="T72" s="911"/>
      <c r="U72" s="911"/>
      <c r="V72" s="911">
        <v>705178.65700000001</v>
      </c>
      <c r="W72" s="911"/>
      <c r="X72" s="911"/>
      <c r="Y72" s="911"/>
      <c r="Z72" s="911"/>
      <c r="AA72" s="911">
        <v>18715.186000000002</v>
      </c>
      <c r="AB72" s="911"/>
      <c r="AC72" s="911"/>
      <c r="AD72" s="911"/>
      <c r="AE72" s="911"/>
      <c r="AF72" s="911">
        <v>18715.186000000002</v>
      </c>
      <c r="AG72" s="911"/>
      <c r="AH72" s="911"/>
      <c r="AI72" s="911"/>
      <c r="AJ72" s="911"/>
      <c r="AK72" s="911">
        <v>1705.2670000000001</v>
      </c>
      <c r="AL72" s="911"/>
      <c r="AM72" s="911"/>
      <c r="AN72" s="911"/>
      <c r="AO72" s="911"/>
      <c r="AP72" s="911" t="s">
        <v>518</v>
      </c>
      <c r="AQ72" s="911"/>
      <c r="AR72" s="911"/>
      <c r="AS72" s="911"/>
      <c r="AT72" s="911"/>
      <c r="AU72" s="911" t="s">
        <v>518</v>
      </c>
      <c r="AV72" s="911"/>
      <c r="AW72" s="911"/>
      <c r="AX72" s="911"/>
      <c r="AY72" s="911"/>
      <c r="AZ72" s="957" t="s">
        <v>599</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593</v>
      </c>
      <c r="C73" s="954"/>
      <c r="D73" s="954"/>
      <c r="E73" s="954"/>
      <c r="F73" s="954"/>
      <c r="G73" s="954"/>
      <c r="H73" s="954"/>
      <c r="I73" s="954"/>
      <c r="J73" s="954"/>
      <c r="K73" s="954"/>
      <c r="L73" s="954"/>
      <c r="M73" s="954"/>
      <c r="N73" s="954"/>
      <c r="O73" s="954"/>
      <c r="P73" s="955"/>
      <c r="Q73" s="956">
        <v>23532.558000000001</v>
      </c>
      <c r="R73" s="911"/>
      <c r="S73" s="911"/>
      <c r="T73" s="911"/>
      <c r="U73" s="911"/>
      <c r="V73" s="911">
        <v>22843.061000000002</v>
      </c>
      <c r="W73" s="911"/>
      <c r="X73" s="911"/>
      <c r="Y73" s="911"/>
      <c r="Z73" s="911"/>
      <c r="AA73" s="911">
        <v>689.49699999999996</v>
      </c>
      <c r="AB73" s="911"/>
      <c r="AC73" s="911"/>
      <c r="AD73" s="911"/>
      <c r="AE73" s="911"/>
      <c r="AF73" s="911">
        <v>689.49699999999996</v>
      </c>
      <c r="AG73" s="911"/>
      <c r="AH73" s="911"/>
      <c r="AI73" s="911"/>
      <c r="AJ73" s="911"/>
      <c r="AK73" s="911">
        <v>21.5</v>
      </c>
      <c r="AL73" s="911"/>
      <c r="AM73" s="911"/>
      <c r="AN73" s="911"/>
      <c r="AO73" s="911"/>
      <c r="AP73" s="911" t="s">
        <v>518</v>
      </c>
      <c r="AQ73" s="911"/>
      <c r="AR73" s="911"/>
      <c r="AS73" s="911"/>
      <c r="AT73" s="911"/>
      <c r="AU73" s="911" t="s">
        <v>518</v>
      </c>
      <c r="AV73" s="911"/>
      <c r="AW73" s="911"/>
      <c r="AX73" s="911"/>
      <c r="AY73" s="911"/>
      <c r="AZ73" s="957" t="s">
        <v>598</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593</v>
      </c>
      <c r="C74" s="954"/>
      <c r="D74" s="954"/>
      <c r="E74" s="954"/>
      <c r="F74" s="954"/>
      <c r="G74" s="954"/>
      <c r="H74" s="954"/>
      <c r="I74" s="954"/>
      <c r="J74" s="954"/>
      <c r="K74" s="954"/>
      <c r="L74" s="954"/>
      <c r="M74" s="954"/>
      <c r="N74" s="954"/>
      <c r="O74" s="954"/>
      <c r="P74" s="955"/>
      <c r="Q74" s="956">
        <v>370.46100000000001</v>
      </c>
      <c r="R74" s="911"/>
      <c r="S74" s="911"/>
      <c r="T74" s="911"/>
      <c r="U74" s="911"/>
      <c r="V74" s="911">
        <v>135.47</v>
      </c>
      <c r="W74" s="911"/>
      <c r="X74" s="911"/>
      <c r="Y74" s="911"/>
      <c r="Z74" s="911"/>
      <c r="AA74" s="911">
        <v>234.99100000000001</v>
      </c>
      <c r="AB74" s="911"/>
      <c r="AC74" s="911"/>
      <c r="AD74" s="911"/>
      <c r="AE74" s="911"/>
      <c r="AF74" s="911">
        <v>234.99100000000001</v>
      </c>
      <c r="AG74" s="911"/>
      <c r="AH74" s="911"/>
      <c r="AI74" s="911"/>
      <c r="AJ74" s="911"/>
      <c r="AK74" s="911" t="s">
        <v>518</v>
      </c>
      <c r="AL74" s="911"/>
      <c r="AM74" s="911"/>
      <c r="AN74" s="911"/>
      <c r="AO74" s="911"/>
      <c r="AP74" s="911" t="s">
        <v>518</v>
      </c>
      <c r="AQ74" s="911"/>
      <c r="AR74" s="911"/>
      <c r="AS74" s="911"/>
      <c r="AT74" s="911"/>
      <c r="AU74" s="911" t="s">
        <v>518</v>
      </c>
      <c r="AV74" s="911"/>
      <c r="AW74" s="911"/>
      <c r="AX74" s="911"/>
      <c r="AY74" s="911"/>
      <c r="AZ74" s="957" t="s">
        <v>600</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594</v>
      </c>
      <c r="C75" s="954"/>
      <c r="D75" s="954"/>
      <c r="E75" s="954"/>
      <c r="F75" s="954"/>
      <c r="G75" s="954"/>
      <c r="H75" s="954"/>
      <c r="I75" s="954"/>
      <c r="J75" s="954"/>
      <c r="K75" s="954"/>
      <c r="L75" s="954"/>
      <c r="M75" s="954"/>
      <c r="N75" s="954"/>
      <c r="O75" s="954"/>
      <c r="P75" s="955"/>
      <c r="Q75" s="959">
        <v>405.40100000000001</v>
      </c>
      <c r="R75" s="960"/>
      <c r="S75" s="960"/>
      <c r="T75" s="960"/>
      <c r="U75" s="910"/>
      <c r="V75" s="961">
        <v>397.28100000000001</v>
      </c>
      <c r="W75" s="960"/>
      <c r="X75" s="960"/>
      <c r="Y75" s="960"/>
      <c r="Z75" s="910"/>
      <c r="AA75" s="961">
        <v>8.1199999999999992</v>
      </c>
      <c r="AB75" s="960"/>
      <c r="AC75" s="960"/>
      <c r="AD75" s="960"/>
      <c r="AE75" s="910"/>
      <c r="AF75" s="961">
        <v>8.1199999999999992</v>
      </c>
      <c r="AG75" s="960"/>
      <c r="AH75" s="960"/>
      <c r="AI75" s="960"/>
      <c r="AJ75" s="910"/>
      <c r="AK75" s="961" t="s">
        <v>518</v>
      </c>
      <c r="AL75" s="960"/>
      <c r="AM75" s="960"/>
      <c r="AN75" s="960"/>
      <c r="AO75" s="910"/>
      <c r="AP75" s="961" t="s">
        <v>518</v>
      </c>
      <c r="AQ75" s="960"/>
      <c r="AR75" s="960"/>
      <c r="AS75" s="960"/>
      <c r="AT75" s="910"/>
      <c r="AU75" s="961" t="s">
        <v>518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392</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32814</v>
      </c>
      <c r="AG88" s="922"/>
      <c r="AH88" s="922"/>
      <c r="AI88" s="922"/>
      <c r="AJ88" s="922"/>
      <c r="AK88" s="919"/>
      <c r="AL88" s="919"/>
      <c r="AM88" s="919"/>
      <c r="AN88" s="919"/>
      <c r="AO88" s="919"/>
      <c r="AP88" s="922">
        <v>23802</v>
      </c>
      <c r="AQ88" s="922"/>
      <c r="AR88" s="922"/>
      <c r="AS88" s="922"/>
      <c r="AT88" s="922"/>
      <c r="AU88" s="922">
        <v>2269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254</v>
      </c>
      <c r="CS102" s="930"/>
      <c r="CT102" s="930"/>
      <c r="CU102" s="930"/>
      <c r="CV102" s="973"/>
      <c r="CW102" s="972">
        <v>7</v>
      </c>
      <c r="CX102" s="930"/>
      <c r="CY102" s="930"/>
      <c r="CZ102" s="930"/>
      <c r="DA102" s="973"/>
      <c r="DB102" s="972">
        <v>134</v>
      </c>
      <c r="DC102" s="930"/>
      <c r="DD102" s="930"/>
      <c r="DE102" s="930"/>
      <c r="DF102" s="973"/>
      <c r="DG102" s="972">
        <v>8333</v>
      </c>
      <c r="DH102" s="930"/>
      <c r="DI102" s="930"/>
      <c r="DJ102" s="930"/>
      <c r="DK102" s="973"/>
      <c r="DL102" s="972">
        <v>1</v>
      </c>
      <c r="DM102" s="930"/>
      <c r="DN102" s="930"/>
      <c r="DO102" s="930"/>
      <c r="DP102" s="973"/>
      <c r="DQ102" s="972">
        <v>6024</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309</v>
      </c>
      <c r="AG109" s="975"/>
      <c r="AH109" s="975"/>
      <c r="AI109" s="975"/>
      <c r="AJ109" s="976"/>
      <c r="AK109" s="974" t="s">
        <v>308</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309</v>
      </c>
      <c r="BW109" s="975"/>
      <c r="BX109" s="975"/>
      <c r="BY109" s="975"/>
      <c r="BZ109" s="976"/>
      <c r="CA109" s="974" t="s">
        <v>308</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309</v>
      </c>
      <c r="DM109" s="975"/>
      <c r="DN109" s="975"/>
      <c r="DO109" s="975"/>
      <c r="DP109" s="976"/>
      <c r="DQ109" s="974" t="s">
        <v>308</v>
      </c>
      <c r="DR109" s="975"/>
      <c r="DS109" s="975"/>
      <c r="DT109" s="975"/>
      <c r="DU109" s="976"/>
      <c r="DV109" s="974" t="s">
        <v>435</v>
      </c>
      <c r="DW109" s="975"/>
      <c r="DX109" s="975"/>
      <c r="DY109" s="975"/>
      <c r="DZ109" s="977"/>
    </row>
    <row r="110" spans="1:131" s="246" customFormat="1" ht="26.25" customHeight="1">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7478745</v>
      </c>
      <c r="AB110" s="982"/>
      <c r="AC110" s="982"/>
      <c r="AD110" s="982"/>
      <c r="AE110" s="983"/>
      <c r="AF110" s="984">
        <v>7657350</v>
      </c>
      <c r="AG110" s="982"/>
      <c r="AH110" s="982"/>
      <c r="AI110" s="982"/>
      <c r="AJ110" s="983"/>
      <c r="AK110" s="984">
        <v>7733622</v>
      </c>
      <c r="AL110" s="982"/>
      <c r="AM110" s="982"/>
      <c r="AN110" s="982"/>
      <c r="AO110" s="983"/>
      <c r="AP110" s="985">
        <v>14.4</v>
      </c>
      <c r="AQ110" s="986"/>
      <c r="AR110" s="986"/>
      <c r="AS110" s="986"/>
      <c r="AT110" s="987"/>
      <c r="AU110" s="988" t="s">
        <v>72</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75781849</v>
      </c>
      <c r="BR110" s="1017"/>
      <c r="BS110" s="1017"/>
      <c r="BT110" s="1017"/>
      <c r="BU110" s="1017"/>
      <c r="BV110" s="1017">
        <v>78728087</v>
      </c>
      <c r="BW110" s="1017"/>
      <c r="BX110" s="1017"/>
      <c r="BY110" s="1017"/>
      <c r="BZ110" s="1017"/>
      <c r="CA110" s="1017">
        <v>77969340</v>
      </c>
      <c r="CB110" s="1017"/>
      <c r="CC110" s="1017"/>
      <c r="CD110" s="1017"/>
      <c r="CE110" s="1017"/>
      <c r="CF110" s="1031">
        <v>145.4</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5919240</v>
      </c>
      <c r="DH110" s="1017"/>
      <c r="DI110" s="1017"/>
      <c r="DJ110" s="1017"/>
      <c r="DK110" s="1017"/>
      <c r="DL110" s="1017">
        <v>2546035</v>
      </c>
      <c r="DM110" s="1017"/>
      <c r="DN110" s="1017"/>
      <c r="DO110" s="1017"/>
      <c r="DP110" s="1017"/>
      <c r="DQ110" s="1017">
        <v>2251334</v>
      </c>
      <c r="DR110" s="1017"/>
      <c r="DS110" s="1017"/>
      <c r="DT110" s="1017"/>
      <c r="DU110" s="1017"/>
      <c r="DV110" s="1018">
        <v>4.2</v>
      </c>
      <c r="DW110" s="1018"/>
      <c r="DX110" s="1018"/>
      <c r="DY110" s="1018"/>
      <c r="DZ110" s="1019"/>
    </row>
    <row r="111" spans="1:131" s="246" customFormat="1" ht="26.25" customHeight="1">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10432873</v>
      </c>
      <c r="BR111" s="1010"/>
      <c r="BS111" s="1010"/>
      <c r="BT111" s="1010"/>
      <c r="BU111" s="1010"/>
      <c r="BV111" s="1010">
        <v>6162761</v>
      </c>
      <c r="BW111" s="1010"/>
      <c r="BX111" s="1010"/>
      <c r="BY111" s="1010"/>
      <c r="BZ111" s="1010"/>
      <c r="CA111" s="1010">
        <v>4508429</v>
      </c>
      <c r="CB111" s="1010"/>
      <c r="CC111" s="1010"/>
      <c r="CD111" s="1010"/>
      <c r="CE111" s="1010"/>
      <c r="CF111" s="1004">
        <v>8.4</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446</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24114375</v>
      </c>
      <c r="BR112" s="1010"/>
      <c r="BS112" s="1010"/>
      <c r="BT112" s="1010"/>
      <c r="BU112" s="1010"/>
      <c r="BV112" s="1010">
        <v>22145060</v>
      </c>
      <c r="BW112" s="1010"/>
      <c r="BX112" s="1010"/>
      <c r="BY112" s="1010"/>
      <c r="BZ112" s="1010"/>
      <c r="CA112" s="1010">
        <v>19854242</v>
      </c>
      <c r="CB112" s="1010"/>
      <c r="CC112" s="1010"/>
      <c r="CD112" s="1010"/>
      <c r="CE112" s="1010"/>
      <c r="CF112" s="1004">
        <v>37</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449</v>
      </c>
      <c r="DW112" s="1011"/>
      <c r="DX112" s="1011"/>
      <c r="DY112" s="1011"/>
      <c r="DZ112" s="1012"/>
    </row>
    <row r="113" spans="1:130" s="246" customFormat="1" ht="26.25" customHeight="1">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2465574</v>
      </c>
      <c r="AB113" s="1024"/>
      <c r="AC113" s="1024"/>
      <c r="AD113" s="1024"/>
      <c r="AE113" s="1025"/>
      <c r="AF113" s="1026">
        <v>2406843</v>
      </c>
      <c r="AG113" s="1024"/>
      <c r="AH113" s="1024"/>
      <c r="AI113" s="1024"/>
      <c r="AJ113" s="1025"/>
      <c r="AK113" s="1026">
        <v>2352172</v>
      </c>
      <c r="AL113" s="1024"/>
      <c r="AM113" s="1024"/>
      <c r="AN113" s="1024"/>
      <c r="AO113" s="1025"/>
      <c r="AP113" s="1027">
        <v>4.4000000000000004</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2768362</v>
      </c>
      <c r="BR113" s="1010"/>
      <c r="BS113" s="1010"/>
      <c r="BT113" s="1010"/>
      <c r="BU113" s="1010"/>
      <c r="BV113" s="1010">
        <v>2617771</v>
      </c>
      <c r="BW113" s="1010"/>
      <c r="BX113" s="1010"/>
      <c r="BY113" s="1010"/>
      <c r="BZ113" s="1010"/>
      <c r="CA113" s="1010">
        <v>2268321</v>
      </c>
      <c r="CB113" s="1010"/>
      <c r="CC113" s="1010"/>
      <c r="CD113" s="1010"/>
      <c r="CE113" s="1010"/>
      <c r="CF113" s="1004">
        <v>4.2</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394</v>
      </c>
      <c r="DH113" s="1049"/>
      <c r="DI113" s="1049"/>
      <c r="DJ113" s="1049"/>
      <c r="DK113" s="1050"/>
      <c r="DL113" s="1051" t="s">
        <v>129</v>
      </c>
      <c r="DM113" s="1049"/>
      <c r="DN113" s="1049"/>
      <c r="DO113" s="1049"/>
      <c r="DP113" s="1050"/>
      <c r="DQ113" s="1051" t="s">
        <v>129</v>
      </c>
      <c r="DR113" s="1049"/>
      <c r="DS113" s="1049"/>
      <c r="DT113" s="1049"/>
      <c r="DU113" s="1050"/>
      <c r="DV113" s="1052" t="s">
        <v>449</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182576</v>
      </c>
      <c r="AB114" s="1049"/>
      <c r="AC114" s="1049"/>
      <c r="AD114" s="1049"/>
      <c r="AE114" s="1050"/>
      <c r="AF114" s="1051">
        <v>128189</v>
      </c>
      <c r="AG114" s="1049"/>
      <c r="AH114" s="1049"/>
      <c r="AI114" s="1049"/>
      <c r="AJ114" s="1050"/>
      <c r="AK114" s="1051">
        <v>164850</v>
      </c>
      <c r="AL114" s="1049"/>
      <c r="AM114" s="1049"/>
      <c r="AN114" s="1049"/>
      <c r="AO114" s="1050"/>
      <c r="AP114" s="1052">
        <v>0.3</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4589300</v>
      </c>
      <c r="BR114" s="1010"/>
      <c r="BS114" s="1010"/>
      <c r="BT114" s="1010"/>
      <c r="BU114" s="1010"/>
      <c r="BV114" s="1010">
        <v>3527742</v>
      </c>
      <c r="BW114" s="1010"/>
      <c r="BX114" s="1010"/>
      <c r="BY114" s="1010"/>
      <c r="BZ114" s="1010"/>
      <c r="CA114" s="1010">
        <v>2633786</v>
      </c>
      <c r="CB114" s="1010"/>
      <c r="CC114" s="1010"/>
      <c r="CD114" s="1010"/>
      <c r="CE114" s="1010"/>
      <c r="CF114" s="1004">
        <v>4.9000000000000004</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456</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1549573</v>
      </c>
      <c r="AB115" s="1024"/>
      <c r="AC115" s="1024"/>
      <c r="AD115" s="1024"/>
      <c r="AE115" s="1025"/>
      <c r="AF115" s="1026">
        <v>1099386</v>
      </c>
      <c r="AG115" s="1024"/>
      <c r="AH115" s="1024"/>
      <c r="AI115" s="1024"/>
      <c r="AJ115" s="1025"/>
      <c r="AK115" s="1026">
        <v>1583769</v>
      </c>
      <c r="AL115" s="1024"/>
      <c r="AM115" s="1024"/>
      <c r="AN115" s="1024"/>
      <c r="AO115" s="1025"/>
      <c r="AP115" s="1027">
        <v>3</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6318177</v>
      </c>
      <c r="BR115" s="1010"/>
      <c r="BS115" s="1010"/>
      <c r="BT115" s="1010"/>
      <c r="BU115" s="1010"/>
      <c r="BV115" s="1010">
        <v>6156478</v>
      </c>
      <c r="BW115" s="1010"/>
      <c r="BX115" s="1010"/>
      <c r="BY115" s="1010"/>
      <c r="BZ115" s="1010"/>
      <c r="CA115" s="1010">
        <v>6024060</v>
      </c>
      <c r="CB115" s="1010"/>
      <c r="CC115" s="1010"/>
      <c r="CD115" s="1010"/>
      <c r="CE115" s="1010"/>
      <c r="CF115" s="1004">
        <v>11.2</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4510798</v>
      </c>
      <c r="DH115" s="1049"/>
      <c r="DI115" s="1049"/>
      <c r="DJ115" s="1049"/>
      <c r="DK115" s="1050"/>
      <c r="DL115" s="1051">
        <v>3611632</v>
      </c>
      <c r="DM115" s="1049"/>
      <c r="DN115" s="1049"/>
      <c r="DO115" s="1049"/>
      <c r="DP115" s="1050"/>
      <c r="DQ115" s="1051">
        <v>2251070</v>
      </c>
      <c r="DR115" s="1049"/>
      <c r="DS115" s="1049"/>
      <c r="DT115" s="1049"/>
      <c r="DU115" s="1050"/>
      <c r="DV115" s="1052">
        <v>4.2</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342</v>
      </c>
      <c r="AB116" s="1049"/>
      <c r="AC116" s="1049"/>
      <c r="AD116" s="1049"/>
      <c r="AE116" s="1050"/>
      <c r="AF116" s="1051">
        <v>434</v>
      </c>
      <c r="AG116" s="1049"/>
      <c r="AH116" s="1049"/>
      <c r="AI116" s="1049"/>
      <c r="AJ116" s="1050"/>
      <c r="AK116" s="1051">
        <v>1107</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446</v>
      </c>
      <c r="BR116" s="1010"/>
      <c r="BS116" s="1010"/>
      <c r="BT116" s="1010"/>
      <c r="BU116" s="1010"/>
      <c r="BV116" s="1010" t="s">
        <v>129</v>
      </c>
      <c r="BW116" s="1010"/>
      <c r="BX116" s="1010"/>
      <c r="BY116" s="1010"/>
      <c r="BZ116" s="1010"/>
      <c r="CA116" s="1010" t="s">
        <v>129</v>
      </c>
      <c r="CB116" s="1010"/>
      <c r="CC116" s="1010"/>
      <c r="CD116" s="1010"/>
      <c r="CE116" s="1010"/>
      <c r="CF116" s="1004" t="s">
        <v>394</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446</v>
      </c>
      <c r="DM116" s="1049"/>
      <c r="DN116" s="1049"/>
      <c r="DO116" s="1049"/>
      <c r="DP116" s="1050"/>
      <c r="DQ116" s="1051" t="s">
        <v>446</v>
      </c>
      <c r="DR116" s="1049"/>
      <c r="DS116" s="1049"/>
      <c r="DT116" s="1049"/>
      <c r="DU116" s="1050"/>
      <c r="DV116" s="1052" t="s">
        <v>129</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11676810</v>
      </c>
      <c r="AB117" s="1067"/>
      <c r="AC117" s="1067"/>
      <c r="AD117" s="1067"/>
      <c r="AE117" s="1068"/>
      <c r="AF117" s="1069">
        <v>11292202</v>
      </c>
      <c r="AG117" s="1067"/>
      <c r="AH117" s="1067"/>
      <c r="AI117" s="1067"/>
      <c r="AJ117" s="1068"/>
      <c r="AK117" s="1069">
        <v>11835520</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465</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467</v>
      </c>
      <c r="DW117" s="1053"/>
      <c r="DX117" s="1053"/>
      <c r="DY117" s="1053"/>
      <c r="DZ117" s="1054"/>
    </row>
    <row r="118" spans="1:130" s="246" customFormat="1" ht="26.25" customHeight="1">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309</v>
      </c>
      <c r="AG118" s="975"/>
      <c r="AH118" s="975"/>
      <c r="AI118" s="975"/>
      <c r="AJ118" s="976"/>
      <c r="AK118" s="974" t="s">
        <v>308</v>
      </c>
      <c r="AL118" s="975"/>
      <c r="AM118" s="975"/>
      <c r="AN118" s="975"/>
      <c r="AO118" s="976"/>
      <c r="AP118" s="1061" t="s">
        <v>435</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394</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465</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175676</v>
      </c>
      <c r="AB119" s="982"/>
      <c r="AC119" s="982"/>
      <c r="AD119" s="982"/>
      <c r="AE119" s="983"/>
      <c r="AF119" s="984">
        <v>198554</v>
      </c>
      <c r="AG119" s="982"/>
      <c r="AH119" s="982"/>
      <c r="AI119" s="982"/>
      <c r="AJ119" s="983"/>
      <c r="AK119" s="984">
        <v>221461</v>
      </c>
      <c r="AL119" s="982"/>
      <c r="AM119" s="982"/>
      <c r="AN119" s="982"/>
      <c r="AO119" s="983"/>
      <c r="AP119" s="985">
        <v>0.4</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470</v>
      </c>
      <c r="BP119" s="1096"/>
      <c r="BQ119" s="1087">
        <v>124004936</v>
      </c>
      <c r="BR119" s="1088"/>
      <c r="BS119" s="1088"/>
      <c r="BT119" s="1088"/>
      <c r="BU119" s="1088"/>
      <c r="BV119" s="1088">
        <v>119337899</v>
      </c>
      <c r="BW119" s="1088"/>
      <c r="BX119" s="1088"/>
      <c r="BY119" s="1088"/>
      <c r="BZ119" s="1088"/>
      <c r="CA119" s="1088">
        <v>113258178</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2835</v>
      </c>
      <c r="DH119" s="1074"/>
      <c r="DI119" s="1074"/>
      <c r="DJ119" s="1074"/>
      <c r="DK119" s="1075"/>
      <c r="DL119" s="1073">
        <v>5094</v>
      </c>
      <c r="DM119" s="1074"/>
      <c r="DN119" s="1074"/>
      <c r="DO119" s="1074"/>
      <c r="DP119" s="1075"/>
      <c r="DQ119" s="1073">
        <v>6025</v>
      </c>
      <c r="DR119" s="1074"/>
      <c r="DS119" s="1074"/>
      <c r="DT119" s="1074"/>
      <c r="DU119" s="1075"/>
      <c r="DV119" s="1076">
        <v>0</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465</v>
      </c>
      <c r="AL120" s="1049"/>
      <c r="AM120" s="1049"/>
      <c r="AN120" s="1049"/>
      <c r="AO120" s="1050"/>
      <c r="AP120" s="1052" t="s">
        <v>129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9481210</v>
      </c>
      <c r="BR120" s="1017"/>
      <c r="BS120" s="1017"/>
      <c r="BT120" s="1017"/>
      <c r="BU120" s="1017"/>
      <c r="BV120" s="1017">
        <v>10342248</v>
      </c>
      <c r="BW120" s="1017"/>
      <c r="BX120" s="1017"/>
      <c r="BY120" s="1017"/>
      <c r="BZ120" s="1017"/>
      <c r="CA120" s="1017">
        <v>12859804</v>
      </c>
      <c r="CB120" s="1017"/>
      <c r="CC120" s="1017"/>
      <c r="CD120" s="1017"/>
      <c r="CE120" s="1017"/>
      <c r="CF120" s="1031">
        <v>24</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21114880</v>
      </c>
      <c r="DH120" s="1017"/>
      <c r="DI120" s="1017"/>
      <c r="DJ120" s="1017"/>
      <c r="DK120" s="1017"/>
      <c r="DL120" s="1017">
        <v>19514136</v>
      </c>
      <c r="DM120" s="1017"/>
      <c r="DN120" s="1017"/>
      <c r="DO120" s="1017"/>
      <c r="DP120" s="1017"/>
      <c r="DQ120" s="1017">
        <v>17577657</v>
      </c>
      <c r="DR120" s="1017"/>
      <c r="DS120" s="1017"/>
      <c r="DT120" s="1017"/>
      <c r="DU120" s="1017"/>
      <c r="DV120" s="1018">
        <v>32.799999999999997</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467</v>
      </c>
      <c r="AL121" s="1049"/>
      <c r="AM121" s="1049"/>
      <c r="AN121" s="1049"/>
      <c r="AO121" s="1050"/>
      <c r="AP121" s="1052" t="s">
        <v>129</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11879803</v>
      </c>
      <c r="BR121" s="1010"/>
      <c r="BS121" s="1010"/>
      <c r="BT121" s="1010"/>
      <c r="BU121" s="1010"/>
      <c r="BV121" s="1010">
        <v>12978634</v>
      </c>
      <c r="BW121" s="1010"/>
      <c r="BX121" s="1010"/>
      <c r="BY121" s="1010"/>
      <c r="BZ121" s="1010"/>
      <c r="CA121" s="1010">
        <v>11945825</v>
      </c>
      <c r="CB121" s="1010"/>
      <c r="CC121" s="1010"/>
      <c r="CD121" s="1010"/>
      <c r="CE121" s="1010"/>
      <c r="CF121" s="1004">
        <v>22.3</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2121346</v>
      </c>
      <c r="DH121" s="1010"/>
      <c r="DI121" s="1010"/>
      <c r="DJ121" s="1010"/>
      <c r="DK121" s="1010"/>
      <c r="DL121" s="1010">
        <v>1922865</v>
      </c>
      <c r="DM121" s="1010"/>
      <c r="DN121" s="1010"/>
      <c r="DO121" s="1010"/>
      <c r="DP121" s="1010"/>
      <c r="DQ121" s="1010">
        <v>1718278</v>
      </c>
      <c r="DR121" s="1010"/>
      <c r="DS121" s="1010"/>
      <c r="DT121" s="1010"/>
      <c r="DU121" s="1010"/>
      <c r="DV121" s="1011">
        <v>3.2</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394</v>
      </c>
      <c r="AG122" s="1049"/>
      <c r="AH122" s="1049"/>
      <c r="AI122" s="1049"/>
      <c r="AJ122" s="1050"/>
      <c r="AK122" s="1051" t="s">
        <v>394</v>
      </c>
      <c r="AL122" s="1049"/>
      <c r="AM122" s="1049"/>
      <c r="AN122" s="1049"/>
      <c r="AO122" s="1050"/>
      <c r="AP122" s="1052" t="s">
        <v>394</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76470956</v>
      </c>
      <c r="BR122" s="1088"/>
      <c r="BS122" s="1088"/>
      <c r="BT122" s="1088"/>
      <c r="BU122" s="1088"/>
      <c r="BV122" s="1088">
        <v>76077345</v>
      </c>
      <c r="BW122" s="1088"/>
      <c r="BX122" s="1088"/>
      <c r="BY122" s="1088"/>
      <c r="BZ122" s="1088"/>
      <c r="CA122" s="1088">
        <v>75605079</v>
      </c>
      <c r="CB122" s="1088"/>
      <c r="CC122" s="1088"/>
      <c r="CD122" s="1088"/>
      <c r="CE122" s="1088"/>
      <c r="CF122" s="1108">
        <v>140.9</v>
      </c>
      <c r="CG122" s="1109"/>
      <c r="CH122" s="1109"/>
      <c r="CI122" s="1109"/>
      <c r="CJ122" s="1109"/>
      <c r="CK122" s="1100"/>
      <c r="CL122" s="1101"/>
      <c r="CM122" s="1101"/>
      <c r="CN122" s="1101"/>
      <c r="CO122" s="1102"/>
      <c r="CP122" s="1110" t="s">
        <v>414</v>
      </c>
      <c r="CQ122" s="1111"/>
      <c r="CR122" s="1111"/>
      <c r="CS122" s="1111"/>
      <c r="CT122" s="1111"/>
      <c r="CU122" s="1111"/>
      <c r="CV122" s="1111"/>
      <c r="CW122" s="1111"/>
      <c r="CX122" s="1111"/>
      <c r="CY122" s="1111"/>
      <c r="CZ122" s="1111"/>
      <c r="DA122" s="1111"/>
      <c r="DB122" s="1111"/>
      <c r="DC122" s="1111"/>
      <c r="DD122" s="1111"/>
      <c r="DE122" s="1111"/>
      <c r="DF122" s="1112"/>
      <c r="DG122" s="1009">
        <v>564929</v>
      </c>
      <c r="DH122" s="1010"/>
      <c r="DI122" s="1010"/>
      <c r="DJ122" s="1010"/>
      <c r="DK122" s="1010"/>
      <c r="DL122" s="1010">
        <v>465584</v>
      </c>
      <c r="DM122" s="1010"/>
      <c r="DN122" s="1010"/>
      <c r="DO122" s="1010"/>
      <c r="DP122" s="1010"/>
      <c r="DQ122" s="1010">
        <v>379143</v>
      </c>
      <c r="DR122" s="1010"/>
      <c r="DS122" s="1010"/>
      <c r="DT122" s="1010"/>
      <c r="DU122" s="1010"/>
      <c r="DV122" s="1011">
        <v>0.7</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446</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97831969</v>
      </c>
      <c r="BR123" s="1156"/>
      <c r="BS123" s="1156"/>
      <c r="BT123" s="1156"/>
      <c r="BU123" s="1156"/>
      <c r="BV123" s="1156">
        <v>99398227</v>
      </c>
      <c r="BW123" s="1156"/>
      <c r="BX123" s="1156"/>
      <c r="BY123" s="1156"/>
      <c r="BZ123" s="1156"/>
      <c r="CA123" s="1156">
        <v>100410708</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313220</v>
      </c>
      <c r="DH123" s="1049"/>
      <c r="DI123" s="1049"/>
      <c r="DJ123" s="1049"/>
      <c r="DK123" s="1050"/>
      <c r="DL123" s="1051">
        <v>242475</v>
      </c>
      <c r="DM123" s="1049"/>
      <c r="DN123" s="1049"/>
      <c r="DO123" s="1049"/>
      <c r="DP123" s="1050"/>
      <c r="DQ123" s="1051">
        <v>179164</v>
      </c>
      <c r="DR123" s="1049"/>
      <c r="DS123" s="1049"/>
      <c r="DT123" s="1049"/>
      <c r="DU123" s="1050"/>
      <c r="DV123" s="1052">
        <v>0.3</v>
      </c>
      <c r="DW123" s="1053"/>
      <c r="DX123" s="1053"/>
      <c r="DY123" s="1053"/>
      <c r="DZ123" s="1054"/>
    </row>
    <row r="124" spans="1:130" s="246" customFormat="1" ht="26.25" customHeight="1" thickBot="1">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446</v>
      </c>
      <c r="AG124" s="1049"/>
      <c r="AH124" s="1049"/>
      <c r="AI124" s="1049"/>
      <c r="AJ124" s="1050"/>
      <c r="AK124" s="1051" t="s">
        <v>446</v>
      </c>
      <c r="AL124" s="1049"/>
      <c r="AM124" s="1049"/>
      <c r="AN124" s="1049"/>
      <c r="AO124" s="1050"/>
      <c r="AP124" s="1052" t="s">
        <v>446</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49.9</v>
      </c>
      <c r="BR124" s="1118"/>
      <c r="BS124" s="1118"/>
      <c r="BT124" s="1118"/>
      <c r="BU124" s="1118"/>
      <c r="BV124" s="1118">
        <v>37.6</v>
      </c>
      <c r="BW124" s="1118"/>
      <c r="BX124" s="1118"/>
      <c r="BY124" s="1118"/>
      <c r="BZ124" s="1118"/>
      <c r="CA124" s="1118">
        <v>23.9</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446</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446</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1373897</v>
      </c>
      <c r="AB126" s="1049"/>
      <c r="AC126" s="1049"/>
      <c r="AD126" s="1049"/>
      <c r="AE126" s="1050"/>
      <c r="AF126" s="1051">
        <v>900832</v>
      </c>
      <c r="AG126" s="1049"/>
      <c r="AH126" s="1049"/>
      <c r="AI126" s="1049"/>
      <c r="AJ126" s="1050"/>
      <c r="AK126" s="1051">
        <v>1362308</v>
      </c>
      <c r="AL126" s="1049"/>
      <c r="AM126" s="1049"/>
      <c r="AN126" s="1049"/>
      <c r="AO126" s="1050"/>
      <c r="AP126" s="1052">
        <v>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v>6316451</v>
      </c>
      <c r="DH126" s="1010"/>
      <c r="DI126" s="1010"/>
      <c r="DJ126" s="1010"/>
      <c r="DK126" s="1010"/>
      <c r="DL126" s="1010">
        <v>6140446</v>
      </c>
      <c r="DM126" s="1010"/>
      <c r="DN126" s="1010"/>
      <c r="DO126" s="1010"/>
      <c r="DP126" s="1010"/>
      <c r="DQ126" s="1010">
        <v>6023996</v>
      </c>
      <c r="DR126" s="1010"/>
      <c r="DS126" s="1010"/>
      <c r="DT126" s="1010"/>
      <c r="DU126" s="1010"/>
      <c r="DV126" s="1011">
        <v>11.2</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1472708</v>
      </c>
      <c r="AB128" s="1138"/>
      <c r="AC128" s="1138"/>
      <c r="AD128" s="1138"/>
      <c r="AE128" s="1139"/>
      <c r="AF128" s="1140">
        <v>1640267</v>
      </c>
      <c r="AG128" s="1138"/>
      <c r="AH128" s="1138"/>
      <c r="AI128" s="1138"/>
      <c r="AJ128" s="1139"/>
      <c r="AK128" s="1140">
        <v>1328422</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129</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v>1726</v>
      </c>
      <c r="DH128" s="1130"/>
      <c r="DI128" s="1130"/>
      <c r="DJ128" s="1130"/>
      <c r="DK128" s="1130"/>
      <c r="DL128" s="1130">
        <v>16032</v>
      </c>
      <c r="DM128" s="1130"/>
      <c r="DN128" s="1130"/>
      <c r="DO128" s="1130"/>
      <c r="DP128" s="1130"/>
      <c r="DQ128" s="1130">
        <v>64</v>
      </c>
      <c r="DR128" s="1130"/>
      <c r="DS128" s="1130"/>
      <c r="DT128" s="1130"/>
      <c r="DU128" s="1130"/>
      <c r="DV128" s="1131">
        <v>0</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58588462</v>
      </c>
      <c r="AB129" s="1049"/>
      <c r="AC129" s="1049"/>
      <c r="AD129" s="1049"/>
      <c r="AE129" s="1050"/>
      <c r="AF129" s="1051">
        <v>59251684</v>
      </c>
      <c r="AG129" s="1049"/>
      <c r="AH129" s="1049"/>
      <c r="AI129" s="1049"/>
      <c r="AJ129" s="1050"/>
      <c r="AK129" s="1051">
        <v>59967744</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129</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6236271</v>
      </c>
      <c r="AB130" s="1049"/>
      <c r="AC130" s="1049"/>
      <c r="AD130" s="1049"/>
      <c r="AE130" s="1050"/>
      <c r="AF130" s="1051">
        <v>6256730</v>
      </c>
      <c r="AG130" s="1049"/>
      <c r="AH130" s="1049"/>
      <c r="AI130" s="1049"/>
      <c r="AJ130" s="1050"/>
      <c r="AK130" s="1051">
        <v>6327354</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52352191</v>
      </c>
      <c r="AB131" s="1074"/>
      <c r="AC131" s="1074"/>
      <c r="AD131" s="1074"/>
      <c r="AE131" s="1075"/>
      <c r="AF131" s="1073">
        <v>52994954</v>
      </c>
      <c r="AG131" s="1074"/>
      <c r="AH131" s="1074"/>
      <c r="AI131" s="1074"/>
      <c r="AJ131" s="1075"/>
      <c r="AK131" s="1073">
        <v>53640390</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23.9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7.5791116360000004</v>
      </c>
      <c r="AB132" s="1190"/>
      <c r="AC132" s="1190"/>
      <c r="AD132" s="1190"/>
      <c r="AE132" s="1191"/>
      <c r="AF132" s="1192">
        <v>6.4066571320000003</v>
      </c>
      <c r="AG132" s="1190"/>
      <c r="AH132" s="1190"/>
      <c r="AI132" s="1190"/>
      <c r="AJ132" s="1191"/>
      <c r="AK132" s="1192">
        <v>7.792158111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7.6</v>
      </c>
      <c r="AB133" s="1173"/>
      <c r="AC133" s="1173"/>
      <c r="AD133" s="1173"/>
      <c r="AE133" s="1174"/>
      <c r="AF133" s="1172">
        <v>7</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cV/Owe2j2AcrVpwo6pBR9Muxq3iFENtj/5NIXnsGZ1l2chllMWMWNodgCNalidI5hQ46+ps0vgTsH1ibvCPAw==" saltValue="p+1edkKVLJutscC98Gw5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fBiJMFy1BRactEvzeObyBeJvPnX+BBkhJq5YZFVUSvXamCeMr73frkJIG8y6SoaspyzEii0r6gtXGV0R/ykuQ==" saltValue="ozdDOQLW5jbfEItVm0VlZw==" spinCount="100000" sheet="1" objects="1" scenarios="1"/>
  <dataConsolidate/>
  <phoneticPr fontId="2"/>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ng3je4w8fwdBIiaJeJDIeX6yiIPplXfKQXHnRC6zMPIHmQTR+VWwzZoPg38X1Ga7nRfEyL6U+40HFvf9jPKww==" saltValue="efPQY4yaWQrDn/BkgGvU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17588559</v>
      </c>
      <c r="AP9" s="312">
        <v>51287</v>
      </c>
      <c r="AQ9" s="313">
        <v>57923</v>
      </c>
      <c r="AR9" s="314">
        <v>-11.5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1286440</v>
      </c>
      <c r="AP10" s="315">
        <v>3751</v>
      </c>
      <c r="AQ10" s="316">
        <v>2689</v>
      </c>
      <c r="AR10" s="317">
        <v>39.5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121657</v>
      </c>
      <c r="AP11" s="315">
        <v>355</v>
      </c>
      <c r="AQ11" s="316">
        <v>1561</v>
      </c>
      <c r="AR11" s="317">
        <v>-77.3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539</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13</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645600</v>
      </c>
      <c r="AP14" s="315">
        <v>1883</v>
      </c>
      <c r="AQ14" s="316">
        <v>1886</v>
      </c>
      <c r="AR14" s="317">
        <v>-0.2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198088</v>
      </c>
      <c r="AP15" s="315">
        <v>578</v>
      </c>
      <c r="AQ15" s="316">
        <v>1251</v>
      </c>
      <c r="AR15" s="317">
        <v>-53.8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-1493083</v>
      </c>
      <c r="AP16" s="315">
        <v>-4354</v>
      </c>
      <c r="AQ16" s="316">
        <v>-4255</v>
      </c>
      <c r="AR16" s="317">
        <v>2.2999999999999998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18347261</v>
      </c>
      <c r="AP17" s="315">
        <v>53499</v>
      </c>
      <c r="AQ17" s="316">
        <v>61607</v>
      </c>
      <c r="AR17" s="317">
        <v>-13.2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6.08</v>
      </c>
      <c r="AP21" s="328">
        <v>6.25</v>
      </c>
      <c r="AQ21" s="329">
        <v>-0.17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102.8</v>
      </c>
      <c r="AP22" s="333">
        <v>100</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7733622</v>
      </c>
      <c r="AP32" s="342">
        <v>22551</v>
      </c>
      <c r="AQ32" s="343">
        <v>37305</v>
      </c>
      <c r="AR32" s="344">
        <v>-39.5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v>4</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89</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2352172</v>
      </c>
      <c r="AP35" s="342">
        <v>6859</v>
      </c>
      <c r="AQ35" s="343">
        <v>9317</v>
      </c>
      <c r="AR35" s="344">
        <v>-26.4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164850</v>
      </c>
      <c r="AP36" s="342">
        <v>481</v>
      </c>
      <c r="AQ36" s="343">
        <v>337</v>
      </c>
      <c r="AR36" s="344">
        <v>42.7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1583769</v>
      </c>
      <c r="AP37" s="342">
        <v>4618</v>
      </c>
      <c r="AQ37" s="343">
        <v>969</v>
      </c>
      <c r="AR37" s="344">
        <v>376.6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v>1107</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-1328422</v>
      </c>
      <c r="AP39" s="342">
        <v>-3874</v>
      </c>
      <c r="AQ39" s="343">
        <v>-8362</v>
      </c>
      <c r="AR39" s="344">
        <v>-53.7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-6327354</v>
      </c>
      <c r="AP40" s="342">
        <v>-18450</v>
      </c>
      <c r="AQ40" s="343">
        <v>-29125</v>
      </c>
      <c r="AR40" s="344">
        <v>-36.700000000000003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4179744</v>
      </c>
      <c r="AP41" s="342">
        <v>12188</v>
      </c>
      <c r="AQ41" s="343">
        <v>10534</v>
      </c>
      <c r="AR41" s="344">
        <v>15.7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11485359</v>
      </c>
      <c r="AN51" s="364">
        <v>34415</v>
      </c>
      <c r="AO51" s="365">
        <v>7.3</v>
      </c>
      <c r="AP51" s="366">
        <v>41862</v>
      </c>
      <c r="AQ51" s="367">
        <v>1.5</v>
      </c>
      <c r="AR51" s="368">
        <v>5.8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8417088</v>
      </c>
      <c r="AN52" s="372">
        <v>25221</v>
      </c>
      <c r="AO52" s="373">
        <v>42.4</v>
      </c>
      <c r="AP52" s="374">
        <v>23710</v>
      </c>
      <c r="AQ52" s="375">
        <v>7.4</v>
      </c>
      <c r="AR52" s="376">
        <v>35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11137680</v>
      </c>
      <c r="AN53" s="364">
        <v>33092</v>
      </c>
      <c r="AO53" s="365">
        <v>-3.8</v>
      </c>
      <c r="AP53" s="366">
        <v>50880</v>
      </c>
      <c r="AQ53" s="367">
        <v>21.5</v>
      </c>
      <c r="AR53" s="368">
        <v>-25.3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8048205</v>
      </c>
      <c r="AN54" s="372">
        <v>23913</v>
      </c>
      <c r="AO54" s="373">
        <v>-5.2</v>
      </c>
      <c r="AP54" s="374">
        <v>27819</v>
      </c>
      <c r="AQ54" s="375">
        <v>17.3</v>
      </c>
      <c r="AR54" s="376">
        <v>-22.5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8991039</v>
      </c>
      <c r="AN55" s="364">
        <v>26510</v>
      </c>
      <c r="AO55" s="365">
        <v>-19.899999999999999</v>
      </c>
      <c r="AP55" s="366">
        <v>46395</v>
      </c>
      <c r="AQ55" s="367">
        <v>-8.8000000000000007</v>
      </c>
      <c r="AR55" s="368">
        <v>-11.1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5875151</v>
      </c>
      <c r="AN56" s="372">
        <v>17323</v>
      </c>
      <c r="AO56" s="373">
        <v>-27.6</v>
      </c>
      <c r="AP56" s="374">
        <v>26304</v>
      </c>
      <c r="AQ56" s="375">
        <v>-5.4</v>
      </c>
      <c r="AR56" s="376">
        <v>-22.2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11808770</v>
      </c>
      <c r="AN57" s="364">
        <v>34644</v>
      </c>
      <c r="AO57" s="365">
        <v>30.7</v>
      </c>
      <c r="AP57" s="366">
        <v>48088</v>
      </c>
      <c r="AQ57" s="367">
        <v>3.6</v>
      </c>
      <c r="AR57" s="368">
        <v>27.1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6063918</v>
      </c>
      <c r="AN58" s="372">
        <v>17790</v>
      </c>
      <c r="AO58" s="373">
        <v>2.7</v>
      </c>
      <c r="AP58" s="374">
        <v>25183</v>
      </c>
      <c r="AQ58" s="375">
        <v>-4.3</v>
      </c>
      <c r="AR58" s="376">
        <v>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7635076</v>
      </c>
      <c r="AN59" s="364">
        <v>22263</v>
      </c>
      <c r="AO59" s="365">
        <v>-35.700000000000003</v>
      </c>
      <c r="AP59" s="366">
        <v>46457</v>
      </c>
      <c r="AQ59" s="367">
        <v>-3.4</v>
      </c>
      <c r="AR59" s="368">
        <v>-32.299999999999997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4572012</v>
      </c>
      <c r="AN60" s="372">
        <v>13332</v>
      </c>
      <c r="AO60" s="373">
        <v>-25.1</v>
      </c>
      <c r="AP60" s="374">
        <v>24020</v>
      </c>
      <c r="AQ60" s="375">
        <v>-4.5999999999999996</v>
      </c>
      <c r="AR60" s="376">
        <v>-20.5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10211585</v>
      </c>
      <c r="AN61" s="379">
        <v>30185</v>
      </c>
      <c r="AO61" s="380">
        <v>-4.3</v>
      </c>
      <c r="AP61" s="381">
        <v>46736</v>
      </c>
      <c r="AQ61" s="382">
        <v>2.9</v>
      </c>
      <c r="AR61" s="368">
        <v>-7.2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6595275</v>
      </c>
      <c r="AN62" s="372">
        <v>19516</v>
      </c>
      <c r="AO62" s="373">
        <v>-2.6</v>
      </c>
      <c r="AP62" s="374">
        <v>25407</v>
      </c>
      <c r="AQ62" s="375">
        <v>2.1</v>
      </c>
      <c r="AR62" s="376">
        <v>-4.7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WchTWBiVF2V3RgVYxnBuzR/Im1SlbJ6/szsvP2iwmHydKqVyDX2UaB5FVC9N+h9LttjgERtr4tuvCrTOSmKkg==" saltValue="oNDH1l0LtZTAa3WxwnWm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PP0vNGt9M+o5nwlrHf954F5dhWqauZmkm65lotA7YoA5r7X+ODO4Qa1p8KqRrtxYg7NXKntK+/4oYkFxI+N5A==" saltValue="z/4+BdSUHJODT065dJc5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zvWtYSkmqrQkJB9pm9v9vfhvfMcfBrJKDteoZvAhSKjIKtUZDAI6jYw6TBKh7wcKBVFZ0Bvy4Rbb9VKA2lfGw==" saltValue="jFZJ0bVBWanRuR94Xm20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5.66</v>
      </c>
      <c r="G47" s="12">
        <v>5.08</v>
      </c>
      <c r="H47" s="12">
        <v>6.7</v>
      </c>
      <c r="I47" s="12">
        <v>6.8</v>
      </c>
      <c r="J47" s="13">
        <v>10.39</v>
      </c>
    </row>
    <row r="48" spans="2:10" ht="57.75" customHeight="1">
      <c r="B48" s="14"/>
      <c r="C48" s="1234" t="s">
        <v>4</v>
      </c>
      <c r="D48" s="1234"/>
      <c r="E48" s="1235"/>
      <c r="F48" s="15">
        <v>6.19</v>
      </c>
      <c r="G48" s="16">
        <v>8.9700000000000006</v>
      </c>
      <c r="H48" s="16">
        <v>8.01</v>
      </c>
      <c r="I48" s="16">
        <v>8.65</v>
      </c>
      <c r="J48" s="17">
        <v>8.5</v>
      </c>
    </row>
    <row r="49" spans="2:10" ht="57.75" customHeight="1" thickBot="1">
      <c r="B49" s="18"/>
      <c r="C49" s="1236" t="s">
        <v>5</v>
      </c>
      <c r="D49" s="1236"/>
      <c r="E49" s="1237"/>
      <c r="F49" s="19" t="s">
        <v>565</v>
      </c>
      <c r="G49" s="20">
        <v>2.59</v>
      </c>
      <c r="H49" s="20">
        <v>0.93</v>
      </c>
      <c r="I49" s="20">
        <v>0.9</v>
      </c>
      <c r="J49" s="21">
        <v>3.62</v>
      </c>
    </row>
    <row r="50" spans="2:10" ht="13.5" customHeight="1"/>
    <row r="51" spans="2:10" ht="13.5" hidden="1" customHeight="1"/>
    <row r="52" spans="2:10" ht="13.5" hidden="1" customHeight="1"/>
    <row r="53" spans="2:10" ht="13.5" hidden="1" customHeight="1"/>
  </sheetData>
  <sheetProtection algorithmName="SHA-512" hashValue="xIa6UXTZ+nG5cViFYhyxArGtYmz9jxscyKsAuWommAbiuaJkUt6jtZuxraazwGtf7v9QwmmijCtAyuktqssvyA==" saltValue="bFXg7m6BIuxOMwVW3AP/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2020-09-14T05:48:53Z</cp:lastPrinted>
  <dcterms:created xsi:type="dcterms:W3CDTF">2020-02-10T03:03:12Z</dcterms:created>
  <dcterms:modified xsi:type="dcterms:W3CDTF">2020-09-18T11:52:20Z</dcterms:modified>
  <cp:category/>
</cp:coreProperties>
</file>