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V:\市町村課\06 財政担当\◎業務別フォルダ\05 決算統計\30年度決算統計\04決算概要公表資料\05財政状況資料集\03団体回答\03 9月公表\02 団体回答\か\"/>
    </mc:Choice>
  </mc:AlternateContent>
  <xr:revisionPtr revIDLastSave="0" documentId="13_ncr:1_{0B1CF4B0-DC91-4DBA-89B5-05CFF93823EA}" xr6:coauthVersionLast="36" xr6:coauthVersionMax="36" xr10:uidLastSave="{00000000-0000-0000-0000-000000000000}"/>
  <bookViews>
    <workbookView xWindow="0" yWindow="0" windowWidth="28800" windowHeight="12210" tabRatio="70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BE35"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AM34" i="10" l="1"/>
  <c r="AM35" i="10" l="1"/>
  <c r="BE34" i="10" s="1"/>
  <c r="CO34" i="10"/>
  <c r="CO35" i="10" s="1"/>
  <c r="CO36" i="10" s="1"/>
  <c r="CO37" i="10" s="1"/>
  <c r="CO38" i="10" s="1"/>
  <c r="CO39"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<sst xmlns="http://schemas.openxmlformats.org/spreadsheetml/2006/main" count="1099" uniqueCount="617">
  <si>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</si>
  <si>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</si>
  <si>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</si>
  <si>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</si>
  <si>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</si>
  <si>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</si>
  <si>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</si>
  <si>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</si>
  <si>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</si>
  <si>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</si>
  <si>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</si>
  <si>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</si>
  <si>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</si>
  <si>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</si>
  <si>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</si>
  <si>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</si>
  <si>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</si>
  <si>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</si>
  <si>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</si>
  <si>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</si>
  <si>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</si>
  <si>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</si>
  <si>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</si>
  <si>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</si>
  <si>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</si>
  <si>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</si>
  <si>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</si>
  <si>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</si>
  <si>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</si>
  <si>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</si>
  <si>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</si>
  <si>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</si>
  <si>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</si>
  <si>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</si>
  <si>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</si>
  <si>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</si>
  <si>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</si>
  <si>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</si>
  <si>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</si>
  <si>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</si>
  <si>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</si>
  <si>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</si>
  <si>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</si>
  <si>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</si>
  <si>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</si>
  <si>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</si>
  <si>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</si>
  <si>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</si>
  <si>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</si>
  <si>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</si>
  <si>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</si>
  <si>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</si>
  <si>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</si>
  <si>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</si>
  <si>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</si>
  <si>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</si>
  <si>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</si>
  <si>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</si>
  <si>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</si>
  <si>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</si>
  <si>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</si>
  <si>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</si>
  <si>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</si>
  <si>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</si>
  <si>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</si>
  <si>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</si>
  <si>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</si>
  <si>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</si>
  <si>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</si>
  <si>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</si>
  <si>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</si>
  <si>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</si>
  <si>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</si>
  <si>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</si>
  <si>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</si>
  <si>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</si>
  <si>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</si>
  <si>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</si>
  <si>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</si>
  <si>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</si>
  <si>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</si>
  <si>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</si>
  <si>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</si>
  <si>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</si>
  <si>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</si>
  <si>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</si>
  <si>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</si>
  <si>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</si>
  <si>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</si>
  <si>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</si>
  <si>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</si>
  <si>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</si>
  <si>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</si>
  <si>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</si>
  <si>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</si>
  <si>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</si>
  <si>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</si>
  <si>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鴻巣市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</si>
  <si>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</si>
  <si>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</si>
  <si>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</si>
  <si>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</si>
  <si>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</si>
  <si>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</si>
  <si>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</si>
  <si>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</si>
  <si>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</si>
  <si>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</si>
  <si>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</si>
  <si>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</si>
  <si>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</si>
  <si>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</si>
  <si>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</si>
  <si>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</si>
  <si>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</si>
  <si>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</si>
  <si>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</si>
  <si>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</si>
  <si>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</si>
  <si>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</si>
  <si>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</si>
  <si>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</si>
  <si>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</si>
  <si>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</si>
  <si>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</si>
  <si>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</si>
  <si>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</si>
  <si>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</si>
  <si>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</si>
  <si>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</si>
  <si>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</si>
  <si>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</si>
  <si>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</si>
  <si>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</si>
  <si>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</si>
  <si>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</si>
  <si>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</si>
  <si>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</si>
  <si>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</si>
  <si>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</si>
  <si>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</si>
  <si>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</si>
  <si>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</si>
  <si>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</si>
  <si>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</si>
  <si>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</si>
  <si>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</si>
  <si>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</si>
  <si>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</si>
  <si>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</si>
  <si>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</si>
  <si>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</si>
  <si>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</si>
  <si>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</si>
  <si>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</si>
  <si>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</si>
  <si>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</si>
  <si>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</si>
  <si>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</si>
  <si>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</si>
  <si>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</si>
  <si>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</si>
  <si>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</si>
  <si>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</si>
  <si>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</si>
  <si>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</si>
  <si>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</si>
  <si>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</si>
  <si>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</si>
  <si>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</si>
  <si>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</si>
  <si>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</si>
  <si>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</si>
  <si>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</si>
  <si>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</si>
  <si>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</si>
  <si>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</si>
  <si>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</si>
  <si>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</si>
  <si>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</si>
  <si>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</si>
  <si>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</si>
  <si>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</si>
  <si>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</si>
  <si>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</si>
  <si>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</si>
  <si>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</si>
  <si>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</si>
  <si>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</si>
  <si>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</si>
  <si>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</si>
  <si>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</si>
  <si>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</si>
  <si>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</si>
  <si>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</si>
  <si>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</si>
  <si>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</si>
  <si>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</si>
  <si>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</si>
  <si>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</si>
  <si>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</si>
  <si>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</si>
  <si>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</si>
  <si>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</si>
  <si>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</si>
  <si>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</si>
  <si>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</si>
  <si>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</si>
  <si>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</si>
  <si>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</si>
  <si>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</si>
  <si>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埼玉県鴻巣市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</si>
  <si>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</si>
  <si>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</si>
  <si>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</si>
  <si>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</si>
  <si>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</si>
  <si>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</si>
  <si>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</si>
  <si>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</si>
  <si>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</si>
  <si>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</si>
  <si>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</si>
  <si>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</si>
  <si>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</si>
  <si>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</si>
  <si>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</si>
  <si>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</si>
  <si>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</si>
  <si>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</si>
  <si>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</si>
  <si>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</si>
  <si>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</si>
  <si>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</si>
  <si>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</si>
  <si>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</si>
  <si>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</si>
  <si>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</si>
  <si>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</si>
  <si>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</si>
  <si>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</si>
  <si>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</si>
  <si>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</si>
  <si>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</si>
  <si>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</si>
  <si>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</si>
  <si>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</si>
  <si>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</si>
  <si>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</si>
  <si>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</si>
  <si>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</si>
  <si>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</si>
  <si>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</si>
  <si>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</si>
  <si>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</si>
  <si>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</si>
  <si>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</si>
  <si>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</si>
  <si>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</si>
  <si>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</si>
  <si>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</si>
  <si>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</si>
  <si>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</si>
  <si>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</si>
  <si>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</si>
  <si>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</si>
  <si>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</si>
  <si>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</si>
  <si>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</si>
  <si>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</si>
  <si>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</si>
  <si>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</si>
  <si>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</si>
  <si>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</si>
  <si>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</si>
  <si>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</si>
  <si>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</si>
  <si>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</si>
  <si>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</si>
  <si>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</si>
  <si>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</si>
  <si>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</si>
  <si>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</si>
  <si>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</si>
  <si>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</si>
  <si>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</si>
  <si>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</si>
  <si>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</si>
  <si>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</si>
  <si>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</si>
  <si>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</si>
  <si>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</si>
  <si>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</si>
  <si>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</si>
  <si>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</si>
  <si>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</si>
  <si>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</si>
  <si>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</si>
  <si>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</si>
  <si>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</si>
  <si>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</si>
  <si>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</si>
  <si>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</si>
  <si>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</si>
  <si>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</si>
  <si>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</si>
  <si>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</si>
  <si>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</si>
  <si>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</si>
  <si>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</si>
  <si>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</si>
  <si>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</si>
  <si>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</si>
  <si>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</si>
  <si>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</si>
  <si>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</si>
  <si>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</si>
  <si>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</si>
  <si>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</si>
  <si>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</si>
  <si>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</si>
  <si>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</si>
  <si>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</si>
  <si>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</si>
  <si>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</si>
  <si>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</si>
  <si>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</si>
  <si>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</si>
  <si>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</si>
  <si>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</si>
  <si>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</si>
  <si>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</si>
  <si>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</si>
  <si>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</si>
  <si>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</si>
  <si>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</si>
  <si>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</si>
  <si>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</si>
  <si>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</si>
  <si>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</si>
  <si>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</si>
  <si>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</si>
  <si>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</si>
  <si>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</si>
  <si>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</si>
  <si>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</si>
  <si>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</si>
  <si>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</si>
  <si>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</si>
  <si>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</si>
  <si>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</si>
  <si>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</si>
  <si>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</si>
  <si>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</si>
  <si>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</si>
  <si>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</si>
  <si>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</si>
  <si>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</si>
  <si>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</si>
  <si>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</si>
  <si>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</si>
  <si>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埼玉県鴻巣市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</si>
  <si>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</si>
  <si>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</si>
  <si>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</si>
  <si>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</si>
  <si>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</si>
  <si>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</si>
  <si>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</si>
  <si>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</si>
  <si>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</si>
  <si>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</si>
  <si>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</si>
  <si>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</si>
  <si>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</si>
  <si>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</si>
  <si>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</si>
  <si>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</si>
  <si>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</si>
  <si>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</si>
  <si>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</si>
  <si>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</si>
  <si>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北新宿第二土地区画整理事業特別会計</t>
    <phoneticPr fontId="5"/>
  </si>
  <si>
    <t>広田中央特定土地区画整理事業特別会計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</si>
  <si>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</si>
  <si>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</si>
  <si>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</si>
  <si>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</si>
  <si>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</si>
  <si>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</si>
  <si>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</si>
  <si>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</si>
  <si>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</si>
  <si>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</si>
  <si>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</si>
  <si>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</si>
  <si>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</si>
  <si>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</si>
  <si>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</si>
  <si>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</si>
  <si>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</si>
  <si>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</si>
  <si>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</si>
  <si>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</si>
  <si>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</si>
  <si>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</si>
  <si>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</si>
  <si>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</si>
  <si>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</si>
  <si>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</si>
  <si>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</si>
  <si>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</si>
  <si>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</si>
  <si>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</si>
  <si>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</si>
  <si>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</si>
  <si>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</si>
  <si>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</si>
  <si>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</si>
  <si>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</si>
  <si>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</si>
  <si>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</si>
  <si>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</si>
  <si>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</si>
  <si>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</si>
  <si>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</si>
  <si>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</si>
  <si>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</si>
  <si>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</si>
  <si>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</si>
  <si>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</si>
  <si>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</si>
  <si>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</si>
  <si>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</si>
  <si>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</si>
  <si>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</si>
  <si>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</si>
  <si>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</si>
  <si>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</si>
  <si>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</si>
  <si>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</si>
  <si>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</si>
  <si>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</si>
  <si>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</si>
  <si>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</si>
  <si>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</si>
  <si>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</si>
  <si>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</si>
  <si>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</si>
  <si>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</si>
  <si>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</si>
  <si>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</si>
  <si>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</si>
  <si>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</si>
  <si>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</si>
  <si>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</si>
  <si>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</si>
  <si>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</si>
  <si>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</si>
  <si>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</si>
  <si>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</si>
  <si>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</si>
  <si>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</si>
  <si>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</si>
  <si>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</si>
  <si>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</si>
  <si>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</si>
  <si>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</si>
  <si>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</si>
  <si>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</si>
  <si>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</si>
  <si>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</si>
  <si>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</si>
  <si>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</si>
  <si>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</si>
  <si>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</si>
  <si>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</si>
  <si>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</si>
  <si>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</si>
  <si>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</si>
  <si>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</si>
  <si>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</si>
  <si>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</si>
  <si>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</si>
  <si>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</si>
  <si>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</si>
  <si>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</si>
  <si>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</si>
  <si>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</si>
  <si>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</si>
  <si>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</si>
  <si>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</si>
  <si>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</si>
  <si>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</si>
  <si>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</si>
  <si>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</si>
  <si>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</si>
  <si>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</si>
  <si>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</si>
  <si>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</si>
  <si>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</si>
  <si>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</si>
  <si>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</si>
  <si>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</si>
  <si>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</si>
  <si>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</si>
  <si>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</si>
  <si>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</si>
  <si>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</si>
  <si>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</si>
  <si>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</si>
  <si>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</si>
  <si>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</si>
  <si>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</si>
  <si>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</si>
  <si>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</si>
  <si>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</si>
  <si>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</si>
  <si>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</si>
  <si>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</si>
  <si>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</si>
  <si>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</si>
  <si>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</si>
  <si>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</si>
  <si>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</si>
  <si>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</si>
  <si>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</si>
  <si>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</si>
  <si>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</si>
  <si>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</si>
  <si>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</si>
  <si>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</si>
  <si>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</si>
  <si>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</si>
  <si>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</si>
  <si>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</si>
  <si>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</si>
  <si>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</si>
  <si>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</si>
  <si>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</si>
  <si>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</si>
  <si>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</si>
  <si>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</si>
  <si>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</si>
  <si>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</si>
  <si>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</si>
  <si>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</si>
  <si>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</si>
  <si>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</si>
  <si>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</si>
  <si>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</si>
  <si>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</si>
  <si>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</si>
  <si>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</si>
  <si>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</si>
  <si>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</si>
  <si>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</si>
  <si>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</si>
  <si>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</si>
  <si>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</si>
  <si>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1.88</t>
  </si>
  <si>
    <t>▲ 0.80</t>
  </si>
  <si>
    <t>▲ 0.25</t>
  </si>
  <si>
    <t>▲ 0.02</t>
  </si>
  <si>
    <t>一般会計</t>
  </si>
  <si>
    <t>下水道事業会計</t>
  </si>
  <si>
    <t>水道事業会計</t>
  </si>
  <si>
    <t>国民健康保険事業特別会計</t>
  </si>
  <si>
    <t>介護保険特別会計</t>
  </si>
  <si>
    <t>北新宿第二土地区画整理事業特別会計</t>
  </si>
  <si>
    <t>広田中央特定土地区画整理事業特別会計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</si>
  <si>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</si>
  <si>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</si>
  <si>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</si>
  <si>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</si>
  <si>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</si>
  <si>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</si>
  <si>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</si>
  <si>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</si>
  <si>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</si>
  <si>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埼玉県央広域事務組合</t>
    <rPh sb="0" eb="2">
      <t>サイタマ</t>
    </rPh>
    <rPh sb="2" eb="4">
      <t>ケンオウ</t>
    </rPh>
    <rPh sb="4" eb="10">
      <t>コウイキジムクミアイ</t>
    </rPh>
    <phoneticPr fontId="18"/>
  </si>
  <si>
    <t>埼玉中部環境保全組合</t>
    <rPh sb="0" eb="2">
      <t>サイタマ</t>
    </rPh>
    <rPh sb="2" eb="4">
      <t>チュウブ</t>
    </rPh>
    <rPh sb="4" eb="6">
      <t>カンキョウ</t>
    </rPh>
    <rPh sb="6" eb="8">
      <t>ホゼン</t>
    </rPh>
    <rPh sb="8" eb="10">
      <t>クミアイ</t>
    </rPh>
    <phoneticPr fontId="18"/>
  </si>
  <si>
    <t>北本地区衛生組合</t>
    <rPh sb="0" eb="2">
      <t>キタモト</t>
    </rPh>
    <rPh sb="2" eb="4">
      <t>チク</t>
    </rPh>
    <rPh sb="4" eb="8">
      <t>エイセイクミアイ</t>
    </rPh>
    <phoneticPr fontId="18"/>
  </si>
  <si>
    <t>鴻巣行田北本環境資源組合</t>
    <rPh sb="0" eb="2">
      <t>コウノス</t>
    </rPh>
    <rPh sb="2" eb="4">
      <t>ギョウダ</t>
    </rPh>
    <rPh sb="4" eb="6">
      <t>キタモト</t>
    </rPh>
    <rPh sb="6" eb="8">
      <t>カンキョウ</t>
    </rPh>
    <rPh sb="8" eb="10">
      <t>シゲン</t>
    </rPh>
    <rPh sb="10" eb="12">
      <t>クミアイ</t>
    </rPh>
    <phoneticPr fontId="18"/>
  </si>
  <si>
    <t>荒川北縁水防事務組合</t>
    <rPh sb="0" eb="2">
      <t>アラカワ</t>
    </rPh>
    <rPh sb="2" eb="3">
      <t>キタ</t>
    </rPh>
    <rPh sb="3" eb="4">
      <t>ヘリ</t>
    </rPh>
    <rPh sb="4" eb="6">
      <t>スイボウ</t>
    </rPh>
    <rPh sb="6" eb="8">
      <t>ジム</t>
    </rPh>
    <rPh sb="8" eb="10">
      <t>クミアイ</t>
    </rPh>
    <phoneticPr fontId="18"/>
  </si>
  <si>
    <t>埼玉県都市競艇組合</t>
    <rPh sb="0" eb="3">
      <t>サイタマケン</t>
    </rPh>
    <rPh sb="3" eb="5">
      <t>トシ</t>
    </rPh>
    <rPh sb="5" eb="7">
      <t>キョウテイ</t>
    </rPh>
    <rPh sb="7" eb="9">
      <t>クミアイ</t>
    </rPh>
    <phoneticPr fontId="18"/>
  </si>
  <si>
    <t>埼玉県市町村総合事務組合</t>
    <rPh sb="0" eb="3">
      <t>サイタマケン</t>
    </rPh>
    <rPh sb="3" eb="6">
      <t>シチョウソン</t>
    </rPh>
    <rPh sb="6" eb="8">
      <t>ソウゴウ</t>
    </rPh>
    <rPh sb="8" eb="10">
      <t>ジム</t>
    </rPh>
    <rPh sb="10" eb="12">
      <t>クミアイ</t>
    </rPh>
    <phoneticPr fontId="18"/>
  </si>
  <si>
    <t>彩の国さいたま人づくり広域連合</t>
    <rPh sb="0" eb="1">
      <t>サイ</t>
    </rPh>
    <rPh sb="2" eb="3">
      <t>クニ</t>
    </rPh>
    <rPh sb="7" eb="8">
      <t>ヒト</t>
    </rPh>
    <rPh sb="11" eb="13">
      <t>コウイキ</t>
    </rPh>
    <rPh sb="13" eb="15">
      <t>レンゴウ</t>
    </rPh>
    <phoneticPr fontId="18"/>
  </si>
  <si>
    <t>埼玉県後期高齢者医療広域連合</t>
    <rPh sb="0" eb="3">
      <t>サイタマケン</t>
    </rPh>
    <rPh sb="3" eb="5">
      <t>コウキ</t>
    </rPh>
    <rPh sb="5" eb="8">
      <t>コウレイシャ</t>
    </rPh>
    <rPh sb="8" eb="10">
      <t>イリョウ</t>
    </rPh>
    <rPh sb="10" eb="12">
      <t>コウイキ</t>
    </rPh>
    <rPh sb="12" eb="14">
      <t>レンゴウ</t>
    </rPh>
    <phoneticPr fontId="18"/>
  </si>
  <si>
    <t>一般会計</t>
    <rPh sb="0" eb="2">
      <t>イッパン</t>
    </rPh>
    <rPh sb="2" eb="4">
      <t>カイケイ</t>
    </rPh>
    <phoneticPr fontId="2"/>
  </si>
  <si>
    <t>斎場特別会計</t>
    <rPh sb="0" eb="2">
      <t>サイジョウ</t>
    </rPh>
    <rPh sb="2" eb="4">
      <t>トクベツ</t>
    </rPh>
    <rPh sb="4" eb="6">
      <t>カイケイ</t>
    </rPh>
    <phoneticPr fontId="2"/>
  </si>
  <si>
    <t>交通災害特別会計</t>
    <rPh sb="0" eb="2">
      <t>コウツウ</t>
    </rPh>
    <rPh sb="2" eb="4">
      <t>サイガイ</t>
    </rPh>
    <rPh sb="4" eb="6">
      <t>トクベツ</t>
    </rPh>
    <rPh sb="6" eb="8">
      <t>カイケイ</t>
    </rPh>
    <phoneticPr fontId="2"/>
  </si>
  <si>
    <t>特別会計</t>
    <rPh sb="0" eb="2">
      <t>トクベツ</t>
    </rPh>
    <rPh sb="2" eb="4">
      <t>カイケイ</t>
    </rPh>
    <phoneticPr fontId="2"/>
  </si>
  <si>
    <t>鴻巣市土地開発公社</t>
    <rPh sb="0" eb="3">
      <t>コウノスシ</t>
    </rPh>
    <rPh sb="3" eb="9">
      <t>トチカイハツコウシャ</t>
    </rPh>
    <phoneticPr fontId="18"/>
  </si>
  <si>
    <t>鴻巣フラワーセンター</t>
    <rPh sb="0" eb="2">
      <t>コウノス</t>
    </rPh>
    <phoneticPr fontId="18"/>
  </si>
  <si>
    <t>鴻巣市施設管理公社</t>
    <rPh sb="0" eb="3">
      <t>コウノスシ</t>
    </rPh>
    <rPh sb="3" eb="5">
      <t>シセツ</t>
    </rPh>
    <rPh sb="5" eb="7">
      <t>カンリ</t>
    </rPh>
    <rPh sb="7" eb="9">
      <t>コウシャ</t>
    </rPh>
    <phoneticPr fontId="18"/>
  </si>
  <si>
    <t>吹上スポーツプラザ</t>
    <rPh sb="0" eb="2">
      <t>フキアゲ</t>
    </rPh>
    <phoneticPr fontId="18"/>
  </si>
  <si>
    <t>エルミ鴻巣</t>
    <rPh sb="3" eb="5">
      <t>コウノス</t>
    </rPh>
    <phoneticPr fontId="18"/>
  </si>
  <si>
    <t>鴻巣市観光協会</t>
    <rPh sb="0" eb="3">
      <t>コウノスシ</t>
    </rPh>
    <rPh sb="3" eb="5">
      <t>カンコウ</t>
    </rPh>
    <rPh sb="5" eb="7">
      <t>キョウカイ</t>
    </rPh>
    <phoneticPr fontId="18"/>
  </si>
  <si>
    <t>市街地開発基金(H30年度末現在)</t>
    <rPh sb="0" eb="3">
      <t>シガイチ</t>
    </rPh>
    <rPh sb="3" eb="5">
      <t>カイハツ</t>
    </rPh>
    <rPh sb="5" eb="7">
      <t>キキン</t>
    </rPh>
    <phoneticPr fontId="2"/>
  </si>
  <si>
    <t>合併振興基金(H30年度末現在)</t>
    <phoneticPr fontId="2"/>
  </si>
  <si>
    <t>ごみ処理施設等整備基金(H30年度末現在)</t>
    <phoneticPr fontId="2"/>
  </si>
  <si>
    <t>地域医療体制整備基金(H30年度末現在)</t>
    <phoneticPr fontId="2"/>
  </si>
  <si>
    <t>コウノトリの里づくり基金(H30年度末現在)</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</si>
  <si>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</si>
  <si>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</si>
  <si>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</si>
  <si>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</si>
  <si>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</si>
  <si>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</si>
  <si>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</si>
  <si>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</si>
  <si>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</si>
  <si>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</si>
  <si>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</si>
  <si>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類似団体に比べ、有形固定資産減価償却率が低く、将来負担比率が高いのは、合併後、合併特例事業債を活用し、インフラ整備を進めてきたことによるものと考えられる。合併特例事業債の償還が進むことから将来負担比率は下がっていくものと思われるが、その分、有形固定資産減価償却率の上昇が見込まれる。資産保有量の総量管理に注視し、数値の大幅な上昇を抑える取り組みが不可欠である。
</t>
    <phoneticPr fontId="5"/>
  </si>
  <si>
    <t>類似団体内平均値における将来負担比率、実質公債費比率がともに減少傾向にある中、本市においては平成28年度以降、実質公債費比率が上昇している。これまでの積極的な事業展開に伴う合併特例事業債等の発行により、公債費そのものが増えていく見込みであることから、今後とも投資的経費の平準化及び地方債充当事業の厳選を進め、将来負担の適正化に努めなければならない。</t>
    <rPh sb="24" eb="25">
      <t>ヒ</t>
    </rPh>
    <rPh sb="52" eb="54">
      <t>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</si>
</sst>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44267</c:v>
                </c:pt>
                <c:pt idx="2">
                  <c:v>40879</c:v>
                </c:pt>
                <c:pt idx="3">
                  <c:v>42651</c:v>
                </c:pt>
                <c:pt idx="4">
                  <c:v>43226</c:v>
                </c:pt>
              </c:numCache>
            </c:numRef>
          </c:val>
          <c:smooth val="0"/>
          <c:extLst>
            <c:ext xmlns:c16="http://schemas.microsoft.com/office/drawing/2014/chart" uri="{C3380CC4-5D6E-409C-BE32-E72D297353CC}">
              <c16:uniqueId val="{00000000-921A-4CC8-8D8D-FE618B98C1D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66014</c:v>
                </c:pt>
                <c:pt idx="1">
                  <c:v>24317</c:v>
                </c:pt>
                <c:pt idx="2">
                  <c:v>25233</c:v>
                </c:pt>
                <c:pt idx="3">
                  <c:v>19204</c:v>
                </c:pt>
                <c:pt idx="4">
                  <c:v>28209</c:v>
                </c:pt>
              </c:numCache>
            </c:numRef>
          </c:val>
          <c:smooth val="0"/>
          <c:extLst>
            <c:ext xmlns:c16="http://schemas.microsoft.com/office/drawing/2014/chart" uri="{C3380CC4-5D6E-409C-BE32-E72D297353CC}">
              <c16:uniqueId val="{00000001-921A-4CC8-8D8D-FE618B98C1D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7.28</c:v>
                </c:pt>
                <c:pt idx="1">
                  <c:v>8.14</c:v>
                </c:pt>
                <c:pt idx="2">
                  <c:v>6.87</c:v>
                </c:pt>
                <c:pt idx="3">
                  <c:v>8.34</c:v>
                </c:pt>
                <c:pt idx="4">
                  <c:v>8.8699999999999992</c:v>
                </c:pt>
              </c:numCache>
            </c:numRef>
          </c:val>
          <c:extLst>
            <c:ext xmlns:c16="http://schemas.microsoft.com/office/drawing/2014/chart" uri="{C3380CC4-5D6E-409C-BE32-E72D297353CC}">
              <c16:uniqueId val="{00000000-7A2D-483D-83EC-32D1B62174E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13.22</c:v>
                </c:pt>
                <c:pt idx="1">
                  <c:v>11.26</c:v>
                </c:pt>
                <c:pt idx="2">
                  <c:v>12.09</c:v>
                </c:pt>
                <c:pt idx="3">
                  <c:v>10.34</c:v>
                </c:pt>
                <c:pt idx="4">
                  <c:v>10.6</c:v>
                </c:pt>
              </c:numCache>
            </c:numRef>
          </c:val>
          <c:extLst>
            <c:ext xmlns:c16="http://schemas.microsoft.com/office/drawing/2014/chart" uri="{C3380CC4-5D6E-409C-BE32-E72D297353CC}">
              <c16:uniqueId val="{00000001-7A2D-483D-83EC-32D1B62174E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-1.88</c:v>
                </c:pt>
                <c:pt idx="1">
                  <c:v>-0.8</c:v>
                </c:pt>
                <c:pt idx="2">
                  <c:v>-0.25</c:v>
                </c:pt>
                <c:pt idx="3">
                  <c:v>-0.02</c:v>
                </c:pt>
                <c:pt idx="4">
                  <c:v>0.81</c:v>
                </c:pt>
              </c:numCache>
            </c:numRef>
          </c:val>
          <c:smooth val="0"/>
          <c:extLst>
            <c:ext xmlns:c16="http://schemas.microsoft.com/office/drawing/2014/chart" uri="{C3380CC4-5D6E-409C-BE32-E72D297353CC}">
              <c16:uniqueId val="{00000002-7A2D-483D-83EC-32D1B62174E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0.11</c:v>
                </c:pt>
                <c:pt idx="2">
                  <c:v>#N/A</c:v>
                </c:pt>
                <c:pt idx="3">
                  <c:v>0.12</c:v>
                </c:pt>
                <c:pt idx="4">
                  <c:v>#N/A</c:v>
                </c:pt>
                <c:pt idx="5">
                  <c:v>0.04</c:v>
                </c:pt>
                <c:pt idx="6">
                  <c:v>#N/A</c:v>
                </c:pt>
                <c:pt idx="7">
                  <c:v>0.04</c:v>
                </c:pt>
                <c:pt idx="8">
                  <c:v>#N/A</c:v>
                </c:pt>
                <c:pt idx="9">
                  <c:v>0.05</c:v>
                </c:pt>
              </c:numCache>
            </c:numRef>
          </c:val>
          <c:extLst>
            <c:ext xmlns:c16="http://schemas.microsoft.com/office/drawing/2014/chart" uri="{C3380CC4-5D6E-409C-BE32-E72D297353CC}">
              <c16:uniqueId val="{00000000-41ED-44E6-A900-9106284FC70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1ED-44E6-A900-9106284FC70A}"/>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7.0000000000000007E-2</c:v>
                </c:pt>
                <c:pt idx="2">
                  <c:v>#N/A</c:v>
                </c:pt>
                <c:pt idx="3">
                  <c:v>0.06</c:v>
                </c:pt>
                <c:pt idx="4">
                  <c:v>#N/A</c:v>
                </c:pt>
                <c:pt idx="5">
                  <c:v>0.05</c:v>
                </c:pt>
                <c:pt idx="6">
                  <c:v>#N/A</c:v>
                </c:pt>
                <c:pt idx="7">
                  <c:v>7.0000000000000007E-2</c:v>
                </c:pt>
                <c:pt idx="8">
                  <c:v>#N/A</c:v>
                </c:pt>
                <c:pt idx="9">
                  <c:v>0.09</c:v>
                </c:pt>
              </c:numCache>
            </c:numRef>
          </c:val>
          <c:extLst>
            <c:ext xmlns:c16="http://schemas.microsoft.com/office/drawing/2014/chart" uri="{C3380CC4-5D6E-409C-BE32-E72D297353CC}">
              <c16:uniqueId val="{00000002-41ED-44E6-A900-9106284FC70A}"/>
            </c:ext>
          </c:extLst>
        </c:ser>
        <c:ser>
          <c:idx val="3"/>
          <c:order val="3"/>
          <c:tx>
            <c:strRef>
              <c:f>データシート!$A$30</c:f>
              <c:strCache>
                <c:ptCount val="1"/>
                <c:pt idx="0">
                  <c:v>広田中央特定土地区画整理事業特別会計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0.22</c:v>
                </c:pt>
                <c:pt idx="2">
                  <c:v>#N/A</c:v>
                </c:pt>
                <c:pt idx="3">
                  <c:v>0.15</c:v>
                </c:pt>
                <c:pt idx="4">
                  <c:v>#N/A</c:v>
                </c:pt>
                <c:pt idx="5">
                  <c:v>0.16</c:v>
                </c:pt>
                <c:pt idx="6">
                  <c:v>#N/A</c:v>
                </c:pt>
                <c:pt idx="7">
                  <c:v>0.08</c:v>
                </c:pt>
                <c:pt idx="8">
                  <c:v>#N/A</c:v>
                </c:pt>
                <c:pt idx="9">
                  <c:v>0.17</c:v>
                </c:pt>
              </c:numCache>
            </c:numRef>
          </c:val>
          <c:extLst>
            <c:ext xmlns:c16="http://schemas.microsoft.com/office/drawing/2014/chart" uri="{C3380CC4-5D6E-409C-BE32-E72D297353CC}">
              <c16:uniqueId val="{00000003-41ED-44E6-A900-9106284FC70A}"/>
            </c:ext>
          </c:extLst>
        </c:ser>
        <c:ser>
          <c:idx val="4"/>
          <c:order val="4"/>
          <c:tx>
            <c:strRef>
              <c:f>データシート!$A$31</c:f>
              <c:strCache>
                <c:ptCount val="1"/>
                <c:pt idx="0">
                  <c:v>北新宿第二土地区画整理事業特別会計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0.19</c:v>
                </c:pt>
                <c:pt idx="2">
                  <c:v>#N/A</c:v>
                </c:pt>
                <c:pt idx="3">
                  <c:v>0.51</c:v>
                </c:pt>
                <c:pt idx="4">
                  <c:v>#N/A</c:v>
                </c:pt>
                <c:pt idx="5">
                  <c:v>0.42</c:v>
                </c:pt>
                <c:pt idx="6">
                  <c:v>#N/A</c:v>
                </c:pt>
                <c:pt idx="7">
                  <c:v>0.62</c:v>
                </c:pt>
                <c:pt idx="8">
                  <c:v>#N/A</c:v>
                </c:pt>
                <c:pt idx="9">
                  <c:v>0.41</c:v>
                </c:pt>
              </c:numCache>
            </c:numRef>
          </c:val>
          <c:extLst>
            <c:ext xmlns:c16="http://schemas.microsoft.com/office/drawing/2014/chart" uri="{C3380CC4-5D6E-409C-BE32-E72D297353CC}">
              <c16:uniqueId val="{00000004-41ED-44E6-A900-9106284FC70A}"/>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0.84</c:v>
                </c:pt>
                <c:pt idx="2">
                  <c:v>#N/A</c:v>
                </c:pt>
                <c:pt idx="3">
                  <c:v>0.82</c:v>
                </c:pt>
                <c:pt idx="4">
                  <c:v>#N/A</c:v>
                </c:pt>
                <c:pt idx="5">
                  <c:v>0.73</c:v>
                </c:pt>
                <c:pt idx="6">
                  <c:v>#N/A</c:v>
                </c:pt>
                <c:pt idx="7">
                  <c:v>0.9</c:v>
                </c:pt>
                <c:pt idx="8">
                  <c:v>#N/A</c:v>
                </c:pt>
                <c:pt idx="9">
                  <c:v>0.79</c:v>
                </c:pt>
              </c:numCache>
            </c:numRef>
          </c:val>
          <c:extLst>
            <c:ext xmlns:c16="http://schemas.microsoft.com/office/drawing/2014/chart" uri="{C3380CC4-5D6E-409C-BE32-E72D297353CC}">
              <c16:uniqueId val="{00000005-41ED-44E6-A900-9106284FC70A}"/>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2.1</c:v>
                </c:pt>
                <c:pt idx="2">
                  <c:v>#N/A</c:v>
                </c:pt>
                <c:pt idx="3">
                  <c:v>1.66</c:v>
                </c:pt>
                <c:pt idx="4">
                  <c:v>#N/A</c:v>
                </c:pt>
                <c:pt idx="5">
                  <c:v>1.94</c:v>
                </c:pt>
                <c:pt idx="6">
                  <c:v>#N/A</c:v>
                </c:pt>
                <c:pt idx="7">
                  <c:v>2.83</c:v>
                </c:pt>
                <c:pt idx="8">
                  <c:v>#N/A</c:v>
                </c:pt>
                <c:pt idx="9">
                  <c:v>1.47</c:v>
                </c:pt>
              </c:numCache>
            </c:numRef>
          </c:val>
          <c:extLst>
            <c:ext xmlns:c16="http://schemas.microsoft.com/office/drawing/2014/chart" uri="{C3380CC4-5D6E-409C-BE32-E72D297353CC}">
              <c16:uniqueId val="{00000006-41ED-44E6-A900-9106284FC70A}"/>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2.7</c:v>
                </c:pt>
                <c:pt idx="2">
                  <c:v>#N/A</c:v>
                </c:pt>
                <c:pt idx="3">
                  <c:v>2.73</c:v>
                </c:pt>
                <c:pt idx="4">
                  <c:v>#N/A</c:v>
                </c:pt>
                <c:pt idx="5">
                  <c:v>3.17</c:v>
                </c:pt>
                <c:pt idx="6">
                  <c:v>#N/A</c:v>
                </c:pt>
                <c:pt idx="7">
                  <c:v>2.75</c:v>
                </c:pt>
                <c:pt idx="8">
                  <c:v>#N/A</c:v>
                </c:pt>
                <c:pt idx="9">
                  <c:v>5.0599999999999996</c:v>
                </c:pt>
              </c:numCache>
            </c:numRef>
          </c:val>
          <c:extLst>
            <c:ext xmlns:c16="http://schemas.microsoft.com/office/drawing/2014/chart" uri="{C3380CC4-5D6E-409C-BE32-E72D297353CC}">
              <c16:uniqueId val="{00000007-41ED-44E6-A900-9106284FC70A}"/>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3.03</c:v>
                </c:pt>
                <c:pt idx="2">
                  <c:v>#N/A</c:v>
                </c:pt>
                <c:pt idx="3">
                  <c:v>2.9</c:v>
                </c:pt>
                <c:pt idx="4">
                  <c:v>#N/A</c:v>
                </c:pt>
                <c:pt idx="5">
                  <c:v>3.63</c:v>
                </c:pt>
                <c:pt idx="6">
                  <c:v>#N/A</c:v>
                </c:pt>
                <c:pt idx="7">
                  <c:v>4.3600000000000003</c:v>
                </c:pt>
                <c:pt idx="8">
                  <c:v>#N/A</c:v>
                </c:pt>
                <c:pt idx="9">
                  <c:v>5.08</c:v>
                </c:pt>
              </c:numCache>
            </c:numRef>
          </c:val>
          <c:extLst>
            <c:ext xmlns:c16="http://schemas.microsoft.com/office/drawing/2014/chart" uri="{C3380CC4-5D6E-409C-BE32-E72D297353CC}">
              <c16:uniqueId val="{00000008-41ED-44E6-A900-9106284FC70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6.85</c:v>
                </c:pt>
                <c:pt idx="2">
                  <c:v>#N/A</c:v>
                </c:pt>
                <c:pt idx="3">
                  <c:v>7.46</c:v>
                </c:pt>
                <c:pt idx="4">
                  <c:v>#N/A</c:v>
                </c:pt>
                <c:pt idx="5">
                  <c:v>6.27</c:v>
                </c:pt>
                <c:pt idx="6">
                  <c:v>#N/A</c:v>
                </c:pt>
                <c:pt idx="7">
                  <c:v>7.62</c:v>
                </c:pt>
                <c:pt idx="8">
                  <c:v>#N/A</c:v>
                </c:pt>
                <c:pt idx="9">
                  <c:v>8.2799999999999994</c:v>
                </c:pt>
              </c:numCache>
            </c:numRef>
          </c:val>
          <c:extLst>
            <c:ext xmlns:c16="http://schemas.microsoft.com/office/drawing/2014/chart" uri="{C3380CC4-5D6E-409C-BE32-E72D297353CC}">
              <c16:uniqueId val="{00000009-41ED-44E6-A900-9106284FC70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4544</c:v>
                </c:pt>
                <c:pt idx="5">
                  <c:v>4382</c:v>
                </c:pt>
                <c:pt idx="8">
                  <c:v>4656</c:v>
                </c:pt>
                <c:pt idx="11">
                  <c:v>4867</c:v>
                </c:pt>
                <c:pt idx="14">
                  <c:v>4938</c:v>
                </c:pt>
              </c:numCache>
            </c:numRef>
          </c:val>
          <c:extLst>
            <c:ext xmlns:c16="http://schemas.microsoft.com/office/drawing/2014/chart" uri="{C3380CC4-5D6E-409C-BE32-E72D297353CC}">
              <c16:uniqueId val="{00000000-E178-4A43-B5FE-E537A6972DA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178-4A43-B5FE-E537A6972DA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c:v>
                </c:pt>
                <c:pt idx="3">
                  <c:v>4</c:v>
                </c:pt>
                <c:pt idx="6">
                  <c:v>5</c:v>
                </c:pt>
                <c:pt idx="9">
                  <c:v>0</c:v>
                </c:pt>
                <c:pt idx="12">
                  <c:v>0</c:v>
                </c:pt>
              </c:numCache>
            </c:numRef>
          </c:val>
          <c:extLst>
            <c:ext xmlns:c16="http://schemas.microsoft.com/office/drawing/2014/chart" uri="{C3380CC4-5D6E-409C-BE32-E72D297353CC}">
              <c16:uniqueId val="{00000002-E178-4A43-B5FE-E537A6972DA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139</c:v>
                </c:pt>
                <c:pt idx="3">
                  <c:v>176</c:v>
                </c:pt>
                <c:pt idx="6">
                  <c:v>192</c:v>
                </c:pt>
                <c:pt idx="9">
                  <c:v>189</c:v>
                </c:pt>
                <c:pt idx="12">
                  <c:v>135</c:v>
                </c:pt>
              </c:numCache>
            </c:numRef>
          </c:val>
          <c:extLst>
            <c:ext xmlns:c16="http://schemas.microsoft.com/office/drawing/2014/chart" uri="{C3380CC4-5D6E-409C-BE32-E72D297353CC}">
              <c16:uniqueId val="{00000003-E178-4A43-B5FE-E537A6972DA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861</c:v>
                </c:pt>
                <c:pt idx="3">
                  <c:v>951</c:v>
                </c:pt>
                <c:pt idx="6">
                  <c:v>971</c:v>
                </c:pt>
                <c:pt idx="9">
                  <c:v>923</c:v>
                </c:pt>
                <c:pt idx="12">
                  <c:v>907</c:v>
                </c:pt>
              </c:numCache>
            </c:numRef>
          </c:val>
          <c:extLst>
            <c:ext xmlns:c16="http://schemas.microsoft.com/office/drawing/2014/chart" uri="{C3380CC4-5D6E-409C-BE32-E72D297353CC}">
              <c16:uniqueId val="{00000004-E178-4A43-B5FE-E537A6972DA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78-4A43-B5FE-E537A6972DA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178-4A43-B5FE-E537A6972DA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4134</c:v>
                </c:pt>
                <c:pt idx="3">
                  <c:v>3995</c:v>
                </c:pt>
                <c:pt idx="6">
                  <c:v>4365</c:v>
                </c:pt>
                <c:pt idx="9">
                  <c:v>4629</c:v>
                </c:pt>
                <c:pt idx="12">
                  <c:v>4859</c:v>
                </c:pt>
              </c:numCache>
            </c:numRef>
          </c:val>
          <c:extLst>
            <c:ext xmlns:c16="http://schemas.microsoft.com/office/drawing/2014/chart" uri="{C3380CC4-5D6E-409C-BE32-E72D297353CC}">
              <c16:uniqueId val="{00000007-E178-4A43-B5FE-E537A6972DA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597</c:v>
                </c:pt>
                <c:pt idx="2">
                  <c:v>#N/A</c:v>
                </c:pt>
                <c:pt idx="3">
                  <c:v>#N/A</c:v>
                </c:pt>
                <c:pt idx="4">
                  <c:v>744</c:v>
                </c:pt>
                <c:pt idx="5">
                  <c:v>#N/A</c:v>
                </c:pt>
                <c:pt idx="6">
                  <c:v>#N/A</c:v>
                </c:pt>
                <c:pt idx="7">
                  <c:v>877</c:v>
                </c:pt>
                <c:pt idx="8">
                  <c:v>#N/A</c:v>
                </c:pt>
                <c:pt idx="9">
                  <c:v>#N/A</c:v>
                </c:pt>
                <c:pt idx="10">
                  <c:v>874</c:v>
                </c:pt>
                <c:pt idx="11">
                  <c:v>#N/A</c:v>
                </c:pt>
                <c:pt idx="12">
                  <c:v>#N/A</c:v>
                </c:pt>
                <c:pt idx="13">
                  <c:v>963</c:v>
                </c:pt>
                <c:pt idx="14">
                  <c:v>#N/A</c:v>
                </c:pt>
              </c:numCache>
            </c:numRef>
          </c:val>
          <c:smooth val="0"/>
          <c:extLst>
            <c:ext xmlns:c16="http://schemas.microsoft.com/office/drawing/2014/chart" uri="{C3380CC4-5D6E-409C-BE32-E72D297353CC}">
              <c16:uniqueId val="{00000008-E178-4A43-B5FE-E537A6972DA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49457</c:v>
                </c:pt>
                <c:pt idx="5">
                  <c:v>50107</c:v>
                </c:pt>
                <c:pt idx="8">
                  <c:v>49468</c:v>
                </c:pt>
                <c:pt idx="11">
                  <c:v>48185</c:v>
                </c:pt>
                <c:pt idx="14">
                  <c:v>46555</c:v>
                </c:pt>
              </c:numCache>
            </c:numRef>
          </c:val>
          <c:extLst>
            <c:ext xmlns:c16="http://schemas.microsoft.com/office/drawing/2014/chart" uri="{C3380CC4-5D6E-409C-BE32-E72D297353CC}">
              <c16:uniqueId val="{00000000-C8B9-46B7-823D-71CD5D3FB62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7325</c:v>
                </c:pt>
                <c:pt idx="5">
                  <c:v>7253</c:v>
                </c:pt>
                <c:pt idx="8">
                  <c:v>6838</c:v>
                </c:pt>
                <c:pt idx="11">
                  <c:v>7033</c:v>
                </c:pt>
                <c:pt idx="14">
                  <c:v>6570</c:v>
                </c:pt>
              </c:numCache>
            </c:numRef>
          </c:val>
          <c:extLst>
            <c:ext xmlns:c16="http://schemas.microsoft.com/office/drawing/2014/chart" uri="{C3380CC4-5D6E-409C-BE32-E72D297353CC}">
              <c16:uniqueId val="{00000001-C8B9-46B7-823D-71CD5D3FB62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6138</c:v>
                </c:pt>
                <c:pt idx="5">
                  <c:v>6681</c:v>
                </c:pt>
                <c:pt idx="8">
                  <c:v>7415</c:v>
                </c:pt>
                <c:pt idx="11">
                  <c:v>7288</c:v>
                </c:pt>
                <c:pt idx="14">
                  <c:v>7618</c:v>
                </c:pt>
              </c:numCache>
            </c:numRef>
          </c:val>
          <c:extLst>
            <c:ext xmlns:c16="http://schemas.microsoft.com/office/drawing/2014/chart" uri="{C3380CC4-5D6E-409C-BE32-E72D297353CC}">
              <c16:uniqueId val="{00000002-C8B9-46B7-823D-71CD5D3FB62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8B9-46B7-823D-71CD5D3FB62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8B9-46B7-823D-71CD5D3FB62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B9-46B7-823D-71CD5D3FB62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6547</c:v>
                </c:pt>
                <c:pt idx="3">
                  <c:v>6234</c:v>
                </c:pt>
                <c:pt idx="6">
                  <c:v>6008</c:v>
                </c:pt>
                <c:pt idx="9">
                  <c:v>5918</c:v>
                </c:pt>
                <c:pt idx="12">
                  <c:v>5773</c:v>
                </c:pt>
              </c:numCache>
            </c:numRef>
          </c:val>
          <c:extLst>
            <c:ext xmlns:c16="http://schemas.microsoft.com/office/drawing/2014/chart" uri="{C3380CC4-5D6E-409C-BE32-E72D297353CC}">
              <c16:uniqueId val="{00000006-C8B9-46B7-823D-71CD5D3FB62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1233</c:v>
                </c:pt>
                <c:pt idx="3">
                  <c:v>1136</c:v>
                </c:pt>
                <c:pt idx="6">
                  <c:v>965</c:v>
                </c:pt>
                <c:pt idx="9">
                  <c:v>783</c:v>
                </c:pt>
                <c:pt idx="12">
                  <c:v>503</c:v>
                </c:pt>
              </c:numCache>
            </c:numRef>
          </c:val>
          <c:extLst>
            <c:ext xmlns:c16="http://schemas.microsoft.com/office/drawing/2014/chart" uri="{C3380CC4-5D6E-409C-BE32-E72D297353CC}">
              <c16:uniqueId val="{00000007-C8B9-46B7-823D-71CD5D3FB62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9416</c:v>
                </c:pt>
                <c:pt idx="3">
                  <c:v>9440</c:v>
                </c:pt>
                <c:pt idx="6">
                  <c:v>9255</c:v>
                </c:pt>
                <c:pt idx="9">
                  <c:v>9371</c:v>
                </c:pt>
                <c:pt idx="12">
                  <c:v>9258</c:v>
                </c:pt>
              </c:numCache>
            </c:numRef>
          </c:val>
          <c:extLst>
            <c:ext xmlns:c16="http://schemas.microsoft.com/office/drawing/2014/chart" uri="{C3380CC4-5D6E-409C-BE32-E72D297353CC}">
              <c16:uniqueId val="{00000008-C8B9-46B7-823D-71CD5D3FB62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382</c:v>
                </c:pt>
                <c:pt idx="3">
                  <c:v>459</c:v>
                </c:pt>
                <c:pt idx="6">
                  <c:v>380</c:v>
                </c:pt>
                <c:pt idx="9">
                  <c:v>382</c:v>
                </c:pt>
                <c:pt idx="12">
                  <c:v>383</c:v>
                </c:pt>
              </c:numCache>
            </c:numRef>
          </c:val>
          <c:extLst>
            <c:ext xmlns:c16="http://schemas.microsoft.com/office/drawing/2014/chart" uri="{C3380CC4-5D6E-409C-BE32-E72D297353CC}">
              <c16:uniqueId val="{00000009-C8B9-46B7-823D-71CD5D3FB62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51525</c:v>
                </c:pt>
                <c:pt idx="3">
                  <c:v>52058</c:v>
                </c:pt>
                <c:pt idx="6">
                  <c:v>51182</c:v>
                </c:pt>
                <c:pt idx="9">
                  <c:v>49247</c:v>
                </c:pt>
                <c:pt idx="12">
                  <c:v>47195</c:v>
                </c:pt>
              </c:numCache>
            </c:numRef>
          </c:val>
          <c:extLst>
            <c:ext xmlns:c16="http://schemas.microsoft.com/office/drawing/2014/chart" uri="{C3380CC4-5D6E-409C-BE32-E72D297353CC}">
              <c16:uniqueId val="{0000000A-C8B9-46B7-823D-71CD5D3FB62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6183</c:v>
                </c:pt>
                <c:pt idx="2">
                  <c:v>#N/A</c:v>
                </c:pt>
                <c:pt idx="3">
                  <c:v>#N/A</c:v>
                </c:pt>
                <c:pt idx="4">
                  <c:v>5285</c:v>
                </c:pt>
                <c:pt idx="5">
                  <c:v>#N/A</c:v>
                </c:pt>
                <c:pt idx="6">
                  <c:v>#N/A</c:v>
                </c:pt>
                <c:pt idx="7">
                  <c:v>4068</c:v>
                </c:pt>
                <c:pt idx="8">
                  <c:v>#N/A</c:v>
                </c:pt>
                <c:pt idx="9">
                  <c:v>#N/A</c:v>
                </c:pt>
                <c:pt idx="10">
                  <c:v>3194</c:v>
                </c:pt>
                <c:pt idx="11">
                  <c:v>#N/A</c:v>
                </c:pt>
                <c:pt idx="12">
                  <c:v>#N/A</c:v>
                </c:pt>
                <c:pt idx="13">
                  <c:v>2369</c:v>
                </c:pt>
                <c:pt idx="14">
                  <c:v>#N/A</c:v>
                </c:pt>
              </c:numCache>
            </c:numRef>
          </c:val>
          <c:smooth val="0"/>
          <c:extLst>
            <c:ext xmlns:c16="http://schemas.microsoft.com/office/drawing/2014/chart" uri="{C3380CC4-5D6E-409C-BE32-E72D297353CC}">
              <c16:uniqueId val="{0000000B-C8B9-46B7-823D-71CD5D3FB62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2894</c:v>
                </c:pt>
                <c:pt idx="1">
                  <c:v>2508</c:v>
                </c:pt>
                <c:pt idx="2">
                  <c:v>2574</c:v>
                </c:pt>
              </c:numCache>
            </c:numRef>
          </c:val>
          <c:extLst>
            <c:ext xmlns:c16="http://schemas.microsoft.com/office/drawing/2014/chart" uri="{C3380CC4-5D6E-409C-BE32-E72D297353CC}">
              <c16:uniqueId val="{00000000-6B3D-4A40-9163-4C776116234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1549</c:v>
                </c:pt>
                <c:pt idx="1">
                  <c:v>1557</c:v>
                </c:pt>
                <c:pt idx="2">
                  <c:v>1423</c:v>
                </c:pt>
              </c:numCache>
            </c:numRef>
          </c:val>
          <c:extLst>
            <c:ext xmlns:c16="http://schemas.microsoft.com/office/drawing/2014/chart" uri="{C3380CC4-5D6E-409C-BE32-E72D297353CC}">
              <c16:uniqueId val="{00000001-6B3D-4A40-9163-4C776116234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4850</c:v>
                </c:pt>
                <c:pt idx="1">
                  <c:v>5211</c:v>
                </c:pt>
                <c:pt idx="2">
                  <c:v>5216</c:v>
                </c:pt>
              </c:numCache>
            </c:numRef>
          </c:val>
          <c:extLst>
            <c:ext xmlns:c16="http://schemas.microsoft.com/office/drawing/2014/chart" uri="{C3380CC4-5D6E-409C-BE32-E72D297353CC}">
              <c16:uniqueId val="{00000002-6B3D-4A40-9163-4C776116234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{6DA5CB74-4E7C-40CF-AED9-63916FC8F465}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3C8-4413-9259-3E6649495EB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{1371F5EB-D49D-4268-99AA-A6E404C0234F}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3C8-4413-9259-3E6649495EB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{1F97E08A-EDE5-469E-B352-FF3210F02480}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3C8-4413-9259-3E6649495EB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{A77CE701-0420-4428-91E5-178CE43C58C3}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3C8-4413-9259-3E6649495EB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{5CA15D45-1320-4EEE-878F-154F7DF1495A}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3C8-4413-9259-3E6649495EB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{469EE1E2-F660-4974-AE77-D2CF97EEF8E7}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3C8-4413-9259-3E6649495EB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{32E8A1E5-24C5-4D09-974E-6023CB5282C0}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3C8-4413-9259-3E6649495EB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{BD780460-9451-4C79-8F5D-BBE0A93BD9C5}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3C8-4413-9259-3E6649495EB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{728E1BF5-4B64-40F7-80F3-DC64F3306E41}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3C8-4413-9259-3E6649495E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48.8</c:v>
                </c:pt>
                <c:pt idx="16">
                  <c:v>50.4</c:v>
                </c:pt>
                <c:pt idx="24">
                  <c:v>52.2</c:v>
                </c:pt>
                <c:pt idx="32">
                  <c:v>53.7</c:v>
                </c:pt>
              </c:numCache>
            </c:numRef>
          </c:xVal>
          <c:yVal>
            <c:numRef>
              <c:f>公会計指標分析・財政指標組合せ分析表!$BP$51:$DC$51</c:f>
              <c:numCache>
                <c:formatCode>#,##0.0;"▲ "#,##0.0</c:formatCode>
                <c:ptCount val="40"/>
                <c:pt idx="8">
                  <c:v>26.5</c:v>
                </c:pt>
                <c:pt idx="16">
                  <c:v>20.399999999999999</c:v>
                </c:pt>
                <c:pt idx="24">
                  <c:v>15.9</c:v>
                </c:pt>
                <c:pt idx="32">
                  <c:v>11.8</c:v>
                </c:pt>
              </c:numCache>
            </c:numRef>
          </c:yVal>
          <c:smooth val="0"/>
          <c:extLst>
            <c:ext xmlns:c16="http://schemas.microsoft.com/office/drawing/2014/chart" uri="{C3380CC4-5D6E-409C-BE32-E72D297353CC}">
              <c16:uniqueId val="{00000009-D3C8-4413-9259-3E6649495EB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{802CED2F-AD15-444F-A15A-AE7E7D387BC9}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3C8-4413-9259-3E6649495EB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{9ECA01EC-3757-4D91-93DB-369E200BE605}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3C8-4413-9259-3E6649495EB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{056065AA-5A66-4452-AAA0-F7CEFD4F6C1A}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3C8-4413-9259-3E6649495EB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{9F2448FE-2DFC-495F-9D6A-770983E62E69}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3C8-4413-9259-3E6649495EB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{BFA53480-EA67-4119-8798-9FC1FF602ABE}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3C8-4413-9259-3E6649495EB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{9315F2C8-8E94-4E71-A010-56D6C91A079C}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3C8-4413-9259-3E6649495EB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{42C57A59-E94E-46DC-9783-E55B8D7DF907}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3C8-4413-9259-3E6649495EB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{CD32DC77-9081-4C48-996D-54B37A104031}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3C8-4413-9259-3E6649495EB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{190E8F45-AF61-4443-9550-6DC98FBCFB6B}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3C8-4413-9259-3E6649495E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60.1</c:v>
                </c:pt>
                <c:pt idx="24">
                  <c:v>61.2</c:v>
                </c:pt>
                <c:pt idx="32">
                  <c:v>61.7</c:v>
                </c:pt>
              </c:numCache>
            </c:numRef>
          </c:xVal>
          <c:yVal>
            <c:numRef>
              <c:f>公会計指標分析・財政指標組合せ分析表!$BP$55:$DC$55</c:f>
              <c:numCache>
                <c:formatCode>#,##0.0;"▲ "#,##0.0</c:formatCode>
                <c:ptCount val="40"/>
                <c:pt idx="8">
                  <c:v>17.8</c:v>
                </c:pt>
                <c:pt idx="16">
                  <c:v>15</c:v>
                </c:pt>
                <c:pt idx="24">
                  <c:v>12.2</c:v>
                </c:pt>
                <c:pt idx="32">
                  <c:v>5</c:v>
                </c:pt>
              </c:numCache>
            </c:numRef>
          </c:yVal>
          <c:smooth val="0"/>
          <c:extLst>
            <c:ext xmlns:c16="http://schemas.microsoft.com/office/drawing/2014/chart" uri="{C3380CC4-5D6E-409C-BE32-E72D297353CC}">
              <c16:uniqueId val="{00000013-D3C8-4413-9259-3E6649495EB6}"/>
            </c:ext>
          </c:extLst>
        </c:ser>
        <c:dLbls>
          <c:showLegendKey val="0"/>
          <c:showVal val="1"/>
          <c:showCatName val="0"/>
          <c:showSerName val="0"/>
          <c:showPercent val="0"/>
          <c:showBubbleSize val="0"/>
        </c:dLbls>
        <c:axId val="46179840"/>
        <c:axId val="46181760"/>
      </c:scatterChart>
      <c:valAx>
        <c:axId val="46179840"/>
        <c:scaling>
          <c:orientation val="minMax"/>
          <c:max val="63"/>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1"/>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{7E8B28A8-DE7D-4FB0-B8D3-12B7B7C13DC2}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5DB-4F33-961C-0CEE6F15926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{08BD8A4D-1A79-4BCA-80DF-728D6E6A96AC}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DB-4F33-961C-0CEE6F15926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{9126EB0A-5852-4DCF-A6FA-CA62E8CEAE7C}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DB-4F33-961C-0CEE6F15926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{46DE12FD-77E5-474C-A204-016611598B35}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DB-4F33-961C-0CEE6F15926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{77666F35-2A73-4690-A1E2-E4F971FF1CF7}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DB-4F33-961C-0CEE6F159265}"/>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{00E809AD-6156-4A9C-A43D-8913A6AF70B8}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5DB-4F33-961C-0CEE6F159265}"/>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{FD1E3BB0-DD6E-4497-8D3A-6E54064C353C}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5DB-4F33-961C-0CEE6F159265}"/>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{EC100D76-2789-47FB-BA26-0779A78A28D5}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5DB-4F33-961C-0CEE6F159265}"/>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{8D76C2F9-629B-4990-B417-ECF3631A821F}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5DB-4F33-961C-0CEE6F15926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3.6</c:v>
                </c:pt>
                <c:pt idx="8">
                  <c:v>3.5</c:v>
                </c:pt>
                <c:pt idx="16">
                  <c:v>3.7</c:v>
                </c:pt>
                <c:pt idx="24">
                  <c:v>4.0999999999999996</c:v>
                </c:pt>
                <c:pt idx="32">
                  <c:v>4.5</c:v>
                </c:pt>
              </c:numCache>
            </c:numRef>
          </c:xVal>
          <c:yVal>
            <c:numRef>
              <c:f>公会計指標分析・財政指標組合せ分析表!$BP$73:$DC$73</c:f>
              <c:numCache>
                <c:formatCode>#,##0.0;"▲ "#,##0.0</c:formatCode>
                <c:ptCount val="40"/>
                <c:pt idx="0">
                  <c:v>31.9</c:v>
                </c:pt>
                <c:pt idx="8">
                  <c:v>26.5</c:v>
                </c:pt>
                <c:pt idx="16">
                  <c:v>20.399999999999999</c:v>
                </c:pt>
                <c:pt idx="24">
                  <c:v>15.9</c:v>
                </c:pt>
                <c:pt idx="32">
                  <c:v>11.8</c:v>
                </c:pt>
              </c:numCache>
            </c:numRef>
          </c:yVal>
          <c:smooth val="0"/>
          <c:extLst>
            <c:ext xmlns:c16="http://schemas.microsoft.com/office/drawing/2014/chart" uri="{C3380CC4-5D6E-409C-BE32-E72D297353CC}">
              <c16:uniqueId val="{00000009-85DB-4F33-961C-0CEE6F15926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{C8A62AB8-9741-42F4-AF84-ED4A9B15158D}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5DB-4F33-961C-0CEE6F15926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{260A18C5-5FFD-4359-88B7-80F8A9EF74FE}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DB-4F33-961C-0CEE6F15926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{34AE0B97-2714-439F-84D2-5CE899082D44}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DB-4F33-961C-0CEE6F15926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{FE78B592-4890-49AA-8D2F-7BC29BAD6B90}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DB-4F33-961C-0CEE6F15926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{295F0261-7B7F-4081-B3F0-5980E03E74BD}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DB-4F33-961C-0CEE6F15926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{0C466A1F-C7D0-45B5-B903-2E32AC9C8AFE}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5DB-4F33-961C-0CEE6F15926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{44659616-5C08-4495-9D04-6BA8DA3884C9}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5DB-4F33-961C-0CEE6F15926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{91AAF331-66EB-4CC7-B95A-52934BB38447}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5DB-4F33-961C-0CEE6F15926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{4A74EB77-B203-4869-A8E4-AD8D75CBAD14}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5DB-4F33-961C-0CEE6F15926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5.3</c:v>
                </c:pt>
                <c:pt idx="16">
                  <c:v>5</c:v>
                </c:pt>
                <c:pt idx="24">
                  <c:v>4.8</c:v>
                </c:pt>
                <c:pt idx="32">
                  <c:v>4.5</c:v>
                </c:pt>
              </c:numCache>
            </c:numRef>
          </c:xVal>
          <c:yVal>
            <c:numRef>
              <c:f>公会計指標分析・財政指標組合せ分析表!$BP$77:$DC$77</c:f>
              <c:numCache>
                <c:formatCode>#,##0.0;"▲ "#,##0.0</c:formatCode>
                <c:ptCount val="40"/>
                <c:pt idx="0">
                  <c:v>33.799999999999997</c:v>
                </c:pt>
                <c:pt idx="8">
                  <c:v>17.8</c:v>
                </c:pt>
                <c:pt idx="16">
                  <c:v>15</c:v>
                </c:pt>
                <c:pt idx="24">
                  <c:v>12.2</c:v>
                </c:pt>
                <c:pt idx="32">
                  <c:v>5</c:v>
                </c:pt>
              </c:numCache>
            </c:numRef>
          </c:yVal>
          <c:smooth val="0"/>
          <c:extLst>
            <c:ext xmlns:c16="http://schemas.microsoft.com/office/drawing/2014/chart" uri="{C3380CC4-5D6E-409C-BE32-E72D297353CC}">
              <c16:uniqueId val="{00000013-85DB-4F33-961C-0CEE6F159265}"/>
            </c:ext>
          </c:extLst>
        </c:ser>
        <c:dLbls>
          <c:showLegendKey val="0"/>
          <c:showVal val="1"/>
          <c:showCatName val="0"/>
          <c:showSerName val="0"/>
          <c:showPercent val="0"/>
          <c:showBubbleSize val="0"/>
        </c:dLbls>
        <c:axId val="84219776"/>
        <c:axId val="84234240"/>
      </c:scatterChart>
      <c:valAx>
        <c:axId val="84219776"/>
        <c:scaling>
          <c:orientation val="minMax"/>
          <c:max val="7.4"/>
          <c:min val="3.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9"/>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埼玉県鴻巣市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平成３０年度決算においては、分子の要素である元利償還の増加し（主に平成２７年借入・据置３年の地方債）、交付税算入額も増加しているため、分子が増加した。</a:t>
          </a:r>
        </a:p>
        <a:p>
          <a:r>
            <a:rPr kumimoji="1" lang="ja-JP" altLang="en-US" sz="1400">
              <a:latin typeface="ＭＳ ゴシック" pitchFamily="49" charset="-128"/>
              <a:ea typeface="ＭＳ ゴシック" pitchFamily="49" charset="-128"/>
            </a:rPr>
            <a:t>平成３０年度から令和４年度にかけて地方債の元利償還金がピークを迎えるため、実質公債費比率については増加していく見込みである。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満期一括償還に係る積立なし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埼玉県鴻巣市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３０年度決算においては、地方債償還額が発行額を大幅に上回っており、将来負担額の根幹である地方債現在高が減少している。また、充当可能財源等のうち、地方債現在高の減少により基準財政需要額算入見込額が減少しているが、充当可能基金の増加により、分子は減少した。</a:t>
          </a:r>
        </a:p>
        <a:p>
          <a:r>
            <a:rPr kumimoji="1" lang="ja-JP" altLang="en-US" sz="1400">
              <a:latin typeface="ＭＳ ゴシック" pitchFamily="49" charset="-128"/>
              <a:ea typeface="ＭＳ ゴシック" pitchFamily="49" charset="-128"/>
            </a:rPr>
            <a:t>現在は、交付税措置の厚い合併特例事業債を優先的に活用しているが、その活用可能期間は令和２年度までであることからも、交付税措置率の高い地方債を活用するなど、慎重な事業精査と財源の活用計画を念頭に、将来負担額の上昇について注視す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埼玉県鴻巣市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千円、合併振興基金を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千円取り崩したが、財政調整基金の取り崩しを行わなかったことなどから、全体での取り崩し額は前年度から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246,877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52,597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66,693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千円、地域医療体制整備基金を前年度比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199,294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51,305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千円積み立てたことなどから、全体での積立額は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290,966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以上のことから、全体での基金残高は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9,214,003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61,404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年度までが地方債償還額のピークであり、減債基金を償還財源として活用する。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合併後の市が地域住民の連携の強化又合併市町の区域における地域振興に資する事業の推進（平成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日施行）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地域医療体制整備基金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地域医療体制の整備に要する経費の財源に充当（平成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日施行）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コウノトリの里づくり基金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コウノトリの飼育及び野生復帰を可能にするための環境づくりの推進（平成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日施行）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千円を積み立て、コウノトリの里づくり基金積立金（コウノトリの飼育及び野生復帰を可能にするための環境づくりを推進するために設置した基金）への充当により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市街地開発基金は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23,435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地域医療体制整備基金は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51,305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コウノトリの里づくり基金は寄付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合併振興基金は、今後もコウノトリの里づくり基金への積立を継続していくほか、令和元年度よりデマンド交通（ひなちゃんタクシー）へ活用していく方針である。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市街地開発基金は平成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3115386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日をもって廃止され、基金残高は令和元年度より新設された公共施設等整備基金（平成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日施行） に積み立てた。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66,693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千円を積み立てたが、取り崩しは行わなかったことで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66,693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財政調整基金については、景気・経済の影響による市税収入の減少や災害等、予期しない財政需要への対応等の備え、長期的視野に立った計画的な財政運営を行うため、標準財政規模の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134,014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年度より地方債償還額のピークを迎え、償還財源として活用するため残高は減少する。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埼玉県鴻巣市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118,745
117,039
67.44
38,812,375
36,449,657
2,154,361
24,279,965
47,194,901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後に多くのインフラ整備を行ったことから有形固定資産減価償却率は類似団体に比べ低い数値となっている。しかしながら、一定の時期に整備したことから、今後、上昇していくことが想定されるため、資産保有量の総量管理に注視し、数値の大幅な上昇を抑える取り組みが不可欠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00000000-0008-0000-0D00-00003D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34</xdr:row>
      <xdr:rowOff>18923</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flipV="1">
          <a:off x="4760595" y="4578731"/>
          <a:ext cx="1270"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22750</xdr:rowOff>
    </xdr:from>
    <xdr:ext cx="405111" cy="259045"/>
    <xdr:sp macro="" textlink="">
      <xdr:nvSpPr>
        <xdr:cNvPr id="63" name="有形固定資産減価償却率最小値テキスト">
          <a:extLst>
            <a:ext uri="{FF2B5EF4-FFF2-40B4-BE49-F238E27FC236}">
              <a16:creationId xmlns:a16="http://schemas.microsoft.com/office/drawing/2014/main" id="{00000000-0008-0000-0D00-00003F000000}"/>
            </a:ext>
          </a:extLst>
        </xdr:cNvPr>
        <xdr:cNvSpPr txBox="1"/>
      </xdr:nvSpPr>
      <xdr:spPr>
        <a:xfrm>
          <a:off x="4813300" y="585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18923</xdr:rowOff>
    </xdr:from>
    <xdr:to>
      <xdr:col>23</xdr:col>
      <xdr:colOff>174625</xdr:colOff>
      <xdr:row>34</xdr:row>
      <xdr:rowOff>18923</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4673600" y="584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5" name="有形固定資産減価償却率最大値テキスト">
          <a:extLst>
            <a:ext uri="{FF2B5EF4-FFF2-40B4-BE49-F238E27FC236}">
              <a16:creationId xmlns:a16="http://schemas.microsoft.com/office/drawing/2014/main" id="{00000000-0008-0000-0D00-000041000000}"/>
            </a:ext>
          </a:extLst>
        </xdr:cNvPr>
        <xdr:cNvSpPr txBox="1"/>
      </xdr:nvSpPr>
      <xdr:spPr>
        <a:xfrm>
          <a:off x="4813300" y="4353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4673600" y="4578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60596</xdr:rowOff>
    </xdr:from>
    <xdr:ext cx="405111" cy="259045"/>
    <xdr:sp macro="" textlink="">
      <xdr:nvSpPr>
        <xdr:cNvPr id="67" name="有形固定資産減価償却率平均値テキスト">
          <a:extLst>
            <a:ext uri="{FF2B5EF4-FFF2-40B4-BE49-F238E27FC236}">
              <a16:creationId xmlns:a16="http://schemas.microsoft.com/office/drawing/2014/main" id="{00000000-0008-0000-0D00-000043000000}"/>
            </a:ext>
          </a:extLst>
        </xdr:cNvPr>
        <xdr:cNvSpPr txBox="1"/>
      </xdr:nvSpPr>
      <xdr:spPr>
        <a:xfrm>
          <a:off x="4813300" y="5204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37719</xdr:rowOff>
    </xdr:from>
    <xdr:to>
      <xdr:col>23</xdr:col>
      <xdr:colOff>136525</xdr:colOff>
      <xdr:row>31</xdr:row>
      <xdr:rowOff>139319</xdr:rowOff>
    </xdr:to>
    <xdr:sp macro="" textlink="">
      <xdr:nvSpPr>
        <xdr:cNvPr id="68" name="フローチャート: 判断 67">
          <a:extLst>
            <a:ext uri="{FF2B5EF4-FFF2-40B4-BE49-F238E27FC236}">
              <a16:creationId xmlns:a16="http://schemas.microsoft.com/office/drawing/2014/main" id="{00000000-0008-0000-0D00-000044000000}"/>
            </a:ext>
          </a:extLst>
        </xdr:cNvPr>
        <xdr:cNvSpPr/>
      </xdr:nvSpPr>
      <xdr:spPr>
        <a:xfrm>
          <a:off x="4711700" y="535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59309</xdr:rowOff>
    </xdr:from>
    <xdr:to>
      <xdr:col>19</xdr:col>
      <xdr:colOff>187325</xdr:colOff>
      <xdr:row>31</xdr:row>
      <xdr:rowOff>160909</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000500" y="53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106807</xdr:rowOff>
    </xdr:from>
    <xdr:to>
      <xdr:col>15</xdr:col>
      <xdr:colOff>187325</xdr:colOff>
      <xdr:row>32</xdr:row>
      <xdr:rowOff>36957</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3238500" y="5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103759</xdr:rowOff>
    </xdr:from>
    <xdr:to>
      <xdr:col>11</xdr:col>
      <xdr:colOff>187325</xdr:colOff>
      <xdr:row>33</xdr:row>
      <xdr:rowOff>33909</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2476500" y="559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00000000-0008-0000-0D00-000048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40259</xdr:rowOff>
    </xdr:from>
    <xdr:to>
      <xdr:col>23</xdr:col>
      <xdr:colOff>136525</xdr:colOff>
      <xdr:row>33</xdr:row>
      <xdr:rowOff>141860</xdr:rowOff>
    </xdr:to>
    <xdr:sp macro="" textlink="">
      <xdr:nvSpPr>
        <xdr:cNvPr id="77" name="楕円 76">
          <a:extLst>
            <a:ext uri="{FF2B5EF4-FFF2-40B4-BE49-F238E27FC236}">
              <a16:creationId xmlns:a16="http://schemas.microsoft.com/office/drawing/2014/main" id="{00000000-0008-0000-0D00-00004D000000}"/>
            </a:ext>
          </a:extLst>
        </xdr:cNvPr>
        <xdr:cNvSpPr/>
      </xdr:nvSpPr>
      <xdr:spPr>
        <a:xfrm>
          <a:off x="4711700" y="56981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126636</xdr:rowOff>
    </xdr:from>
    <xdr:ext cx="405111" cy="259045"/>
    <xdr:sp macro="" textlink="">
      <xdr:nvSpPr>
        <xdr:cNvPr id="78" name="有形固定資産減価償却率該当値テキスト">
          <a:extLst>
            <a:ext uri="{FF2B5EF4-FFF2-40B4-BE49-F238E27FC236}">
              <a16:creationId xmlns:a16="http://schemas.microsoft.com/office/drawing/2014/main" id="{00000000-0008-0000-0D00-00004E000000}"/>
            </a:ext>
          </a:extLst>
        </xdr:cNvPr>
        <xdr:cNvSpPr txBox="1"/>
      </xdr:nvSpPr>
      <xdr:spPr>
        <a:xfrm>
          <a:off x="4813300" y="5613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105029</xdr:rowOff>
    </xdr:from>
    <xdr:to>
      <xdr:col>19</xdr:col>
      <xdr:colOff>187325</xdr:colOff>
      <xdr:row>34</xdr:row>
      <xdr:rowOff>35179</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000500" y="576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91059</xdr:rowOff>
    </xdr:from>
    <xdr:to>
      <xdr:col>23</xdr:col>
      <xdr:colOff>85725</xdr:colOff>
      <xdr:row>33</xdr:row>
      <xdr:rowOff>155829</xdr:rowOff>
    </xdr:to>
    <xdr:cxnSp macro="">
      <xdr:nvCxnSpPr>
        <xdr:cNvPr id="80" name="直線コネクタ 79">
          <a:extLst>
            <a:ext uri="{FF2B5EF4-FFF2-40B4-BE49-F238E27FC236}">
              <a16:creationId xmlns:a16="http://schemas.microsoft.com/office/drawing/2014/main" id="{00000000-0008-0000-0D00-000050000000}"/>
            </a:ext>
          </a:extLst>
        </xdr:cNvPr>
        <xdr:cNvCxnSpPr/>
      </xdr:nvCxnSpPr>
      <xdr:spPr>
        <a:xfrm flipV="1">
          <a:off x="4051300" y="5748909"/>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11303</xdr:rowOff>
    </xdr:from>
    <xdr:to>
      <xdr:col>15</xdr:col>
      <xdr:colOff>187325</xdr:colOff>
      <xdr:row>34</xdr:row>
      <xdr:rowOff>112903</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3238500" y="584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155829</xdr:rowOff>
    </xdr:from>
    <xdr:to>
      <xdr:col>19</xdr:col>
      <xdr:colOff>136525</xdr:colOff>
      <xdr:row>34</xdr:row>
      <xdr:rowOff>62103</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flipV="1">
          <a:off x="3289300" y="5813679"/>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80391</xdr:rowOff>
    </xdr:from>
    <xdr:to>
      <xdr:col>11</xdr:col>
      <xdr:colOff>187325</xdr:colOff>
      <xdr:row>35</xdr:row>
      <xdr:rowOff>10541</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2476500" y="590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62103</xdr:rowOff>
    </xdr:from>
    <xdr:to>
      <xdr:col>15</xdr:col>
      <xdr:colOff>136525</xdr:colOff>
      <xdr:row>34</xdr:row>
      <xdr:rowOff>131191</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2527300" y="5891403"/>
          <a:ext cx="762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5986</xdr:rowOff>
    </xdr:from>
    <xdr:ext cx="405111" cy="259045"/>
    <xdr:sp macro="" textlink="">
      <xdr:nvSpPr>
        <xdr:cNvPr id="85" name="n_1aveValue有形固定資産減価償却率">
          <a:extLst>
            <a:ext uri="{FF2B5EF4-FFF2-40B4-BE49-F238E27FC236}">
              <a16:creationId xmlns:a16="http://schemas.microsoft.com/office/drawing/2014/main" id="{00000000-0008-0000-0D00-000055000000}"/>
            </a:ext>
          </a:extLst>
        </xdr:cNvPr>
        <xdr:cNvSpPr txBox="1"/>
      </xdr:nvSpPr>
      <xdr:spPr>
        <a:xfrm>
          <a:off x="3836044" y="5149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53484</xdr:rowOff>
    </xdr:from>
    <xdr:ext cx="405111" cy="259045"/>
    <xdr:sp macro="" textlink="">
      <xdr:nvSpPr>
        <xdr:cNvPr id="86" name="n_2aveValue有形固定資産減価償却率">
          <a:extLst>
            <a:ext uri="{FF2B5EF4-FFF2-40B4-BE49-F238E27FC236}">
              <a16:creationId xmlns:a16="http://schemas.microsoft.com/office/drawing/2014/main" id="{00000000-0008-0000-0D00-000056000000}"/>
            </a:ext>
          </a:extLst>
        </xdr:cNvPr>
        <xdr:cNvSpPr txBox="1"/>
      </xdr:nvSpPr>
      <xdr:spPr>
        <a:xfrm>
          <a:off x="3086744" y="5196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50436</xdr:rowOff>
    </xdr:from>
    <xdr:ext cx="405111" cy="259045"/>
    <xdr:sp macro="" textlink="">
      <xdr:nvSpPr>
        <xdr:cNvPr id="87" name="n_3aveValue有形固定資産減価償却率">
          <a:extLst>
            <a:ext uri="{FF2B5EF4-FFF2-40B4-BE49-F238E27FC236}">
              <a16:creationId xmlns:a16="http://schemas.microsoft.com/office/drawing/2014/main" id="{00000000-0008-0000-0D00-000057000000}"/>
            </a:ext>
          </a:extLst>
        </xdr:cNvPr>
        <xdr:cNvSpPr txBox="1"/>
      </xdr:nvSpPr>
      <xdr:spPr>
        <a:xfrm>
          <a:off x="2324744" y="5365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26306</xdr:rowOff>
    </xdr:from>
    <xdr:ext cx="405111" cy="259045"/>
    <xdr:sp macro="" textlink="">
      <xdr:nvSpPr>
        <xdr:cNvPr id="88" name="n_1mainValue有形固定資産減価償却率">
          <a:extLst>
            <a:ext uri="{FF2B5EF4-FFF2-40B4-BE49-F238E27FC236}">
              <a16:creationId xmlns:a16="http://schemas.microsoft.com/office/drawing/2014/main" id="{00000000-0008-0000-0D00-000058000000}"/>
            </a:ext>
          </a:extLst>
        </xdr:cNvPr>
        <xdr:cNvSpPr txBox="1"/>
      </xdr:nvSpPr>
      <xdr:spPr>
        <a:xfrm>
          <a:off x="3836044" y="5855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104030</xdr:rowOff>
    </xdr:from>
    <xdr:ext cx="405111" cy="259045"/>
    <xdr:sp macro="" textlink="">
      <xdr:nvSpPr>
        <xdr:cNvPr id="89" name="n_2mainValue有形固定資産減価償却率">
          <a:extLst>
            <a:ext uri="{FF2B5EF4-FFF2-40B4-BE49-F238E27FC236}">
              <a16:creationId xmlns:a16="http://schemas.microsoft.com/office/drawing/2014/main" id="{00000000-0008-0000-0D00-000059000000}"/>
            </a:ext>
          </a:extLst>
        </xdr:cNvPr>
        <xdr:cNvSpPr txBox="1"/>
      </xdr:nvSpPr>
      <xdr:spPr>
        <a:xfrm>
          <a:off x="3086744" y="5933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35</xdr:row>
      <xdr:rowOff>1668</xdr:rowOff>
    </xdr:from>
    <xdr:ext cx="405111" cy="259045"/>
    <xdr:sp macro="" textlink="">
      <xdr:nvSpPr>
        <xdr:cNvPr id="90" name="n_3mainValue有形固定資産減価償却率">
          <a:extLst>
            <a:ext uri="{FF2B5EF4-FFF2-40B4-BE49-F238E27FC236}">
              <a16:creationId xmlns:a16="http://schemas.microsoft.com/office/drawing/2014/main" id="{00000000-0008-0000-0D00-00005A000000}"/>
            </a:ext>
          </a:extLst>
        </xdr:cNvPr>
        <xdr:cNvSpPr txBox="1"/>
      </xdr:nvSpPr>
      <xdr:spPr>
        <a:xfrm>
          <a:off x="2324744" y="6002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a:extLst>
            <a:ext uri="{FF2B5EF4-FFF2-40B4-BE49-F238E27FC236}">
              <a16:creationId xmlns:a16="http://schemas.microsoft.com/office/drawing/2014/main" id="{00000000-0008-0000-0D00-000067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類似団体に比べ、債務償還可能年数は高くなっており、これは将来負担額が大きいことが主な要因となっている。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a:extLst>
            <a:ext uri="{FF2B5EF4-FFF2-40B4-BE49-F238E27FC236}">
              <a16:creationId xmlns:a16="http://schemas.microsoft.com/office/drawing/2014/main" id="{00000000-0008-0000-0D00-000069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a:extLst>
            <a:ext uri="{FF2B5EF4-FFF2-40B4-BE49-F238E27FC236}">
              <a16:creationId xmlns:a16="http://schemas.microsoft.com/office/drawing/2014/main" id="{00000000-0008-0000-0D00-00006A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a:extLst>
            <a:ext uri="{FF2B5EF4-FFF2-40B4-BE49-F238E27FC236}">
              <a16:creationId xmlns:a16="http://schemas.microsoft.com/office/drawing/2014/main" id="{00000000-0008-0000-0D00-00006C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a:extLst>
            <a:ext uri="{FF2B5EF4-FFF2-40B4-BE49-F238E27FC236}">
              <a16:creationId xmlns:a16="http://schemas.microsoft.com/office/drawing/2014/main" id="{00000000-0008-0000-0D00-000076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11832</xdr:rowOff>
    </xdr:from>
    <xdr:to>
      <xdr:col>76</xdr:col>
      <xdr:colOff>21589</xdr:colOff>
      <xdr:row>34</xdr:row>
      <xdr:rowOff>151342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flipV="1">
          <a:off x="14793595" y="4640982"/>
          <a:ext cx="1269" cy="133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比率最小値テキスト">
          <a:extLst>
            <a:ext uri="{FF2B5EF4-FFF2-40B4-BE49-F238E27FC236}">
              <a16:creationId xmlns:a16="http://schemas.microsoft.com/office/drawing/2014/main" id="{00000000-0008-0000-0D00-000078000000}"/>
            </a:ext>
          </a:extLst>
        </xdr:cNvPr>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129959</xdr:rowOff>
    </xdr:from>
    <xdr:ext cx="560923" cy="259045"/>
    <xdr:sp macro="" textlink="">
      <xdr:nvSpPr>
        <xdr:cNvPr id="122" name="債務償還比率最大値テキスト">
          <a:extLst>
            <a:ext uri="{FF2B5EF4-FFF2-40B4-BE49-F238E27FC236}">
              <a16:creationId xmlns:a16="http://schemas.microsoft.com/office/drawing/2014/main" id="{00000000-0008-0000-0D00-00007A000000}"/>
            </a:ext>
          </a:extLst>
        </xdr:cNvPr>
        <xdr:cNvSpPr txBox="1"/>
      </xdr:nvSpPr>
      <xdr:spPr>
        <a:xfrm>
          <a:off x="14846300" y="441620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11832</xdr:rowOff>
    </xdr:from>
    <xdr:to>
      <xdr:col>76</xdr:col>
      <xdr:colOff>111125</xdr:colOff>
      <xdr:row>27</xdr:row>
      <xdr:rowOff>11832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4706600" y="464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53498</xdr:rowOff>
    </xdr:from>
    <xdr:ext cx="469744" cy="259045"/>
    <xdr:sp macro="" textlink="">
      <xdr:nvSpPr>
        <xdr:cNvPr id="124" name="債務償還比率平均値テキスト">
          <a:extLst>
            <a:ext uri="{FF2B5EF4-FFF2-40B4-BE49-F238E27FC236}">
              <a16:creationId xmlns:a16="http://schemas.microsoft.com/office/drawing/2014/main" id="{00000000-0008-0000-0D00-00007C000000}"/>
            </a:ext>
          </a:extLst>
        </xdr:cNvPr>
        <xdr:cNvSpPr txBox="1"/>
      </xdr:nvSpPr>
      <xdr:spPr>
        <a:xfrm>
          <a:off x="14846300" y="5196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75071</xdr:rowOff>
    </xdr:from>
    <xdr:to>
      <xdr:col>76</xdr:col>
      <xdr:colOff>73025</xdr:colOff>
      <xdr:row>31</xdr:row>
      <xdr:rowOff>5221</xdr:rowOff>
    </xdr:to>
    <xdr:sp macro="" textlink="">
      <xdr:nvSpPr>
        <xdr:cNvPr id="125" name="フローチャート: 判断 124">
          <a:extLst>
            <a:ext uri="{FF2B5EF4-FFF2-40B4-BE49-F238E27FC236}">
              <a16:creationId xmlns:a16="http://schemas.microsoft.com/office/drawing/2014/main" id="{00000000-0008-0000-0D00-00007D000000}"/>
            </a:ext>
          </a:extLst>
        </xdr:cNvPr>
        <xdr:cNvSpPr/>
      </xdr:nvSpPr>
      <xdr:spPr>
        <a:xfrm>
          <a:off x="14744700" y="521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53001</xdr:rowOff>
    </xdr:from>
    <xdr:to>
      <xdr:col>72</xdr:col>
      <xdr:colOff>123825</xdr:colOff>
      <xdr:row>30</xdr:row>
      <xdr:rowOff>154601</xdr:rowOff>
    </xdr:to>
    <xdr:sp macro="" textlink="">
      <xdr:nvSpPr>
        <xdr:cNvPr id="126" name="フローチャート: 判断 125">
          <a:extLst>
            <a:ext uri="{FF2B5EF4-FFF2-40B4-BE49-F238E27FC236}">
              <a16:creationId xmlns:a16="http://schemas.microsoft.com/office/drawing/2014/main" id="{00000000-0008-0000-0D00-00007E000000}"/>
            </a:ext>
          </a:extLst>
        </xdr:cNvPr>
        <xdr:cNvSpPr/>
      </xdr:nvSpPr>
      <xdr:spPr>
        <a:xfrm>
          <a:off x="14033500" y="519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154763</xdr:rowOff>
    </xdr:from>
    <xdr:to>
      <xdr:col>76</xdr:col>
      <xdr:colOff>73025</xdr:colOff>
      <xdr:row>30</xdr:row>
      <xdr:rowOff>84913</xdr:rowOff>
    </xdr:to>
    <xdr:sp macro="" textlink="">
      <xdr:nvSpPr>
        <xdr:cNvPr id="132" name="楕円 131">
          <a:extLst>
            <a:ext uri="{FF2B5EF4-FFF2-40B4-BE49-F238E27FC236}">
              <a16:creationId xmlns:a16="http://schemas.microsoft.com/office/drawing/2014/main" id="{00000000-0008-0000-0D00-000084000000}"/>
            </a:ext>
          </a:extLst>
        </xdr:cNvPr>
        <xdr:cNvSpPr/>
      </xdr:nvSpPr>
      <xdr:spPr>
        <a:xfrm>
          <a:off x="14744700" y="512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6190</xdr:rowOff>
    </xdr:from>
    <xdr:ext cx="469744" cy="259045"/>
    <xdr:sp macro="" textlink="">
      <xdr:nvSpPr>
        <xdr:cNvPr id="133" name="債務償還比率該当値テキスト">
          <a:extLst>
            <a:ext uri="{FF2B5EF4-FFF2-40B4-BE49-F238E27FC236}">
              <a16:creationId xmlns:a16="http://schemas.microsoft.com/office/drawing/2014/main" id="{00000000-0008-0000-0D00-000085000000}"/>
            </a:ext>
          </a:extLst>
        </xdr:cNvPr>
        <xdr:cNvSpPr txBox="1"/>
      </xdr:nvSpPr>
      <xdr:spPr>
        <a:xfrm>
          <a:off x="14846300" y="497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89634</xdr:rowOff>
    </xdr:from>
    <xdr:to>
      <xdr:col>72</xdr:col>
      <xdr:colOff>123825</xdr:colOff>
      <xdr:row>30</xdr:row>
      <xdr:rowOff>19784</xdr:rowOff>
    </xdr:to>
    <xdr:sp macro="" textlink="">
      <xdr:nvSpPr>
        <xdr:cNvPr id="134" name="楕円 133">
          <a:extLst>
            <a:ext uri="{FF2B5EF4-FFF2-40B4-BE49-F238E27FC236}">
              <a16:creationId xmlns:a16="http://schemas.microsoft.com/office/drawing/2014/main" id="{00000000-0008-0000-0D00-000086000000}"/>
            </a:ext>
          </a:extLst>
        </xdr:cNvPr>
        <xdr:cNvSpPr/>
      </xdr:nvSpPr>
      <xdr:spPr>
        <a:xfrm>
          <a:off x="14033500" y="50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140434</xdr:rowOff>
    </xdr:from>
    <xdr:to>
      <xdr:col>76</xdr:col>
      <xdr:colOff>22225</xdr:colOff>
      <xdr:row>30</xdr:row>
      <xdr:rowOff>34113</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084300" y="5112484"/>
          <a:ext cx="711200" cy="6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145728</xdr:rowOff>
    </xdr:from>
    <xdr:ext cx="469744" cy="259045"/>
    <xdr:sp macro="" textlink="">
      <xdr:nvSpPr>
        <xdr:cNvPr id="136" name="n_1aveValue債務償還比率">
          <a:extLst>
            <a:ext uri="{FF2B5EF4-FFF2-40B4-BE49-F238E27FC236}">
              <a16:creationId xmlns:a16="http://schemas.microsoft.com/office/drawing/2014/main" id="{00000000-0008-0000-0D00-000088000000}"/>
            </a:ext>
          </a:extLst>
        </xdr:cNvPr>
        <xdr:cNvSpPr txBox="1"/>
      </xdr:nvSpPr>
      <xdr:spPr>
        <a:xfrm>
          <a:off x="13836727" y="528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36311</xdr:rowOff>
    </xdr:from>
    <xdr:ext cx="469744" cy="259045"/>
    <xdr:sp macro="" textlink="">
      <xdr:nvSpPr>
        <xdr:cNvPr id="137" name="n_1mainValue債務償還比率">
          <a:extLst>
            <a:ext uri="{FF2B5EF4-FFF2-40B4-BE49-F238E27FC236}">
              <a16:creationId xmlns:a16="http://schemas.microsoft.com/office/drawing/2014/main" id="{00000000-0008-0000-0D00-000089000000}"/>
            </a:ext>
          </a:extLst>
        </xdr:cNvPr>
        <xdr:cNvSpPr txBox="1"/>
      </xdr:nvSpPr>
      <xdr:spPr>
        <a:xfrm>
          <a:off x="13836727" y="483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a:extLst>
            <a:ext uri="{FF2B5EF4-FFF2-40B4-BE49-F238E27FC236}">
              <a16:creationId xmlns:a16="http://schemas.microsoft.com/office/drawing/2014/main" id="{00000000-0008-0000-0D00-00008A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a:extLst>
            <a:ext uri="{FF2B5EF4-FFF2-40B4-BE49-F238E27FC236}">
              <a16:creationId xmlns:a16="http://schemas.microsoft.com/office/drawing/2014/main" id="{00000000-0008-0000-0D00-00008B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埼玉県鴻巣市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118,745
117,039
67.44
38,812,375
36,449,657
2,154,361
24,279,965
47,194,901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00000000-0008-0000-0E00-000035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44196</xdr:rowOff>
    </xdr:from>
    <xdr:to>
      <xdr:col>24</xdr:col>
      <xdr:colOff>62865</xdr:colOff>
      <xdr:row>41</xdr:row>
      <xdr:rowOff>83058</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flipV="1">
          <a:off x="4634865" y="5873496"/>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86885</xdr:rowOff>
    </xdr:from>
    <xdr:ext cx="405111" cy="259045"/>
    <xdr:sp macro="" textlink="">
      <xdr:nvSpPr>
        <xdr:cNvPr id="55" name="【道路】&#10;有形固定資産減価償却率最小値テキスト">
          <a:extLst>
            <a:ext uri="{FF2B5EF4-FFF2-40B4-BE49-F238E27FC236}">
              <a16:creationId xmlns:a16="http://schemas.microsoft.com/office/drawing/2014/main" id="{00000000-0008-0000-0E00-000037000000}"/>
            </a:ext>
          </a:extLst>
        </xdr:cNvPr>
        <xdr:cNvSpPr txBox="1"/>
      </xdr:nvSpPr>
      <xdr:spPr>
        <a:xfrm>
          <a:off x="4673600" y="71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83058</xdr:rowOff>
    </xdr:from>
    <xdr:to>
      <xdr:col>24</xdr:col>
      <xdr:colOff>152400</xdr:colOff>
      <xdr:row>41</xdr:row>
      <xdr:rowOff>83058</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4546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162323</xdr:rowOff>
    </xdr:from>
    <xdr:ext cx="405111" cy="259045"/>
    <xdr:sp macro="" textlink="">
      <xdr:nvSpPr>
        <xdr:cNvPr id="57" name="【道路】&#10;有形固定資産減価償却率最大値テキスト">
          <a:extLst>
            <a:ext uri="{FF2B5EF4-FFF2-40B4-BE49-F238E27FC236}">
              <a16:creationId xmlns:a16="http://schemas.microsoft.com/office/drawing/2014/main" id="{00000000-0008-0000-0E00-000039000000}"/>
            </a:ext>
          </a:extLst>
        </xdr:cNvPr>
        <xdr:cNvSpPr txBox="1"/>
      </xdr:nvSpPr>
      <xdr:spPr>
        <a:xfrm>
          <a:off x="4673600" y="564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44196</xdr:rowOff>
    </xdr:from>
    <xdr:to>
      <xdr:col>24</xdr:col>
      <xdr:colOff>152400</xdr:colOff>
      <xdr:row>34</xdr:row>
      <xdr:rowOff>44196</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77995</xdr:rowOff>
    </xdr:from>
    <xdr:ext cx="405111" cy="259045"/>
    <xdr:sp macro="" textlink="">
      <xdr:nvSpPr>
        <xdr:cNvPr id="59" name="【道路】&#10;有形固定資産減価償却率平均値テキスト">
          <a:extLst>
            <a:ext uri="{FF2B5EF4-FFF2-40B4-BE49-F238E27FC236}">
              <a16:creationId xmlns:a16="http://schemas.microsoft.com/office/drawing/2014/main" id="{00000000-0008-0000-0E00-00003B000000}"/>
            </a:ext>
          </a:extLst>
        </xdr:cNvPr>
        <xdr:cNvSpPr txBox="1"/>
      </xdr:nvSpPr>
      <xdr:spPr>
        <a:xfrm>
          <a:off x="4673600" y="6421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55118</xdr:rowOff>
    </xdr:from>
    <xdr:to>
      <xdr:col>24</xdr:col>
      <xdr:colOff>114300</xdr:colOff>
      <xdr:row>38</xdr:row>
      <xdr:rowOff>156718</xdr:rowOff>
    </xdr:to>
    <xdr:sp macro="" textlink="">
      <xdr:nvSpPr>
        <xdr:cNvPr id="60" name="フローチャート: 判断 59">
          <a:extLst>
            <a:ext uri="{FF2B5EF4-FFF2-40B4-BE49-F238E27FC236}">
              <a16:creationId xmlns:a16="http://schemas.microsoft.com/office/drawing/2014/main" id="{00000000-0008-0000-0E00-00003C000000}"/>
            </a:ext>
          </a:extLst>
        </xdr:cNvPr>
        <xdr:cNvSpPr/>
      </xdr:nvSpPr>
      <xdr:spPr>
        <a:xfrm>
          <a:off x="4584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84836</xdr:rowOff>
    </xdr:from>
    <xdr:to>
      <xdr:col>20</xdr:col>
      <xdr:colOff>38100</xdr:colOff>
      <xdr:row>39</xdr:row>
      <xdr:rowOff>14986</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3746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109982</xdr:rowOff>
    </xdr:from>
    <xdr:to>
      <xdr:col>15</xdr:col>
      <xdr:colOff>101600</xdr:colOff>
      <xdr:row>39</xdr:row>
      <xdr:rowOff>40132</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2857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89408</xdr:rowOff>
    </xdr:from>
    <xdr:to>
      <xdr:col>10</xdr:col>
      <xdr:colOff>165100</xdr:colOff>
      <xdr:row>40</xdr:row>
      <xdr:rowOff>19558</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196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E00-000040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141986</xdr:rowOff>
    </xdr:from>
    <xdr:to>
      <xdr:col>24</xdr:col>
      <xdr:colOff>114300</xdr:colOff>
      <xdr:row>40</xdr:row>
      <xdr:rowOff>72136</xdr:rowOff>
    </xdr:to>
    <xdr:sp macro="" textlink="">
      <xdr:nvSpPr>
        <xdr:cNvPr id="69" name="楕円 68">
          <a:extLst>
            <a:ext uri="{FF2B5EF4-FFF2-40B4-BE49-F238E27FC236}">
              <a16:creationId xmlns:a16="http://schemas.microsoft.com/office/drawing/2014/main" id="{00000000-0008-0000-0E00-000045000000}"/>
            </a:ext>
          </a:extLst>
        </xdr:cNvPr>
        <xdr:cNvSpPr/>
      </xdr:nvSpPr>
      <xdr:spPr>
        <a:xfrm>
          <a:off x="45847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120413</xdr:rowOff>
    </xdr:from>
    <xdr:ext cx="405111" cy="259045"/>
    <xdr:sp macro="" textlink="">
      <xdr:nvSpPr>
        <xdr:cNvPr id="70" name="【道路】&#10;有形固定資産減価償却率該当値テキスト">
          <a:extLst>
            <a:ext uri="{FF2B5EF4-FFF2-40B4-BE49-F238E27FC236}">
              <a16:creationId xmlns:a16="http://schemas.microsoft.com/office/drawing/2014/main" id="{00000000-0008-0000-0E00-000046000000}"/>
            </a:ext>
          </a:extLst>
        </xdr:cNvPr>
        <xdr:cNvSpPr txBox="1"/>
      </xdr:nvSpPr>
      <xdr:spPr>
        <a:xfrm>
          <a:off x="4673600" y="680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2540</xdr:rowOff>
    </xdr:from>
    <xdr:to>
      <xdr:col>20</xdr:col>
      <xdr:colOff>38100</xdr:colOff>
      <xdr:row>40</xdr:row>
      <xdr:rowOff>104140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3746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21336</xdr:rowOff>
    </xdr:from>
    <xdr:to>
      <xdr:col>24</xdr:col>
      <xdr:colOff>63500</xdr:colOff>
      <xdr:row>40</xdr:row>
      <xdr:rowOff>53340</xdr:rowOff>
    </xdr:to>
    <xdr:cxnSp macro="">
      <xdr:nvCxnSpPr>
        <xdr:cNvPr id="72" name="直線コネクタ 71">
          <a:extLst>
            <a:ext uri="{FF2B5EF4-FFF2-40B4-BE49-F238E27FC236}">
              <a16:creationId xmlns:a16="http://schemas.microsoft.com/office/drawing/2014/main" id="{00000000-0008-0000-0E00-000048000000}"/>
            </a:ext>
          </a:extLst>
        </xdr:cNvPr>
        <xdr:cNvCxnSpPr/>
      </xdr:nvCxnSpPr>
      <xdr:spPr>
        <a:xfrm flipV="1">
          <a:off x="3797300" y="687933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45974</xdr:rowOff>
    </xdr:from>
    <xdr:to>
      <xdr:col>15</xdr:col>
      <xdr:colOff>101600</xdr:colOff>
      <xdr:row>40</xdr:row>
      <xdr:rowOff>147574</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2857500" y="690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53340</xdr:rowOff>
    </xdr:from>
    <xdr:to>
      <xdr:col>19</xdr:col>
      <xdr:colOff>177800</xdr:colOff>
      <xdr:row>40</xdr:row>
      <xdr:rowOff>96774</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2908300" y="691134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87122</xdr:rowOff>
    </xdr:from>
    <xdr:to>
      <xdr:col>10</xdr:col>
      <xdr:colOff>165100</xdr:colOff>
      <xdr:row>41</xdr:row>
      <xdr:rowOff>17272</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1968500" y="694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96774</xdr:rowOff>
    </xdr:from>
    <xdr:to>
      <xdr:col>15</xdr:col>
      <xdr:colOff>50800</xdr:colOff>
      <xdr:row>40</xdr:row>
      <xdr:rowOff>137922</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019300" y="695477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31513</xdr:rowOff>
    </xdr:from>
    <xdr:ext cx="405111" cy="259045"/>
    <xdr:sp macro="" textlink="">
      <xdr:nvSpPr>
        <xdr:cNvPr id="77" name="n_1aveValue【道路】&#10;有形固定資産減価償却率">
          <a:extLst>
            <a:ext uri="{FF2B5EF4-FFF2-40B4-BE49-F238E27FC236}">
              <a16:creationId xmlns:a16="http://schemas.microsoft.com/office/drawing/2014/main" id="{00000000-0008-0000-0E00-00004D000000}"/>
            </a:ext>
          </a:extLst>
        </xdr:cNvPr>
        <xdr:cNvSpPr txBox="1"/>
      </xdr:nvSpPr>
      <xdr:spPr>
        <a:xfrm>
          <a:off x="3582044" y="637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56659</xdr:rowOff>
    </xdr:from>
    <xdr:ext cx="405111" cy="259045"/>
    <xdr:sp macro="" textlink="">
      <xdr:nvSpPr>
        <xdr:cNvPr id="78" name="n_2aveValue【道路】&#10;有形固定資産減価償却率">
          <a:extLst>
            <a:ext uri="{FF2B5EF4-FFF2-40B4-BE49-F238E27FC236}">
              <a16:creationId xmlns:a16="http://schemas.microsoft.com/office/drawing/2014/main" id="{00000000-0008-0000-0E00-00004E000000}"/>
            </a:ext>
          </a:extLst>
        </xdr:cNvPr>
        <xdr:cNvSpPr txBox="1"/>
      </xdr:nvSpPr>
      <xdr:spPr>
        <a:xfrm>
          <a:off x="27057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36085</xdr:rowOff>
    </xdr:from>
    <xdr:ext cx="405111" cy="259045"/>
    <xdr:sp macro="" textlink="">
      <xdr:nvSpPr>
        <xdr:cNvPr id="79" name="n_3aveValue【道路】&#10;有形固定資産減価償却率">
          <a:extLst>
            <a:ext uri="{FF2B5EF4-FFF2-40B4-BE49-F238E27FC236}">
              <a16:creationId xmlns:a16="http://schemas.microsoft.com/office/drawing/2014/main" id="{00000000-0008-0000-0E00-00004F000000}"/>
            </a:ext>
          </a:extLst>
        </xdr:cNvPr>
        <xdr:cNvSpPr txBox="1"/>
      </xdr:nvSpPr>
      <xdr:spPr>
        <a:xfrm>
          <a:off x="1816744" y="6551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95267</xdr:rowOff>
    </xdr:from>
    <xdr:ext cx="405111" cy="259045"/>
    <xdr:sp macro="" textlink="">
      <xdr:nvSpPr>
        <xdr:cNvPr id="80" name="n_1mainValue【道路】&#10;有形固定資産減価償却率">
          <a:extLst>
            <a:ext uri="{FF2B5EF4-FFF2-40B4-BE49-F238E27FC236}">
              <a16:creationId xmlns:a16="http://schemas.microsoft.com/office/drawing/2014/main" id="{00000000-0008-0000-0E00-000050000000}"/>
            </a:ext>
          </a:extLst>
        </xdr:cNvPr>
        <xdr:cNvSpPr txBox="1"/>
      </xdr:nvSpPr>
      <xdr:spPr>
        <a:xfrm>
          <a:off x="35820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138701</xdr:rowOff>
    </xdr:from>
    <xdr:ext cx="405111" cy="259045"/>
    <xdr:sp macro="" textlink="">
      <xdr:nvSpPr>
        <xdr:cNvPr id="81" name="n_2mainValue【道路】&#10;有形固定資産減価償却率">
          <a:extLst>
            <a:ext uri="{FF2B5EF4-FFF2-40B4-BE49-F238E27FC236}">
              <a16:creationId xmlns:a16="http://schemas.microsoft.com/office/drawing/2014/main" id="{00000000-0008-0000-0E00-000051000000}"/>
            </a:ext>
          </a:extLst>
        </xdr:cNvPr>
        <xdr:cNvSpPr txBox="1"/>
      </xdr:nvSpPr>
      <xdr:spPr>
        <a:xfrm>
          <a:off x="2705744" y="699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8399</xdr:rowOff>
    </xdr:from>
    <xdr:ext cx="405111" cy="259045"/>
    <xdr:sp macro="" textlink="">
      <xdr:nvSpPr>
        <xdr:cNvPr id="82" name="n_3mainValue【道路】&#10;有形固定資産減価償却率">
          <a:extLst>
            <a:ext uri="{FF2B5EF4-FFF2-40B4-BE49-F238E27FC236}">
              <a16:creationId xmlns:a16="http://schemas.microsoft.com/office/drawing/2014/main" id="{00000000-0008-0000-0E00-000052000000}"/>
            </a:ext>
          </a:extLst>
        </xdr:cNvPr>
        <xdr:cNvSpPr txBox="1"/>
      </xdr:nvSpPr>
      <xdr:spPr>
        <a:xfrm>
          <a:off x="1816744" y="703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E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112166</xdr:rowOff>
    </xdr:from>
    <xdr:to>
      <xdr:col>54</xdr:col>
      <xdr:colOff>189865</xdr:colOff>
      <xdr:row>41</xdr:row>
      <xdr:rowOff>143104</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flipV="1">
          <a:off x="10476865" y="5941466"/>
          <a:ext cx="0" cy="1231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146931</xdr:rowOff>
    </xdr:from>
    <xdr:ext cx="469744" cy="259045"/>
    <xdr:sp macro="" textlink="">
      <xdr:nvSpPr>
        <xdr:cNvPr id="107" name="【道路】&#10;一人当たり延長最小値テキスト">
          <a:extLst>
            <a:ext uri="{FF2B5EF4-FFF2-40B4-BE49-F238E27FC236}">
              <a16:creationId xmlns:a16="http://schemas.microsoft.com/office/drawing/2014/main" id="{00000000-0008-0000-0E00-00006B000000}"/>
            </a:ext>
          </a:extLst>
        </xdr:cNvPr>
        <xdr:cNvSpPr txBox="1"/>
      </xdr:nvSpPr>
      <xdr:spPr>
        <a:xfrm>
          <a:off x="10515600" y="717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143104</xdr:rowOff>
    </xdr:from>
    <xdr:to>
      <xdr:col>55</xdr:col>
      <xdr:colOff>88900</xdr:colOff>
      <xdr:row>41</xdr:row>
      <xdr:rowOff>143104</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10388600" y="7172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58843</xdr:rowOff>
    </xdr:from>
    <xdr:ext cx="534377" cy="259045"/>
    <xdr:sp macro="" textlink="">
      <xdr:nvSpPr>
        <xdr:cNvPr id="109" name="【道路】&#10;一人当たり延長最大値テキスト">
          <a:extLst>
            <a:ext uri="{FF2B5EF4-FFF2-40B4-BE49-F238E27FC236}">
              <a16:creationId xmlns:a16="http://schemas.microsoft.com/office/drawing/2014/main" id="{00000000-0008-0000-0E00-00006D000000}"/>
            </a:ext>
          </a:extLst>
        </xdr:cNvPr>
        <xdr:cNvSpPr txBox="1"/>
      </xdr:nvSpPr>
      <xdr:spPr>
        <a:xfrm>
          <a:off x="10515600" y="5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112166</xdr:rowOff>
    </xdr:from>
    <xdr:to>
      <xdr:col>55</xdr:col>
      <xdr:colOff>88900</xdr:colOff>
      <xdr:row>34</xdr:row>
      <xdr:rowOff>112166</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594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27677</xdr:rowOff>
    </xdr:from>
    <xdr:ext cx="469744" cy="259045"/>
    <xdr:sp macro="" textlink="">
      <xdr:nvSpPr>
        <xdr:cNvPr id="111" name="【道路】&#10;一人当たり延長平均値テキスト">
          <a:extLst>
            <a:ext uri="{FF2B5EF4-FFF2-40B4-BE49-F238E27FC236}">
              <a16:creationId xmlns:a16="http://schemas.microsoft.com/office/drawing/2014/main" id="{00000000-0008-0000-0E00-00006F000000}"/>
            </a:ext>
          </a:extLst>
        </xdr:cNvPr>
        <xdr:cNvSpPr txBox="1"/>
      </xdr:nvSpPr>
      <xdr:spPr>
        <a:xfrm>
          <a:off x="10515600" y="671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49250</xdr:rowOff>
    </xdr:from>
    <xdr:to>
      <xdr:col>55</xdr:col>
      <xdr:colOff>50800</xdr:colOff>
      <xdr:row>39</xdr:row>
      <xdr:rowOff>150850</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10426700" y="67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85446</xdr:rowOff>
    </xdr:from>
    <xdr:to>
      <xdr:col>50</xdr:col>
      <xdr:colOff>165100</xdr:colOff>
      <xdr:row>40</xdr:row>
      <xdr:rowOff>15596</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9588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79045</xdr:rowOff>
    </xdr:from>
    <xdr:to>
      <xdr:col>46</xdr:col>
      <xdr:colOff>38100</xdr:colOff>
      <xdr:row>40</xdr:row>
      <xdr:rowOff>9195</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8699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34316</xdr:rowOff>
    </xdr:from>
    <xdr:to>
      <xdr:col>41</xdr:col>
      <xdr:colOff>101600</xdr:colOff>
      <xdr:row>39</xdr:row>
      <xdr:rowOff>135916</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7810500" y="67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108534</xdr:rowOff>
    </xdr:from>
    <xdr:to>
      <xdr:col>55</xdr:col>
      <xdr:colOff>50800</xdr:colOff>
      <xdr:row>38</xdr:row>
      <xdr:rowOff>38684</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10426700" y="645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131411</xdr:rowOff>
    </xdr:from>
    <xdr:ext cx="469744" cy="259045"/>
    <xdr:sp macro="" textlink="">
      <xdr:nvSpPr>
        <xdr:cNvPr id="122" name="【道路】&#10;一人当たり延長該当値テキスト">
          <a:extLst>
            <a:ext uri="{FF2B5EF4-FFF2-40B4-BE49-F238E27FC236}">
              <a16:creationId xmlns:a16="http://schemas.microsoft.com/office/drawing/2014/main" id="{00000000-0008-0000-0E00-00007A000000}"/>
            </a:ext>
          </a:extLst>
        </xdr:cNvPr>
        <xdr:cNvSpPr txBox="1"/>
      </xdr:nvSpPr>
      <xdr:spPr>
        <a:xfrm>
          <a:off x="10515600" y="63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114554</xdr:rowOff>
    </xdr:from>
    <xdr:to>
      <xdr:col>50</xdr:col>
      <xdr:colOff>165100</xdr:colOff>
      <xdr:row>38</xdr:row>
      <xdr:rowOff>44704</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95885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159334</xdr:rowOff>
    </xdr:from>
    <xdr:to>
      <xdr:col>55</xdr:col>
      <xdr:colOff>0</xdr:colOff>
      <xdr:row>37</xdr:row>
      <xdr:rowOff>165354</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flipV="1">
          <a:off x="9639300" y="6502984"/>
          <a:ext cx="8382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115011</xdr:rowOff>
    </xdr:from>
    <xdr:to>
      <xdr:col>46</xdr:col>
      <xdr:colOff>38100</xdr:colOff>
      <xdr:row>38</xdr:row>
      <xdr:rowOff>45162</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8699500" y="64586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165354</xdr:rowOff>
    </xdr:from>
    <xdr:to>
      <xdr:col>50</xdr:col>
      <xdr:colOff>114300</xdr:colOff>
      <xdr:row>37</xdr:row>
      <xdr:rowOff>165812</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flipV="1">
          <a:off x="8750300" y="650900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117526</xdr:rowOff>
    </xdr:from>
    <xdr:to>
      <xdr:col>41</xdr:col>
      <xdr:colOff>101600</xdr:colOff>
      <xdr:row>38</xdr:row>
      <xdr:rowOff>47676</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7810500" y="646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165812</xdr:rowOff>
    </xdr:from>
    <xdr:to>
      <xdr:col>45</xdr:col>
      <xdr:colOff>177800</xdr:colOff>
      <xdr:row>37</xdr:row>
      <xdr:rowOff>168326</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flipV="1">
          <a:off x="7861300" y="6509462"/>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6723</xdr:rowOff>
    </xdr:from>
    <xdr:ext cx="469744" cy="259045"/>
    <xdr:sp macro="" textlink="">
      <xdr:nvSpPr>
        <xdr:cNvPr id="129" name="n_1aveValue【道路】&#10;一人当たり延長">
          <a:extLst>
            <a:ext uri="{FF2B5EF4-FFF2-40B4-BE49-F238E27FC236}">
              <a16:creationId xmlns:a16="http://schemas.microsoft.com/office/drawing/2014/main" id="{00000000-0008-0000-0E00-000081000000}"/>
            </a:ext>
          </a:extLst>
        </xdr:cNvPr>
        <xdr:cNvSpPr txBox="1"/>
      </xdr:nvSpPr>
      <xdr:spPr>
        <a:xfrm>
          <a:off x="9391727" y="686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322</xdr:rowOff>
    </xdr:from>
    <xdr:ext cx="469744" cy="259045"/>
    <xdr:sp macro="" textlink="">
      <xdr:nvSpPr>
        <xdr:cNvPr id="130" name="n_2aveValue【道路】&#10;一人当たり延長">
          <a:extLst>
            <a:ext uri="{FF2B5EF4-FFF2-40B4-BE49-F238E27FC236}">
              <a16:creationId xmlns:a16="http://schemas.microsoft.com/office/drawing/2014/main" id="{00000000-0008-0000-0E00-000082000000}"/>
            </a:ext>
          </a:extLst>
        </xdr:cNvPr>
        <xdr:cNvSpPr txBox="1"/>
      </xdr:nvSpPr>
      <xdr:spPr>
        <a:xfrm>
          <a:off x="8515427" y="685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127043</xdr:rowOff>
    </xdr:from>
    <xdr:ext cx="469744" cy="259045"/>
    <xdr:sp macro="" textlink="">
      <xdr:nvSpPr>
        <xdr:cNvPr id="131" name="n_3aveValue【道路】&#10;一人当たり延長">
          <a:extLst>
            <a:ext uri="{FF2B5EF4-FFF2-40B4-BE49-F238E27FC236}">
              <a16:creationId xmlns:a16="http://schemas.microsoft.com/office/drawing/2014/main" id="{00000000-0008-0000-0E00-000083000000}"/>
            </a:ext>
          </a:extLst>
        </xdr:cNvPr>
        <xdr:cNvSpPr txBox="1"/>
      </xdr:nvSpPr>
      <xdr:spPr>
        <a:xfrm>
          <a:off x="7626427" y="681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61231</xdr:rowOff>
    </xdr:from>
    <xdr:ext cx="469744" cy="259045"/>
    <xdr:sp macro="" textlink="">
      <xdr:nvSpPr>
        <xdr:cNvPr id="132" name="n_1mainValue【道路】&#10;一人当たり延長">
          <a:extLst>
            <a:ext uri="{FF2B5EF4-FFF2-40B4-BE49-F238E27FC236}">
              <a16:creationId xmlns:a16="http://schemas.microsoft.com/office/drawing/2014/main" id="{00000000-0008-0000-0E00-000084000000}"/>
            </a:ext>
          </a:extLst>
        </xdr:cNvPr>
        <xdr:cNvSpPr txBox="1"/>
      </xdr:nvSpPr>
      <xdr:spPr>
        <a:xfrm>
          <a:off x="9391727" y="623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61688</xdr:rowOff>
    </xdr:from>
    <xdr:ext cx="469744" cy="259045"/>
    <xdr:sp macro="" textlink="">
      <xdr:nvSpPr>
        <xdr:cNvPr id="133" name="n_2mainValue【道路】&#10;一人当たり延長">
          <a:extLst>
            <a:ext uri="{FF2B5EF4-FFF2-40B4-BE49-F238E27FC236}">
              <a16:creationId xmlns:a16="http://schemas.microsoft.com/office/drawing/2014/main" id="{00000000-0008-0000-0E00-000085000000}"/>
            </a:ext>
          </a:extLst>
        </xdr:cNvPr>
        <xdr:cNvSpPr txBox="1"/>
      </xdr:nvSpPr>
      <xdr:spPr>
        <a:xfrm>
          <a:off x="8515427" y="6233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64203</xdr:rowOff>
    </xdr:from>
    <xdr:ext cx="469744" cy="259045"/>
    <xdr:sp macro="" textlink="">
      <xdr:nvSpPr>
        <xdr:cNvPr id="134" name="n_3mainValue【道路】&#10;一人当たり延長">
          <a:extLst>
            <a:ext uri="{FF2B5EF4-FFF2-40B4-BE49-F238E27FC236}">
              <a16:creationId xmlns:a16="http://schemas.microsoft.com/office/drawing/2014/main" id="{00000000-0008-0000-0E00-000086000000}"/>
            </a:ext>
          </a:extLst>
        </xdr:cNvPr>
        <xdr:cNvSpPr txBox="1"/>
      </xdr:nvSpPr>
      <xdr:spPr>
        <a:xfrm>
          <a:off x="7626427" y="62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00000000-0008-0000-0E00-00009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1633</xdr:rowOff>
    </xdr:from>
    <xdr:to>
      <xdr:col>24</xdr:col>
      <xdr:colOff>62865</xdr:colOff>
      <xdr:row>64</xdr:row>
      <xdr:rowOff>32657</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flipV="1">
          <a:off x="4634865" y="9602833"/>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36484</xdr:rowOff>
    </xdr:from>
    <xdr:ext cx="340478" cy="259045"/>
    <xdr:sp macro="" textlink="">
      <xdr:nvSpPr>
        <xdr:cNvPr id="161" name="【橋りょう・トンネル】&#10;有形固定資産減価償却率最小値テキスト">
          <a:extLst>
            <a:ext uri="{FF2B5EF4-FFF2-40B4-BE49-F238E27FC236}">
              <a16:creationId xmlns:a16="http://schemas.microsoft.com/office/drawing/2014/main" id="{00000000-0008-0000-0E00-0000A1000000}"/>
            </a:ext>
          </a:extLst>
        </xdr:cNvPr>
        <xdr:cNvSpPr txBox="1"/>
      </xdr:nvSpPr>
      <xdr:spPr>
        <a:xfrm>
          <a:off x="4673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32657</xdr:rowOff>
    </xdr:from>
    <xdr:to>
      <xdr:col>24</xdr:col>
      <xdr:colOff>152400</xdr:colOff>
      <xdr:row>64</xdr:row>
      <xdr:rowOff>32657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4546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119760</xdr:rowOff>
    </xdr:from>
    <xdr:ext cx="405111" cy="259045"/>
    <xdr:sp macro="" textlink="">
      <xdr:nvSpPr>
        <xdr:cNvPr id="163" name="【橋りょう・トンネル】&#10;有形固定資産減価償却率最大値テキスト">
          <a:extLst>
            <a:ext uri="{FF2B5EF4-FFF2-40B4-BE49-F238E27FC236}">
              <a16:creationId xmlns:a16="http://schemas.microsoft.com/office/drawing/2014/main" id="{00000000-0008-0000-0E00-0000A3000000}"/>
            </a:ext>
          </a:extLst>
        </xdr:cNvPr>
        <xdr:cNvSpPr txBox="1"/>
      </xdr:nvSpPr>
      <xdr:spPr>
        <a:xfrm>
          <a:off x="4673600" y="937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1633</xdr:rowOff>
    </xdr:from>
    <xdr:to>
      <xdr:col>24</xdr:col>
      <xdr:colOff>152400</xdr:colOff>
      <xdr:row>56</xdr:row>
      <xdr:rowOff>1633</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4546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77850</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00000000-0008-0000-0E00-0000A5000000}"/>
            </a:ext>
          </a:extLst>
        </xdr:cNvPr>
        <xdr:cNvSpPr txBox="1"/>
      </xdr:nvSpPr>
      <xdr:spPr>
        <a:xfrm>
          <a:off x="4673600" y="1002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99423</xdr:rowOff>
    </xdr:from>
    <xdr:to>
      <xdr:col>24</xdr:col>
      <xdr:colOff>114300</xdr:colOff>
      <xdr:row>59</xdr:row>
      <xdr:rowOff>29573</xdr:rowOff>
    </xdr:to>
    <xdr:sp macro="" textlink="">
      <xdr:nvSpPr>
        <xdr:cNvPr id="166" name="フローチャート: 判断 165">
          <a:extLst>
            <a:ext uri="{FF2B5EF4-FFF2-40B4-BE49-F238E27FC236}">
              <a16:creationId xmlns:a16="http://schemas.microsoft.com/office/drawing/2014/main" id="{00000000-0008-0000-0E00-0000A6000000}"/>
            </a:ext>
          </a:extLst>
        </xdr:cNvPr>
        <xdr:cNvSpPr/>
      </xdr:nvSpPr>
      <xdr:spPr>
        <a:xfrm>
          <a:off x="4584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99423</xdr:rowOff>
    </xdr:from>
    <xdr:to>
      <xdr:col>20</xdr:col>
      <xdr:colOff>38100</xdr:colOff>
      <xdr:row>59</xdr:row>
      <xdr:rowOff>29573</xdr:rowOff>
    </xdr:to>
    <xdr:sp macro="" textlink="">
      <xdr:nvSpPr>
        <xdr:cNvPr id="167" name="フローチャート: 判断 166">
          <a:extLst>
            <a:ext uri="{FF2B5EF4-FFF2-40B4-BE49-F238E27FC236}">
              <a16:creationId xmlns:a16="http://schemas.microsoft.com/office/drawing/2014/main" id="{00000000-0008-0000-0E00-0000A7000000}"/>
            </a:ext>
          </a:extLst>
        </xdr:cNvPr>
        <xdr:cNvSpPr/>
      </xdr:nvSpPr>
      <xdr:spPr>
        <a:xfrm>
          <a:off x="3746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122283</xdr:rowOff>
    </xdr:from>
    <xdr:to>
      <xdr:col>15</xdr:col>
      <xdr:colOff>101600</xdr:colOff>
      <xdr:row>59</xdr:row>
      <xdr:rowOff>52433</xdr:rowOff>
    </xdr:to>
    <xdr:sp macro="" textlink="">
      <xdr:nvSpPr>
        <xdr:cNvPr id="168" name="フローチャート: 判断 167">
          <a:extLst>
            <a:ext uri="{FF2B5EF4-FFF2-40B4-BE49-F238E27FC236}">
              <a16:creationId xmlns:a16="http://schemas.microsoft.com/office/drawing/2014/main" id="{00000000-0008-0000-0E00-0000A8000000}"/>
            </a:ext>
          </a:extLst>
        </xdr:cNvPr>
        <xdr:cNvSpPr/>
      </xdr:nvSpPr>
      <xdr:spPr>
        <a:xfrm>
          <a:off x="2857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127181</xdr:rowOff>
    </xdr:from>
    <xdr:to>
      <xdr:col>10</xdr:col>
      <xdr:colOff>165100</xdr:colOff>
      <xdr:row>59</xdr:row>
      <xdr:rowOff>57331</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1968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39007</xdr:rowOff>
    </xdr:from>
    <xdr:to>
      <xdr:col>24</xdr:col>
      <xdr:colOff>114300</xdr:colOff>
      <xdr:row>57</xdr:row>
      <xdr:rowOff>140607</xdr:rowOff>
    </xdr:to>
    <xdr:sp macro="" textlink="">
      <xdr:nvSpPr>
        <xdr:cNvPr id="175" name="楕円 174">
          <a:extLst>
            <a:ext uri="{FF2B5EF4-FFF2-40B4-BE49-F238E27FC236}">
              <a16:creationId xmlns:a16="http://schemas.microsoft.com/office/drawing/2014/main" id="{00000000-0008-0000-0E00-0000AF000000}"/>
            </a:ext>
          </a:extLst>
        </xdr:cNvPr>
        <xdr:cNvSpPr/>
      </xdr:nvSpPr>
      <xdr:spPr>
        <a:xfrm>
          <a:off x="45847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61884</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id="{00000000-0008-0000-0E00-0000B0000000}"/>
            </a:ext>
          </a:extLst>
        </xdr:cNvPr>
        <xdr:cNvSpPr txBox="1"/>
      </xdr:nvSpPr>
      <xdr:spPr>
        <a:xfrm>
          <a:off x="4673600" y="966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27577</xdr:rowOff>
    </xdr:from>
    <xdr:to>
      <xdr:col>20</xdr:col>
      <xdr:colOff>38100</xdr:colOff>
      <xdr:row>57</xdr:row>
      <xdr:rowOff>129177</xdr:rowOff>
    </xdr:to>
    <xdr:sp macro="" textlink="">
      <xdr:nvSpPr>
        <xdr:cNvPr id="177" name="楕円 176">
          <a:extLst>
            <a:ext uri="{FF2B5EF4-FFF2-40B4-BE49-F238E27FC236}">
              <a16:creationId xmlns:a16="http://schemas.microsoft.com/office/drawing/2014/main" id="{00000000-0008-0000-0E00-0000B1000000}"/>
            </a:ext>
          </a:extLst>
        </xdr:cNvPr>
        <xdr:cNvSpPr/>
      </xdr:nvSpPr>
      <xdr:spPr>
        <a:xfrm>
          <a:off x="3746500" y="980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78377</xdr:rowOff>
    </xdr:from>
    <xdr:to>
      <xdr:col>24</xdr:col>
      <xdr:colOff>63500</xdr:colOff>
      <xdr:row>57</xdr:row>
      <xdr:rowOff>89807</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3797300" y="985102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37374</xdr:rowOff>
    </xdr:from>
    <xdr:to>
      <xdr:col>15</xdr:col>
      <xdr:colOff>101600</xdr:colOff>
      <xdr:row>57</xdr:row>
      <xdr:rowOff>138974</xdr:rowOff>
    </xdr:to>
    <xdr:sp macro="" textlink="">
      <xdr:nvSpPr>
        <xdr:cNvPr id="179" name="楕円 178">
          <a:extLst>
            <a:ext uri="{FF2B5EF4-FFF2-40B4-BE49-F238E27FC236}">
              <a16:creationId xmlns:a16="http://schemas.microsoft.com/office/drawing/2014/main" id="{00000000-0008-0000-0E00-0000B3000000}"/>
            </a:ext>
          </a:extLst>
        </xdr:cNvPr>
        <xdr:cNvSpPr/>
      </xdr:nvSpPr>
      <xdr:spPr>
        <a:xfrm>
          <a:off x="2857500" y="981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78377</xdr:rowOff>
    </xdr:from>
    <xdr:to>
      <xdr:col>19</xdr:col>
      <xdr:colOff>177800</xdr:colOff>
      <xdr:row>57</xdr:row>
      <xdr:rowOff>88174</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flipV="1">
          <a:off x="2908300" y="985102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53703</xdr:rowOff>
    </xdr:from>
    <xdr:to>
      <xdr:col>10</xdr:col>
      <xdr:colOff>165100</xdr:colOff>
      <xdr:row>57</xdr:row>
      <xdr:rowOff>155303</xdr:rowOff>
    </xdr:to>
    <xdr:sp macro="" textlink="">
      <xdr:nvSpPr>
        <xdr:cNvPr id="181" name="楕円 180">
          <a:extLst>
            <a:ext uri="{FF2B5EF4-FFF2-40B4-BE49-F238E27FC236}">
              <a16:creationId xmlns:a16="http://schemas.microsoft.com/office/drawing/2014/main" id="{00000000-0008-0000-0E00-0000B5000000}"/>
            </a:ext>
          </a:extLst>
        </xdr:cNvPr>
        <xdr:cNvSpPr/>
      </xdr:nvSpPr>
      <xdr:spPr>
        <a:xfrm>
          <a:off x="1968500" y="98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88174</xdr:rowOff>
    </xdr:from>
    <xdr:to>
      <xdr:col>15</xdr:col>
      <xdr:colOff>50800</xdr:colOff>
      <xdr:row>57</xdr:row>
      <xdr:rowOff>104503</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flipV="1">
          <a:off x="2019300" y="986082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20700</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id="{00000000-0008-0000-0E00-0000B7000000}"/>
            </a:ext>
          </a:extLst>
        </xdr:cNvPr>
        <xdr:cNvSpPr txBox="1"/>
      </xdr:nvSpPr>
      <xdr:spPr>
        <a:xfrm>
          <a:off x="3582044" y="1013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43560</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id="{00000000-0008-0000-0E00-0000B8000000}"/>
            </a:ext>
          </a:extLst>
        </xdr:cNvPr>
        <xdr:cNvSpPr txBox="1"/>
      </xdr:nvSpPr>
      <xdr:spPr>
        <a:xfrm>
          <a:off x="2705744" y="1015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48458</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1816744" y="1016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145704</xdr:rowOff>
    </xdr:from>
    <xdr:ext cx="405111" cy="259045"/>
    <xdr:sp macro="" textlink="">
      <xdr:nvSpPr>
        <xdr:cNvPr id="186" name="n_1main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3582044" y="957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155501</xdr:rowOff>
    </xdr:from>
    <xdr:ext cx="405111" cy="259045"/>
    <xdr:sp macro="" textlink="">
      <xdr:nvSpPr>
        <xdr:cNvPr id="187" name="n_2main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2705744" y="958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380</xdr:rowOff>
    </xdr:from>
    <xdr:ext cx="405111" cy="259045"/>
    <xdr:sp macro="" textlink="">
      <xdr:nvSpPr>
        <xdr:cNvPr id="188" name="n_3main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1816744" y="960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a:extLst>
            <a:ext uri="{FF2B5EF4-FFF2-40B4-BE49-F238E27FC236}">
              <a16:creationId xmlns:a16="http://schemas.microsoft.com/office/drawing/2014/main" id="{00000000-0008-0000-0E00-0000D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75636</xdr:rowOff>
    </xdr:from>
    <xdr:to>
      <xdr:col>54</xdr:col>
      <xdr:colOff>189865</xdr:colOff>
      <xdr:row>64</xdr:row>
      <xdr:rowOff>72500</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flipV="1">
          <a:off x="10476865" y="9505386"/>
          <a:ext cx="0" cy="153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213" name="【橋りょう・トンネル】&#10;一人当たり有形固定資産（償却資産）額最小値テキスト">
          <a:extLst>
            <a:ext uri="{FF2B5EF4-FFF2-40B4-BE49-F238E27FC236}">
              <a16:creationId xmlns:a16="http://schemas.microsoft.com/office/drawing/2014/main" id="{00000000-0008-0000-0E00-0000D5000000}"/>
            </a:ext>
          </a:extLst>
        </xdr:cNvPr>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22313</xdr:rowOff>
    </xdr:from>
    <xdr:ext cx="599010" cy="259045"/>
    <xdr:sp macro="" textlink="">
      <xdr:nvSpPr>
        <xdr:cNvPr id="215" name="【橋りょう・トンネル】&#10;一人当たり有形固定資産（償却資産）額最大値テキスト">
          <a:extLst>
            <a:ext uri="{FF2B5EF4-FFF2-40B4-BE49-F238E27FC236}">
              <a16:creationId xmlns:a16="http://schemas.microsoft.com/office/drawing/2014/main" id="{00000000-0008-0000-0E00-0000D7000000}"/>
            </a:ext>
          </a:extLst>
        </xdr:cNvPr>
        <xdr:cNvSpPr txBox="1"/>
      </xdr:nvSpPr>
      <xdr:spPr>
        <a:xfrm>
          <a:off x="10515600" y="928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75636</xdr:rowOff>
    </xdr:from>
    <xdr:to>
      <xdr:col>55</xdr:col>
      <xdr:colOff>88900</xdr:colOff>
      <xdr:row>55</xdr:row>
      <xdr:rowOff>75636</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10388600" y="950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13953</xdr:rowOff>
    </xdr:from>
    <xdr:ext cx="534377" cy="259045"/>
    <xdr:sp macro="" textlink="">
      <xdr:nvSpPr>
        <xdr:cNvPr id="217" name="【橋りょう・トンネル】&#10;一人当たり有形固定資産（償却資産）額平均値テキスト">
          <a:extLst>
            <a:ext uri="{FF2B5EF4-FFF2-40B4-BE49-F238E27FC236}">
              <a16:creationId xmlns:a16="http://schemas.microsoft.com/office/drawing/2014/main" id="{00000000-0008-0000-0E00-0000D9000000}"/>
            </a:ext>
          </a:extLst>
        </xdr:cNvPr>
        <xdr:cNvSpPr txBox="1"/>
      </xdr:nvSpPr>
      <xdr:spPr>
        <a:xfrm>
          <a:off x="10515600" y="10472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162526</xdr:rowOff>
    </xdr:from>
    <xdr:to>
      <xdr:col>55</xdr:col>
      <xdr:colOff>50800</xdr:colOff>
      <xdr:row>62</xdr:row>
      <xdr:rowOff>92676</xdr:rowOff>
    </xdr:to>
    <xdr:sp macro="" textlink="">
      <xdr:nvSpPr>
        <xdr:cNvPr id="218" name="フローチャート: 判断 217">
          <a:extLst>
            <a:ext uri="{FF2B5EF4-FFF2-40B4-BE49-F238E27FC236}">
              <a16:creationId xmlns:a16="http://schemas.microsoft.com/office/drawing/2014/main" id="{00000000-0008-0000-0E00-0000DA000000}"/>
            </a:ext>
          </a:extLst>
        </xdr:cNvPr>
        <xdr:cNvSpPr/>
      </xdr:nvSpPr>
      <xdr:spPr>
        <a:xfrm>
          <a:off x="10426700" y="106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30666</xdr:rowOff>
    </xdr:from>
    <xdr:to>
      <xdr:col>50</xdr:col>
      <xdr:colOff>165100</xdr:colOff>
      <xdr:row>62</xdr:row>
      <xdr:rowOff>132266</xdr:rowOff>
    </xdr:to>
    <xdr:sp macro="" textlink="">
      <xdr:nvSpPr>
        <xdr:cNvPr id="219" name="フローチャート: 判断 218">
          <a:extLst>
            <a:ext uri="{FF2B5EF4-FFF2-40B4-BE49-F238E27FC236}">
              <a16:creationId xmlns:a16="http://schemas.microsoft.com/office/drawing/2014/main" id="{00000000-0008-0000-0E00-0000DB000000}"/>
            </a:ext>
          </a:extLst>
        </xdr:cNvPr>
        <xdr:cNvSpPr/>
      </xdr:nvSpPr>
      <xdr:spPr>
        <a:xfrm>
          <a:off x="9588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4403</xdr:rowOff>
    </xdr:from>
    <xdr:to>
      <xdr:col>46</xdr:col>
      <xdr:colOff>38100</xdr:colOff>
      <xdr:row>62</xdr:row>
      <xdr:rowOff>106003</xdr:rowOff>
    </xdr:to>
    <xdr:sp macro="" textlink="">
      <xdr:nvSpPr>
        <xdr:cNvPr id="220" name="フローチャート: 判断 219">
          <a:extLst>
            <a:ext uri="{FF2B5EF4-FFF2-40B4-BE49-F238E27FC236}">
              <a16:creationId xmlns:a16="http://schemas.microsoft.com/office/drawing/2014/main" id="{00000000-0008-0000-0E00-0000DC000000}"/>
            </a:ext>
          </a:extLst>
        </xdr:cNvPr>
        <xdr:cNvSpPr/>
      </xdr:nvSpPr>
      <xdr:spPr>
        <a:xfrm>
          <a:off x="8699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43467</xdr:rowOff>
    </xdr:from>
    <xdr:to>
      <xdr:col>41</xdr:col>
      <xdr:colOff>101600</xdr:colOff>
      <xdr:row>62</xdr:row>
      <xdr:rowOff>145067</xdr:rowOff>
    </xdr:to>
    <xdr:sp macro="" textlink="">
      <xdr:nvSpPr>
        <xdr:cNvPr id="221" name="フローチャート: 判断 220">
          <a:extLst>
            <a:ext uri="{FF2B5EF4-FFF2-40B4-BE49-F238E27FC236}">
              <a16:creationId xmlns:a16="http://schemas.microsoft.com/office/drawing/2014/main" id="{00000000-0008-0000-0E00-0000DD000000}"/>
            </a:ext>
          </a:extLst>
        </xdr:cNvPr>
        <xdr:cNvSpPr/>
      </xdr:nvSpPr>
      <xdr:spPr>
        <a:xfrm>
          <a:off x="7810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128522</xdr:rowOff>
    </xdr:from>
    <xdr:to>
      <xdr:col>55</xdr:col>
      <xdr:colOff>50800</xdr:colOff>
      <xdr:row>64</xdr:row>
      <xdr:rowOff>58672</xdr:rowOff>
    </xdr:to>
    <xdr:sp macro="" textlink="">
      <xdr:nvSpPr>
        <xdr:cNvPr id="227" name="楕円 226">
          <a:extLst>
            <a:ext uri="{FF2B5EF4-FFF2-40B4-BE49-F238E27FC236}">
              <a16:creationId xmlns:a16="http://schemas.microsoft.com/office/drawing/2014/main" id="{00000000-0008-0000-0E00-0000E3000000}"/>
            </a:ext>
          </a:extLst>
        </xdr:cNvPr>
        <xdr:cNvSpPr/>
      </xdr:nvSpPr>
      <xdr:spPr>
        <a:xfrm>
          <a:off x="10426700" y="1092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43449</xdr:rowOff>
    </xdr:from>
    <xdr:ext cx="534377" cy="259045"/>
    <xdr:sp macro="" textlink="">
      <xdr:nvSpPr>
        <xdr:cNvPr id="228" name="【橋りょう・トンネル】&#10;一人当たり有形固定資産（償却資産）額該当値テキスト">
          <a:extLst>
            <a:ext uri="{FF2B5EF4-FFF2-40B4-BE49-F238E27FC236}">
              <a16:creationId xmlns:a16="http://schemas.microsoft.com/office/drawing/2014/main" id="{00000000-0008-0000-0E00-0000E4000000}"/>
            </a:ext>
          </a:extLst>
        </xdr:cNvPr>
        <xdr:cNvSpPr txBox="1"/>
      </xdr:nvSpPr>
      <xdr:spPr>
        <a:xfrm>
          <a:off x="10515600" y="1084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130625</xdr:rowOff>
    </xdr:from>
    <xdr:to>
      <xdr:col>50</xdr:col>
      <xdr:colOff>165100</xdr:colOff>
      <xdr:row>64</xdr:row>
      <xdr:rowOff>60775</xdr:rowOff>
    </xdr:to>
    <xdr:sp macro="" textlink="">
      <xdr:nvSpPr>
        <xdr:cNvPr id="229" name="楕円 228">
          <a:extLst>
            <a:ext uri="{FF2B5EF4-FFF2-40B4-BE49-F238E27FC236}">
              <a16:creationId xmlns:a16="http://schemas.microsoft.com/office/drawing/2014/main" id="{00000000-0008-0000-0E00-0000E5000000}"/>
            </a:ext>
          </a:extLst>
        </xdr:cNvPr>
        <xdr:cNvSpPr/>
      </xdr:nvSpPr>
      <xdr:spPr>
        <a:xfrm>
          <a:off x="9588500" y="109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7872</xdr:rowOff>
    </xdr:from>
    <xdr:to>
      <xdr:col>55</xdr:col>
      <xdr:colOff>0</xdr:colOff>
      <xdr:row>64</xdr:row>
      <xdr:rowOff>9975</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9639300" y="10980672"/>
          <a:ext cx="8382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131497</xdr:rowOff>
    </xdr:from>
    <xdr:to>
      <xdr:col>46</xdr:col>
      <xdr:colOff>38100</xdr:colOff>
      <xdr:row>64</xdr:row>
      <xdr:rowOff>61647</xdr:rowOff>
    </xdr:to>
    <xdr:sp macro="" textlink="">
      <xdr:nvSpPr>
        <xdr:cNvPr id="231" name="楕円 230">
          <a:extLst>
            <a:ext uri="{FF2B5EF4-FFF2-40B4-BE49-F238E27FC236}">
              <a16:creationId xmlns:a16="http://schemas.microsoft.com/office/drawing/2014/main" id="{00000000-0008-0000-0E00-0000E7000000}"/>
            </a:ext>
          </a:extLst>
        </xdr:cNvPr>
        <xdr:cNvSpPr/>
      </xdr:nvSpPr>
      <xdr:spPr>
        <a:xfrm>
          <a:off x="8699500" y="1093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9975</xdr:rowOff>
    </xdr:from>
    <xdr:to>
      <xdr:col>50</xdr:col>
      <xdr:colOff>114300</xdr:colOff>
      <xdr:row>64</xdr:row>
      <xdr:rowOff>10847</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8750300" y="10982775"/>
          <a:ext cx="889000" cy="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132126</xdr:rowOff>
    </xdr:from>
    <xdr:to>
      <xdr:col>41</xdr:col>
      <xdr:colOff>101600</xdr:colOff>
      <xdr:row>64</xdr:row>
      <xdr:rowOff>62276</xdr:rowOff>
    </xdr:to>
    <xdr:sp macro="" textlink="">
      <xdr:nvSpPr>
        <xdr:cNvPr id="233" name="楕円 232">
          <a:extLst>
            <a:ext uri="{FF2B5EF4-FFF2-40B4-BE49-F238E27FC236}">
              <a16:creationId xmlns:a16="http://schemas.microsoft.com/office/drawing/2014/main" id="{00000000-0008-0000-0E00-0000E9000000}"/>
            </a:ext>
          </a:extLst>
        </xdr:cNvPr>
        <xdr:cNvSpPr/>
      </xdr:nvSpPr>
      <xdr:spPr>
        <a:xfrm>
          <a:off x="7810500" y="1093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10847</xdr:rowOff>
    </xdr:from>
    <xdr:to>
      <xdr:col>45</xdr:col>
      <xdr:colOff>177800</xdr:colOff>
      <xdr:row>64</xdr:row>
      <xdr:rowOff>11476</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flipV="1">
          <a:off x="7861300" y="10983647"/>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148793</xdr:rowOff>
    </xdr:from>
    <xdr:ext cx="534377" cy="259045"/>
    <xdr:sp macro="" textlink="">
      <xdr:nvSpPr>
        <xdr:cNvPr id="235" name="n_1aveValue【橋りょう・トンネル】&#10;一人当たり有形固定資産（償却資産）額">
          <a:extLst>
            <a:ext uri="{FF2B5EF4-FFF2-40B4-BE49-F238E27FC236}">
              <a16:creationId xmlns:a16="http://schemas.microsoft.com/office/drawing/2014/main" id="{00000000-0008-0000-0E00-0000EB000000}"/>
            </a:ext>
          </a:extLst>
        </xdr:cNvPr>
        <xdr:cNvSpPr txBox="1"/>
      </xdr:nvSpPr>
      <xdr:spPr>
        <a:xfrm>
          <a:off x="93594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122530</xdr:rowOff>
    </xdr:from>
    <xdr:ext cx="534377" cy="259045"/>
    <xdr:sp macro="" textlink="">
      <xdr:nvSpPr>
        <xdr:cNvPr id="236" name="n_2aveValue【橋りょう・トンネル】&#10;一人当たり有形固定資産（償却資産）額">
          <a:extLst>
            <a:ext uri="{FF2B5EF4-FFF2-40B4-BE49-F238E27FC236}">
              <a16:creationId xmlns:a16="http://schemas.microsoft.com/office/drawing/2014/main" id="{00000000-0008-0000-0E00-0000EC000000}"/>
            </a:ext>
          </a:extLst>
        </xdr:cNvPr>
        <xdr:cNvSpPr txBox="1"/>
      </xdr:nvSpPr>
      <xdr:spPr>
        <a:xfrm>
          <a:off x="8483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161594</xdr:rowOff>
    </xdr:from>
    <xdr:ext cx="534377" cy="259045"/>
    <xdr:sp macro="" textlink="">
      <xdr:nvSpPr>
        <xdr:cNvPr id="237" name="n_3aveValue【橋りょう・トンネル】&#10;一人当たり有形固定資産（償却資産）額">
          <a:extLst>
            <a:ext uri="{FF2B5EF4-FFF2-40B4-BE49-F238E27FC236}">
              <a16:creationId xmlns:a16="http://schemas.microsoft.com/office/drawing/2014/main" id="{00000000-0008-0000-0E00-0000ED000000}"/>
            </a:ext>
          </a:extLst>
        </xdr:cNvPr>
        <xdr:cNvSpPr txBox="1"/>
      </xdr:nvSpPr>
      <xdr:spPr>
        <a:xfrm>
          <a:off x="7594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51902</xdr:rowOff>
    </xdr:from>
    <xdr:ext cx="534377" cy="259045"/>
    <xdr:sp macro="" textlink="">
      <xdr:nvSpPr>
        <xdr:cNvPr id="238" name="n_1main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9359411" y="1102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52774</xdr:rowOff>
    </xdr:from>
    <xdr:ext cx="534377" cy="259045"/>
    <xdr:sp macro="" textlink="">
      <xdr:nvSpPr>
        <xdr:cNvPr id="239" name="n_2main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8483111" y="1102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53403</xdr:rowOff>
    </xdr:from>
    <xdr:ext cx="534377" cy="259045"/>
    <xdr:sp macro="" textlink="">
      <xdr:nvSpPr>
        <xdr:cNvPr id="240" name="n_3main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7594111" y="110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00000000-0008-0000-0E00-0000F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a:extLst>
            <a:ext uri="{FF2B5EF4-FFF2-40B4-BE49-F238E27FC236}">
              <a16:creationId xmlns:a16="http://schemas.microsoft.com/office/drawing/2014/main" id="{00000000-0008-0000-0E00-00000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86</xdr:row>
      <xdr:rowOff>17145</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flipV="1">
          <a:off x="4634865" y="13369289"/>
          <a:ext cx="0" cy="1392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20972</xdr:rowOff>
    </xdr:from>
    <xdr:ext cx="405111" cy="259045"/>
    <xdr:sp macro="" textlink="">
      <xdr:nvSpPr>
        <xdr:cNvPr id="266" name="【公営住宅】&#10;有形固定資産減価償却率最小値テキスト">
          <a:extLst>
            <a:ext uri="{FF2B5EF4-FFF2-40B4-BE49-F238E27FC236}">
              <a16:creationId xmlns:a16="http://schemas.microsoft.com/office/drawing/2014/main" id="{00000000-0008-0000-0E00-00000A010000}"/>
            </a:ext>
          </a:extLst>
        </xdr:cNvPr>
        <xdr:cNvSpPr txBox="1"/>
      </xdr:nvSpPr>
      <xdr:spPr>
        <a:xfrm>
          <a:off x="4673600" y="1476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17145</xdr:rowOff>
    </xdr:from>
    <xdr:to>
      <xdr:col>24</xdr:col>
      <xdr:colOff>152400</xdr:colOff>
      <xdr:row>86</xdr:row>
      <xdr:rowOff>17145</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268" name="【公営住宅】&#10;有形固定資産減価償却率最大値テキスト">
          <a:extLst>
            <a:ext uri="{FF2B5EF4-FFF2-40B4-BE49-F238E27FC236}">
              <a16:creationId xmlns:a16="http://schemas.microsoft.com/office/drawing/2014/main" id="{00000000-0008-0000-0E00-00000C010000}"/>
            </a:ext>
          </a:extLst>
        </xdr:cNvPr>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33038</xdr:rowOff>
    </xdr:from>
    <xdr:ext cx="405111" cy="259045"/>
    <xdr:sp macro="" textlink="">
      <xdr:nvSpPr>
        <xdr:cNvPr id="270" name="【公営住宅】&#10;有形固定資産減価償却率平均値テキスト">
          <a:extLst>
            <a:ext uri="{FF2B5EF4-FFF2-40B4-BE49-F238E27FC236}">
              <a16:creationId xmlns:a16="http://schemas.microsoft.com/office/drawing/2014/main" id="{00000000-0008-0000-0E00-00000E010000}"/>
            </a:ext>
          </a:extLst>
        </xdr:cNvPr>
        <xdr:cNvSpPr txBox="1"/>
      </xdr:nvSpPr>
      <xdr:spPr>
        <a:xfrm>
          <a:off x="4673600" y="13749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71" name="フローチャート: 判断 270">
          <a:extLst>
            <a:ext uri="{FF2B5EF4-FFF2-40B4-BE49-F238E27FC236}">
              <a16:creationId xmlns:a16="http://schemas.microsoft.com/office/drawing/2014/main" id="{00000000-0008-0000-0E00-00000F010000}"/>
            </a:ext>
          </a:extLst>
        </xdr:cNvPr>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72" name="フローチャート: 判断 271">
          <a:extLst>
            <a:ext uri="{FF2B5EF4-FFF2-40B4-BE49-F238E27FC236}">
              <a16:creationId xmlns:a16="http://schemas.microsoft.com/office/drawing/2014/main" id="{00000000-0008-0000-0E00-000010010000}"/>
            </a:ext>
          </a:extLst>
        </xdr:cNvPr>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3" name="フローチャート: 判断 272">
          <a:extLst>
            <a:ext uri="{FF2B5EF4-FFF2-40B4-BE49-F238E27FC236}">
              <a16:creationId xmlns:a16="http://schemas.microsoft.com/office/drawing/2014/main" id="{00000000-0008-0000-0E00-000011010000}"/>
            </a:ext>
          </a:extLst>
        </xdr:cNvPr>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93980</xdr:rowOff>
    </xdr:from>
    <xdr:to>
      <xdr:col>10</xdr:col>
      <xdr:colOff>165100</xdr:colOff>
      <xdr:row>82</xdr:row>
      <xdr:rowOff>24130</xdr:rowOff>
    </xdr:to>
    <xdr:sp macro="" textlink="">
      <xdr:nvSpPr>
        <xdr:cNvPr id="274" name="フローチャート: 判断 273">
          <a:extLst>
            <a:ext uri="{FF2B5EF4-FFF2-40B4-BE49-F238E27FC236}">
              <a16:creationId xmlns:a16="http://schemas.microsoft.com/office/drawing/2014/main" id="{00000000-0008-0000-0E00-000012010000}"/>
            </a:ext>
          </a:extLst>
        </xdr:cNvPr>
        <xdr:cNvSpPr/>
      </xdr:nvSpPr>
      <xdr:spPr>
        <a:xfrm>
          <a:off x="1968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80" name="楕円 279">
          <a:extLst>
            <a:ext uri="{FF2B5EF4-FFF2-40B4-BE49-F238E27FC236}">
              <a16:creationId xmlns:a16="http://schemas.microsoft.com/office/drawing/2014/main" id="{00000000-0008-0000-0E00-000018010000}"/>
            </a:ext>
          </a:extLst>
        </xdr:cNvPr>
        <xdr:cNvSpPr/>
      </xdr:nvSpPr>
      <xdr:spPr>
        <a:xfrm>
          <a:off x="45847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64788</xdr:rowOff>
    </xdr:from>
    <xdr:ext cx="405111" cy="259045"/>
    <xdr:sp macro="" textlink="">
      <xdr:nvSpPr>
        <xdr:cNvPr id="281" name="【公営住宅】&#10;有形固定資産減価償却率該当値テキスト">
          <a:extLst>
            <a:ext uri="{FF2B5EF4-FFF2-40B4-BE49-F238E27FC236}">
              <a16:creationId xmlns:a16="http://schemas.microsoft.com/office/drawing/2014/main" id="{00000000-0008-0000-0E00-000019010000}"/>
            </a:ext>
          </a:extLst>
        </xdr:cNvPr>
        <xdr:cNvSpPr txBox="1"/>
      </xdr:nvSpPr>
      <xdr:spPr>
        <a:xfrm>
          <a:off x="4673600" y="1395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128270</xdr:rowOff>
    </xdr:from>
    <xdr:to>
      <xdr:col>20</xdr:col>
      <xdr:colOff>38100</xdr:colOff>
      <xdr:row>82</xdr:row>
      <xdr:rowOff>58420</xdr:rowOff>
    </xdr:to>
    <xdr:sp macro="" textlink="">
      <xdr:nvSpPr>
        <xdr:cNvPr id="282" name="楕円 281">
          <a:extLst>
            <a:ext uri="{FF2B5EF4-FFF2-40B4-BE49-F238E27FC236}">
              <a16:creationId xmlns:a16="http://schemas.microsoft.com/office/drawing/2014/main" id="{00000000-0008-0000-0E00-00001A010000}"/>
            </a:ext>
          </a:extLst>
        </xdr:cNvPr>
        <xdr:cNvSpPr/>
      </xdr:nvSpPr>
      <xdr:spPr>
        <a:xfrm>
          <a:off x="3746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137161</xdr:rowOff>
    </xdr:from>
    <xdr:to>
      <xdr:col>24</xdr:col>
      <xdr:colOff>63500</xdr:colOff>
      <xdr:row>82</xdr:row>
      <xdr:rowOff>7620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flipV="1">
          <a:off x="3797300" y="140246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158750</xdr:rowOff>
    </xdr:from>
    <xdr:to>
      <xdr:col>15</xdr:col>
      <xdr:colOff>101600</xdr:colOff>
      <xdr:row>82</xdr:row>
      <xdr:rowOff>88900</xdr:rowOff>
    </xdr:to>
    <xdr:sp macro="" textlink="">
      <xdr:nvSpPr>
        <xdr:cNvPr id="284" name="楕円 283">
          <a:extLst>
            <a:ext uri="{FF2B5EF4-FFF2-40B4-BE49-F238E27FC236}">
              <a16:creationId xmlns:a16="http://schemas.microsoft.com/office/drawing/2014/main" id="{00000000-0008-0000-0E00-00001C010000}"/>
            </a:ext>
          </a:extLst>
        </xdr:cNvPr>
        <xdr:cNvSpPr/>
      </xdr:nvSpPr>
      <xdr:spPr>
        <a:xfrm>
          <a:off x="2857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7620</xdr:rowOff>
    </xdr:from>
    <xdr:to>
      <xdr:col>19</xdr:col>
      <xdr:colOff>177800</xdr:colOff>
      <xdr:row>82</xdr:row>
      <xdr:rowOff>38100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flipV="1">
          <a:off x="2908300" y="14066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19686</xdr:rowOff>
    </xdr:from>
    <xdr:to>
      <xdr:col>10</xdr:col>
      <xdr:colOff>165100</xdr:colOff>
      <xdr:row>82</xdr:row>
      <xdr:rowOff>121286</xdr:rowOff>
    </xdr:to>
    <xdr:sp macro="" textlink="">
      <xdr:nvSpPr>
        <xdr:cNvPr id="286" name="楕円 285">
          <a:extLst>
            <a:ext uri="{FF2B5EF4-FFF2-40B4-BE49-F238E27FC236}">
              <a16:creationId xmlns:a16="http://schemas.microsoft.com/office/drawing/2014/main" id="{00000000-0008-0000-0E00-00001E010000}"/>
            </a:ext>
          </a:extLst>
        </xdr:cNvPr>
        <xdr:cNvSpPr/>
      </xdr:nvSpPr>
      <xdr:spPr>
        <a:xfrm>
          <a:off x="1968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38100</xdr:rowOff>
    </xdr:from>
    <xdr:to>
      <xdr:col>15</xdr:col>
      <xdr:colOff>50800</xdr:colOff>
      <xdr:row>82</xdr:row>
      <xdr:rowOff>70486</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flipV="1">
          <a:off x="2019300" y="140970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162577</xdr:rowOff>
    </xdr:from>
    <xdr:ext cx="405111" cy="259045"/>
    <xdr:sp macro="" textlink="">
      <xdr:nvSpPr>
        <xdr:cNvPr id="288" name="n_1aveValue【公営住宅】&#10;有形固定資産減価償却率">
          <a:extLst>
            <a:ext uri="{FF2B5EF4-FFF2-40B4-BE49-F238E27FC236}">
              <a16:creationId xmlns:a16="http://schemas.microsoft.com/office/drawing/2014/main" id="{00000000-0008-0000-0E00-000020010000}"/>
            </a:ext>
          </a:extLst>
        </xdr:cNvPr>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89" name="n_2aveValue【公営住宅】&#10;有形固定資産減価償却率">
          <a:extLst>
            <a:ext uri="{FF2B5EF4-FFF2-40B4-BE49-F238E27FC236}">
              <a16:creationId xmlns:a16="http://schemas.microsoft.com/office/drawing/2014/main" id="{00000000-0008-0000-0E00-000021010000}"/>
            </a:ext>
          </a:extLst>
        </xdr:cNvPr>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40657</xdr:rowOff>
    </xdr:from>
    <xdr:ext cx="405111" cy="259045"/>
    <xdr:sp macro="" textlink="">
      <xdr:nvSpPr>
        <xdr:cNvPr id="290" name="n_3aveValue【公営住宅】&#10;有形固定資産減価償却率">
          <a:extLst>
            <a:ext uri="{FF2B5EF4-FFF2-40B4-BE49-F238E27FC236}">
              <a16:creationId xmlns:a16="http://schemas.microsoft.com/office/drawing/2014/main" id="{00000000-0008-0000-0E00-000022010000}"/>
            </a:ext>
          </a:extLst>
        </xdr:cNvPr>
        <xdr:cNvSpPr txBox="1"/>
      </xdr:nvSpPr>
      <xdr:spPr>
        <a:xfrm>
          <a:off x="1816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49547</xdr:rowOff>
    </xdr:from>
    <xdr:ext cx="405111" cy="259045"/>
    <xdr:sp macro="" textlink="">
      <xdr:nvSpPr>
        <xdr:cNvPr id="291" name="n_1mainValue【公営住宅】&#10;有形固定資産減価償却率">
          <a:extLst>
            <a:ext uri="{FF2B5EF4-FFF2-40B4-BE49-F238E27FC236}">
              <a16:creationId xmlns:a16="http://schemas.microsoft.com/office/drawing/2014/main" id="{00000000-0008-0000-0E00-000023010000}"/>
            </a:ext>
          </a:extLst>
        </xdr:cNvPr>
        <xdr:cNvSpPr txBox="1"/>
      </xdr:nvSpPr>
      <xdr:spPr>
        <a:xfrm>
          <a:off x="35820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80027</xdr:rowOff>
    </xdr:from>
    <xdr:ext cx="405111" cy="259045"/>
    <xdr:sp macro="" textlink="">
      <xdr:nvSpPr>
        <xdr:cNvPr id="292" name="n_2mainValue【公営住宅】&#10;有形固定資産減価償却率">
          <a:extLst>
            <a:ext uri="{FF2B5EF4-FFF2-40B4-BE49-F238E27FC236}">
              <a16:creationId xmlns:a16="http://schemas.microsoft.com/office/drawing/2014/main" id="{00000000-0008-0000-0E00-000024010000}"/>
            </a:ext>
          </a:extLst>
        </xdr:cNvPr>
        <xdr:cNvSpPr txBox="1"/>
      </xdr:nvSpPr>
      <xdr:spPr>
        <a:xfrm>
          <a:off x="27057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112413</xdr:rowOff>
    </xdr:from>
    <xdr:ext cx="405111" cy="259045"/>
    <xdr:sp macro="" textlink="">
      <xdr:nvSpPr>
        <xdr:cNvPr id="293" name="n_3mainValue【公営住宅】&#10;有形固定資産減価償却率">
          <a:extLst>
            <a:ext uri="{FF2B5EF4-FFF2-40B4-BE49-F238E27FC236}">
              <a16:creationId xmlns:a16="http://schemas.microsoft.com/office/drawing/2014/main" id="{00000000-0008-0000-0E00-000025010000}"/>
            </a:ext>
          </a:extLst>
        </xdr:cNvPr>
        <xdr:cNvSpPr txBox="1"/>
      </xdr:nvSpPr>
      <xdr:spPr>
        <a:xfrm>
          <a:off x="18167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a:extLst>
            <a:ext uri="{FF2B5EF4-FFF2-40B4-BE49-F238E27FC236}">
              <a16:creationId xmlns:a16="http://schemas.microsoft.com/office/drawing/2014/main" id="{00000000-0008-0000-0E00-00003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85</xdr:row>
      <xdr:rowOff>89536</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flipV="1">
          <a:off x="10476865" y="13388339"/>
          <a:ext cx="0" cy="1274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14" name="【公営住宅】&#10;一人当たり面積最小値テキスト">
          <a:extLst>
            <a:ext uri="{FF2B5EF4-FFF2-40B4-BE49-F238E27FC236}">
              <a16:creationId xmlns:a16="http://schemas.microsoft.com/office/drawing/2014/main" id="{00000000-0008-0000-0E00-00003A010000}"/>
            </a:ext>
          </a:extLst>
        </xdr:cNvPr>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16" name="【公営住宅】&#10;一人当たり面積最大値テキスト">
          <a:extLst>
            <a:ext uri="{FF2B5EF4-FFF2-40B4-BE49-F238E27FC236}">
              <a16:creationId xmlns:a16="http://schemas.microsoft.com/office/drawing/2014/main" id="{00000000-0008-0000-0E00-00003C010000}"/>
            </a:ext>
          </a:extLst>
        </xdr:cNvPr>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168482</xdr:rowOff>
    </xdr:from>
    <xdr:ext cx="469744" cy="259045"/>
    <xdr:sp macro="" textlink="">
      <xdr:nvSpPr>
        <xdr:cNvPr id="318" name="【公営住宅】&#10;一人当たり面積平均値テキスト">
          <a:extLst>
            <a:ext uri="{FF2B5EF4-FFF2-40B4-BE49-F238E27FC236}">
              <a16:creationId xmlns:a16="http://schemas.microsoft.com/office/drawing/2014/main" id="{00000000-0008-0000-0E00-00003E010000}"/>
            </a:ext>
          </a:extLst>
        </xdr:cNvPr>
        <xdr:cNvSpPr txBox="1"/>
      </xdr:nvSpPr>
      <xdr:spPr>
        <a:xfrm>
          <a:off x="10515600" y="14227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145605</xdr:rowOff>
    </xdr:from>
    <xdr:to>
      <xdr:col>55</xdr:col>
      <xdr:colOff>50800</xdr:colOff>
      <xdr:row>84</xdr:row>
      <xdr:rowOff>75755</xdr:rowOff>
    </xdr:to>
    <xdr:sp macro="" textlink="">
      <xdr:nvSpPr>
        <xdr:cNvPr id="319" name="フローチャート: 判断 318">
          <a:extLst>
            <a:ext uri="{FF2B5EF4-FFF2-40B4-BE49-F238E27FC236}">
              <a16:creationId xmlns:a16="http://schemas.microsoft.com/office/drawing/2014/main" id="{00000000-0008-0000-0E00-00003F010000}"/>
            </a:ext>
          </a:extLst>
        </xdr:cNvPr>
        <xdr:cNvSpPr/>
      </xdr:nvSpPr>
      <xdr:spPr>
        <a:xfrm>
          <a:off x="10426700" y="1437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74168</xdr:rowOff>
    </xdr:from>
    <xdr:to>
      <xdr:col>50</xdr:col>
      <xdr:colOff>165100</xdr:colOff>
      <xdr:row>83</xdr:row>
      <xdr:rowOff>4318</xdr:rowOff>
    </xdr:to>
    <xdr:sp macro="" textlink="">
      <xdr:nvSpPr>
        <xdr:cNvPr id="320" name="フローチャート: 判断 319">
          <a:extLst>
            <a:ext uri="{FF2B5EF4-FFF2-40B4-BE49-F238E27FC236}">
              <a16:creationId xmlns:a16="http://schemas.microsoft.com/office/drawing/2014/main" id="{00000000-0008-0000-0E00-000040010000}"/>
            </a:ext>
          </a:extLst>
        </xdr:cNvPr>
        <xdr:cNvSpPr/>
      </xdr:nvSpPr>
      <xdr:spPr>
        <a:xfrm>
          <a:off x="9588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143890</xdr:rowOff>
    </xdr:from>
    <xdr:to>
      <xdr:col>46</xdr:col>
      <xdr:colOff>38100</xdr:colOff>
      <xdr:row>84</xdr:row>
      <xdr:rowOff>74040</xdr:rowOff>
    </xdr:to>
    <xdr:sp macro="" textlink="">
      <xdr:nvSpPr>
        <xdr:cNvPr id="321" name="フローチャート: 判断 320">
          <a:extLst>
            <a:ext uri="{FF2B5EF4-FFF2-40B4-BE49-F238E27FC236}">
              <a16:creationId xmlns:a16="http://schemas.microsoft.com/office/drawing/2014/main" id="{00000000-0008-0000-0E00-000041010000}"/>
            </a:ext>
          </a:extLst>
        </xdr:cNvPr>
        <xdr:cNvSpPr/>
      </xdr:nvSpPr>
      <xdr:spPr>
        <a:xfrm>
          <a:off x="8699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163894</xdr:rowOff>
    </xdr:from>
    <xdr:to>
      <xdr:col>41</xdr:col>
      <xdr:colOff>101600</xdr:colOff>
      <xdr:row>84</xdr:row>
      <xdr:rowOff>94044</xdr:rowOff>
    </xdr:to>
    <xdr:sp macro="" textlink="">
      <xdr:nvSpPr>
        <xdr:cNvPr id="322" name="フローチャート: 判断 321">
          <a:extLst>
            <a:ext uri="{FF2B5EF4-FFF2-40B4-BE49-F238E27FC236}">
              <a16:creationId xmlns:a16="http://schemas.microsoft.com/office/drawing/2014/main" id="{00000000-0008-0000-0E00-000042010000}"/>
            </a:ext>
          </a:extLst>
        </xdr:cNvPr>
        <xdr:cNvSpPr/>
      </xdr:nvSpPr>
      <xdr:spPr>
        <a:xfrm>
          <a:off x="7810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123889</xdr:rowOff>
    </xdr:from>
    <xdr:to>
      <xdr:col>55</xdr:col>
      <xdr:colOff>50800</xdr:colOff>
      <xdr:row>85</xdr:row>
      <xdr:rowOff>54039</xdr:rowOff>
    </xdr:to>
    <xdr:sp macro="" textlink="">
      <xdr:nvSpPr>
        <xdr:cNvPr id="328" name="楕円 327">
          <a:extLst>
            <a:ext uri="{FF2B5EF4-FFF2-40B4-BE49-F238E27FC236}">
              <a16:creationId xmlns:a16="http://schemas.microsoft.com/office/drawing/2014/main" id="{00000000-0008-0000-0E00-000048010000}"/>
            </a:ext>
          </a:extLst>
        </xdr:cNvPr>
        <xdr:cNvSpPr/>
      </xdr:nvSpPr>
      <xdr:spPr>
        <a:xfrm>
          <a:off x="10426700" y="1452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38816</xdr:rowOff>
    </xdr:from>
    <xdr:ext cx="469744" cy="259045"/>
    <xdr:sp macro="" textlink="">
      <xdr:nvSpPr>
        <xdr:cNvPr id="329" name="【公営住宅】&#10;一人当たり面積該当値テキスト">
          <a:extLst>
            <a:ext uri="{FF2B5EF4-FFF2-40B4-BE49-F238E27FC236}">
              <a16:creationId xmlns:a16="http://schemas.microsoft.com/office/drawing/2014/main" id="{00000000-0008-0000-0E00-000049010000}"/>
            </a:ext>
          </a:extLst>
        </xdr:cNvPr>
        <xdr:cNvSpPr txBox="1"/>
      </xdr:nvSpPr>
      <xdr:spPr>
        <a:xfrm>
          <a:off x="10515600" y="1444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123889</xdr:rowOff>
    </xdr:from>
    <xdr:to>
      <xdr:col>50</xdr:col>
      <xdr:colOff>165100</xdr:colOff>
      <xdr:row>85</xdr:row>
      <xdr:rowOff>54039</xdr:rowOff>
    </xdr:to>
    <xdr:sp macro="" textlink="">
      <xdr:nvSpPr>
        <xdr:cNvPr id="330" name="楕円 329">
          <a:extLst>
            <a:ext uri="{FF2B5EF4-FFF2-40B4-BE49-F238E27FC236}">
              <a16:creationId xmlns:a16="http://schemas.microsoft.com/office/drawing/2014/main" id="{00000000-0008-0000-0E00-00004A010000}"/>
            </a:ext>
          </a:extLst>
        </xdr:cNvPr>
        <xdr:cNvSpPr/>
      </xdr:nvSpPr>
      <xdr:spPr>
        <a:xfrm>
          <a:off x="9588500" y="1452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3239</xdr:rowOff>
    </xdr:from>
    <xdr:to>
      <xdr:col>55</xdr:col>
      <xdr:colOff>0</xdr:colOff>
      <xdr:row>85</xdr:row>
      <xdr:rowOff>3239</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9639300" y="145764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123889</xdr:rowOff>
    </xdr:from>
    <xdr:to>
      <xdr:col>46</xdr:col>
      <xdr:colOff>38100</xdr:colOff>
      <xdr:row>85</xdr:row>
      <xdr:rowOff>54039</xdr:rowOff>
    </xdr:to>
    <xdr:sp macro="" textlink="">
      <xdr:nvSpPr>
        <xdr:cNvPr id="332" name="楕円 331">
          <a:extLst>
            <a:ext uri="{FF2B5EF4-FFF2-40B4-BE49-F238E27FC236}">
              <a16:creationId xmlns:a16="http://schemas.microsoft.com/office/drawing/2014/main" id="{00000000-0008-0000-0E00-00004C010000}"/>
            </a:ext>
          </a:extLst>
        </xdr:cNvPr>
        <xdr:cNvSpPr/>
      </xdr:nvSpPr>
      <xdr:spPr>
        <a:xfrm>
          <a:off x="8699500" y="1452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3239</xdr:rowOff>
    </xdr:from>
    <xdr:to>
      <xdr:col>50</xdr:col>
      <xdr:colOff>114300</xdr:colOff>
      <xdr:row>85</xdr:row>
      <xdr:rowOff>3239</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8750300" y="14576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123889</xdr:rowOff>
    </xdr:from>
    <xdr:to>
      <xdr:col>41</xdr:col>
      <xdr:colOff>101600</xdr:colOff>
      <xdr:row>85</xdr:row>
      <xdr:rowOff>54039</xdr:rowOff>
    </xdr:to>
    <xdr:sp macro="" textlink="">
      <xdr:nvSpPr>
        <xdr:cNvPr id="334" name="楕円 333">
          <a:extLst>
            <a:ext uri="{FF2B5EF4-FFF2-40B4-BE49-F238E27FC236}">
              <a16:creationId xmlns:a16="http://schemas.microsoft.com/office/drawing/2014/main" id="{00000000-0008-0000-0E00-00004E010000}"/>
            </a:ext>
          </a:extLst>
        </xdr:cNvPr>
        <xdr:cNvSpPr/>
      </xdr:nvSpPr>
      <xdr:spPr>
        <a:xfrm>
          <a:off x="7810500" y="1452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3239</xdr:rowOff>
    </xdr:from>
    <xdr:to>
      <xdr:col>45</xdr:col>
      <xdr:colOff>177800</xdr:colOff>
      <xdr:row>85</xdr:row>
      <xdr:rowOff>3239</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7861300" y="14576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20845</xdr:rowOff>
    </xdr:from>
    <xdr:ext cx="469744" cy="259045"/>
    <xdr:sp macro="" textlink="">
      <xdr:nvSpPr>
        <xdr:cNvPr id="336" name="n_1aveValue【公営住宅】&#10;一人当たり面積">
          <a:extLst>
            <a:ext uri="{FF2B5EF4-FFF2-40B4-BE49-F238E27FC236}">
              <a16:creationId xmlns:a16="http://schemas.microsoft.com/office/drawing/2014/main" id="{00000000-0008-0000-0E00-000050010000}"/>
            </a:ext>
          </a:extLst>
        </xdr:cNvPr>
        <xdr:cNvSpPr txBox="1"/>
      </xdr:nvSpPr>
      <xdr:spPr>
        <a:xfrm>
          <a:off x="93917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90567</xdr:rowOff>
    </xdr:from>
    <xdr:ext cx="469744" cy="259045"/>
    <xdr:sp macro="" textlink="">
      <xdr:nvSpPr>
        <xdr:cNvPr id="337" name="n_2aveValue【公営住宅】&#10;一人当たり面積">
          <a:extLst>
            <a:ext uri="{FF2B5EF4-FFF2-40B4-BE49-F238E27FC236}">
              <a16:creationId xmlns:a16="http://schemas.microsoft.com/office/drawing/2014/main" id="{00000000-0008-0000-0E00-000051010000}"/>
            </a:ext>
          </a:extLst>
        </xdr:cNvPr>
        <xdr:cNvSpPr txBox="1"/>
      </xdr:nvSpPr>
      <xdr:spPr>
        <a:xfrm>
          <a:off x="8515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110571</xdr:rowOff>
    </xdr:from>
    <xdr:ext cx="469744" cy="259045"/>
    <xdr:sp macro="" textlink="">
      <xdr:nvSpPr>
        <xdr:cNvPr id="338" name="n_3aveValue【公営住宅】&#10;一人当たり面積">
          <a:extLst>
            <a:ext uri="{FF2B5EF4-FFF2-40B4-BE49-F238E27FC236}">
              <a16:creationId xmlns:a16="http://schemas.microsoft.com/office/drawing/2014/main" id="{00000000-0008-0000-0E00-000052010000}"/>
            </a:ext>
          </a:extLst>
        </xdr:cNvPr>
        <xdr:cNvSpPr txBox="1"/>
      </xdr:nvSpPr>
      <xdr:spPr>
        <a:xfrm>
          <a:off x="7626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45166</xdr:rowOff>
    </xdr:from>
    <xdr:ext cx="469744" cy="259045"/>
    <xdr:sp macro="" textlink="">
      <xdr:nvSpPr>
        <xdr:cNvPr id="339" name="n_1mainValue【公営住宅】&#10;一人当たり面積">
          <a:extLst>
            <a:ext uri="{FF2B5EF4-FFF2-40B4-BE49-F238E27FC236}">
              <a16:creationId xmlns:a16="http://schemas.microsoft.com/office/drawing/2014/main" id="{00000000-0008-0000-0E00-000053010000}"/>
            </a:ext>
          </a:extLst>
        </xdr:cNvPr>
        <xdr:cNvSpPr txBox="1"/>
      </xdr:nvSpPr>
      <xdr:spPr>
        <a:xfrm>
          <a:off x="9391727" y="1461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45166</xdr:rowOff>
    </xdr:from>
    <xdr:ext cx="469744" cy="259045"/>
    <xdr:sp macro="" textlink="">
      <xdr:nvSpPr>
        <xdr:cNvPr id="340" name="n_2mainValue【公営住宅】&#10;一人当たり面積">
          <a:extLst>
            <a:ext uri="{FF2B5EF4-FFF2-40B4-BE49-F238E27FC236}">
              <a16:creationId xmlns:a16="http://schemas.microsoft.com/office/drawing/2014/main" id="{00000000-0008-0000-0E00-000054010000}"/>
            </a:ext>
          </a:extLst>
        </xdr:cNvPr>
        <xdr:cNvSpPr txBox="1"/>
      </xdr:nvSpPr>
      <xdr:spPr>
        <a:xfrm>
          <a:off x="8515427" y="1461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45166</xdr:rowOff>
    </xdr:from>
    <xdr:ext cx="469744" cy="259045"/>
    <xdr:sp macro="" textlink="">
      <xdr:nvSpPr>
        <xdr:cNvPr id="341" name="n_3mainValue【公営住宅】&#10;一人当たり面積">
          <a:extLst>
            <a:ext uri="{FF2B5EF4-FFF2-40B4-BE49-F238E27FC236}">
              <a16:creationId xmlns:a16="http://schemas.microsoft.com/office/drawing/2014/main" id="{00000000-0008-0000-0E00-000055010000}"/>
            </a:ext>
          </a:extLst>
        </xdr:cNvPr>
        <xdr:cNvSpPr txBox="1"/>
      </xdr:nvSpPr>
      <xdr:spPr>
        <a:xfrm>
          <a:off x="7626427" y="1461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1" name="【認定こども園・幼稚園・保育所】&#10;有形固定資産減価償却率グラフ枠">
          <a:extLst>
            <a:ext uri="{FF2B5EF4-FFF2-40B4-BE49-F238E27FC236}">
              <a16:creationId xmlns:a16="http://schemas.microsoft.com/office/drawing/2014/main" id="{00000000-0008-0000-0E00-00007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42</xdr:row>
      <xdr:rowOff>20955</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flipV="1">
          <a:off x="16318864" y="593407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24782</xdr:rowOff>
    </xdr:from>
    <xdr:ext cx="405111" cy="259045"/>
    <xdr:sp macro="" textlink="">
      <xdr:nvSpPr>
        <xdr:cNvPr id="383" name="【認定こども園・幼稚園・保育所】&#10;有形固定資産減価償却率最小値テキスト">
          <a:extLst>
            <a:ext uri="{FF2B5EF4-FFF2-40B4-BE49-F238E27FC236}">
              <a16:creationId xmlns:a16="http://schemas.microsoft.com/office/drawing/2014/main" id="{00000000-0008-0000-0E00-00007F010000}"/>
            </a:ext>
          </a:extLst>
        </xdr:cNvPr>
        <xdr:cNvSpPr txBox="1"/>
      </xdr:nvSpPr>
      <xdr:spPr>
        <a:xfrm>
          <a:off x="16357600"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20955</xdr:rowOff>
    </xdr:from>
    <xdr:to>
      <xdr:col>86</xdr:col>
      <xdr:colOff>25400</xdr:colOff>
      <xdr:row>42</xdr:row>
      <xdr:rowOff>20955</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16230600" y="722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385" name="【認定こども園・幼稚園・保育所】&#10;有形固定資産減価償却率最大値テキスト">
          <a:extLst>
            <a:ext uri="{FF2B5EF4-FFF2-40B4-BE49-F238E27FC236}">
              <a16:creationId xmlns:a16="http://schemas.microsoft.com/office/drawing/2014/main" id="{00000000-0008-0000-0E00-000081010000}"/>
            </a:ext>
          </a:extLst>
        </xdr:cNvPr>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2557</xdr:rowOff>
    </xdr:from>
    <xdr:ext cx="405111" cy="259045"/>
    <xdr:sp macro="" textlink="">
      <xdr:nvSpPr>
        <xdr:cNvPr id="387" name="【認定こども園・幼稚園・保育所】&#10;有形固定資産減価償却率平均値テキスト">
          <a:extLst>
            <a:ext uri="{FF2B5EF4-FFF2-40B4-BE49-F238E27FC236}">
              <a16:creationId xmlns:a16="http://schemas.microsoft.com/office/drawing/2014/main" id="{00000000-0008-0000-0E00-000083010000}"/>
            </a:ext>
          </a:extLst>
        </xdr:cNvPr>
        <xdr:cNvSpPr txBox="1"/>
      </xdr:nvSpPr>
      <xdr:spPr>
        <a:xfrm>
          <a:off x="163576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88" name="フローチャート: 判断 387">
          <a:extLst>
            <a:ext uri="{FF2B5EF4-FFF2-40B4-BE49-F238E27FC236}">
              <a16:creationId xmlns:a16="http://schemas.microsoft.com/office/drawing/2014/main" id="{00000000-0008-0000-0E00-000084010000}"/>
            </a:ext>
          </a:extLst>
        </xdr:cNvPr>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389" name="フローチャート: 判断 388">
          <a:extLst>
            <a:ext uri="{FF2B5EF4-FFF2-40B4-BE49-F238E27FC236}">
              <a16:creationId xmlns:a16="http://schemas.microsoft.com/office/drawing/2014/main" id="{00000000-0008-0000-0E00-000085010000}"/>
            </a:ext>
          </a:extLst>
        </xdr:cNvPr>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158750</xdr:rowOff>
    </xdr:from>
    <xdr:to>
      <xdr:col>76</xdr:col>
      <xdr:colOff>165100</xdr:colOff>
      <xdr:row>38</xdr:row>
      <xdr:rowOff>88900</xdr:rowOff>
    </xdr:to>
    <xdr:sp macro="" textlink="">
      <xdr:nvSpPr>
        <xdr:cNvPr id="390" name="フローチャート: 判断 389">
          <a:extLst>
            <a:ext uri="{FF2B5EF4-FFF2-40B4-BE49-F238E27FC236}">
              <a16:creationId xmlns:a16="http://schemas.microsoft.com/office/drawing/2014/main" id="{00000000-0008-0000-0E00-000086010000}"/>
            </a:ext>
          </a:extLst>
        </xdr:cNvPr>
        <xdr:cNvSpPr/>
      </xdr:nvSpPr>
      <xdr:spPr>
        <a:xfrm>
          <a:off x="14541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53975</xdr:rowOff>
    </xdr:from>
    <xdr:to>
      <xdr:col>72</xdr:col>
      <xdr:colOff>38100</xdr:colOff>
      <xdr:row>38</xdr:row>
      <xdr:rowOff>155575</xdr:rowOff>
    </xdr:to>
    <xdr:sp macro="" textlink="">
      <xdr:nvSpPr>
        <xdr:cNvPr id="391" name="フローチャート: 判断 390">
          <a:extLst>
            <a:ext uri="{FF2B5EF4-FFF2-40B4-BE49-F238E27FC236}">
              <a16:creationId xmlns:a16="http://schemas.microsoft.com/office/drawing/2014/main" id="{00000000-0008-0000-0E00-000087010000}"/>
            </a:ext>
          </a:extLst>
        </xdr:cNvPr>
        <xdr:cNvSpPr/>
      </xdr:nvSpPr>
      <xdr:spPr>
        <a:xfrm>
          <a:off x="13652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12065</xdr:rowOff>
    </xdr:from>
    <xdr:to>
      <xdr:col>85</xdr:col>
      <xdr:colOff>177800</xdr:colOff>
      <xdr:row>39</xdr:row>
      <xdr:rowOff>113665</xdr:rowOff>
    </xdr:to>
    <xdr:sp macro="" textlink="">
      <xdr:nvSpPr>
        <xdr:cNvPr id="397" name="楕円 396">
          <a:extLst>
            <a:ext uri="{FF2B5EF4-FFF2-40B4-BE49-F238E27FC236}">
              <a16:creationId xmlns:a16="http://schemas.microsoft.com/office/drawing/2014/main" id="{00000000-0008-0000-0E00-00008D010000}"/>
            </a:ext>
          </a:extLst>
        </xdr:cNvPr>
        <xdr:cNvSpPr/>
      </xdr:nvSpPr>
      <xdr:spPr>
        <a:xfrm>
          <a:off x="162687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161942</xdr:rowOff>
    </xdr:from>
    <xdr:ext cx="405111" cy="259045"/>
    <xdr:sp macro="" textlink="">
      <xdr:nvSpPr>
        <xdr:cNvPr id="398" name="【認定こども園・幼稚園・保育所】&#10;有形固定資産減価償却率該当値テキスト">
          <a:extLst>
            <a:ext uri="{FF2B5EF4-FFF2-40B4-BE49-F238E27FC236}">
              <a16:creationId xmlns:a16="http://schemas.microsoft.com/office/drawing/2014/main" id="{00000000-0008-0000-0E00-00008E010000}"/>
            </a:ext>
          </a:extLst>
        </xdr:cNvPr>
        <xdr:cNvSpPr txBox="1"/>
      </xdr:nvSpPr>
      <xdr:spPr>
        <a:xfrm>
          <a:off x="16357600"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52070</xdr:rowOff>
    </xdr:from>
    <xdr:to>
      <xdr:col>81</xdr:col>
      <xdr:colOff>101600</xdr:colOff>
      <xdr:row>39</xdr:row>
      <xdr:rowOff>153670</xdr:rowOff>
    </xdr:to>
    <xdr:sp macro="" textlink="">
      <xdr:nvSpPr>
        <xdr:cNvPr id="399" name="楕円 398">
          <a:extLst>
            <a:ext uri="{FF2B5EF4-FFF2-40B4-BE49-F238E27FC236}">
              <a16:creationId xmlns:a16="http://schemas.microsoft.com/office/drawing/2014/main" id="{00000000-0008-0000-0E00-00008F010000}"/>
            </a:ext>
          </a:extLst>
        </xdr:cNvPr>
        <xdr:cNvSpPr/>
      </xdr:nvSpPr>
      <xdr:spPr>
        <a:xfrm>
          <a:off x="15430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62865</xdr:rowOff>
    </xdr:from>
    <xdr:to>
      <xdr:col>85</xdr:col>
      <xdr:colOff>127000</xdr:colOff>
      <xdr:row>39</xdr:row>
      <xdr:rowOff>102870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flipV="1">
          <a:off x="15481300" y="674941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88265</xdr:rowOff>
    </xdr:from>
    <xdr:to>
      <xdr:col>76</xdr:col>
      <xdr:colOff>165100</xdr:colOff>
      <xdr:row>40</xdr:row>
      <xdr:rowOff>18415</xdr:rowOff>
    </xdr:to>
    <xdr:sp macro="" textlink="">
      <xdr:nvSpPr>
        <xdr:cNvPr id="401" name="楕円 400">
          <a:extLst>
            <a:ext uri="{FF2B5EF4-FFF2-40B4-BE49-F238E27FC236}">
              <a16:creationId xmlns:a16="http://schemas.microsoft.com/office/drawing/2014/main" id="{00000000-0008-0000-0E00-000091010000}"/>
            </a:ext>
          </a:extLst>
        </xdr:cNvPr>
        <xdr:cNvSpPr/>
      </xdr:nvSpPr>
      <xdr:spPr>
        <a:xfrm>
          <a:off x="14541500"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102870</xdr:rowOff>
    </xdr:from>
    <xdr:to>
      <xdr:col>81</xdr:col>
      <xdr:colOff>50800</xdr:colOff>
      <xdr:row>39</xdr:row>
      <xdr:rowOff>139065</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flipV="1">
          <a:off x="14592300" y="67894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126365</xdr:rowOff>
    </xdr:from>
    <xdr:to>
      <xdr:col>72</xdr:col>
      <xdr:colOff>38100</xdr:colOff>
      <xdr:row>40</xdr:row>
      <xdr:rowOff>56515</xdr:rowOff>
    </xdr:to>
    <xdr:sp macro="" textlink="">
      <xdr:nvSpPr>
        <xdr:cNvPr id="403" name="楕円 402">
          <a:extLst>
            <a:ext uri="{FF2B5EF4-FFF2-40B4-BE49-F238E27FC236}">
              <a16:creationId xmlns:a16="http://schemas.microsoft.com/office/drawing/2014/main" id="{00000000-0008-0000-0E00-000093010000}"/>
            </a:ext>
          </a:extLst>
        </xdr:cNvPr>
        <xdr:cNvSpPr/>
      </xdr:nvSpPr>
      <xdr:spPr>
        <a:xfrm>
          <a:off x="136525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139065</xdr:rowOff>
    </xdr:from>
    <xdr:to>
      <xdr:col>76</xdr:col>
      <xdr:colOff>114300</xdr:colOff>
      <xdr:row>40</xdr:row>
      <xdr:rowOff>5715</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flipV="1">
          <a:off x="13703300" y="68256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122572</xdr:rowOff>
    </xdr:from>
    <xdr:ext cx="405111" cy="259045"/>
    <xdr:sp macro="" textlink="">
      <xdr:nvSpPr>
        <xdr:cNvPr id="405" name="n_1aveValue【認定こども園・幼稚園・保育所】&#10;有形固定資産減価償却率">
          <a:extLst>
            <a:ext uri="{FF2B5EF4-FFF2-40B4-BE49-F238E27FC236}">
              <a16:creationId xmlns:a16="http://schemas.microsoft.com/office/drawing/2014/main" id="{00000000-0008-0000-0E00-000095010000}"/>
            </a:ext>
          </a:extLst>
        </xdr:cNvPr>
        <xdr:cNvSpPr txBox="1"/>
      </xdr:nvSpPr>
      <xdr:spPr>
        <a:xfrm>
          <a:off x="15266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105427</xdr:rowOff>
    </xdr:from>
    <xdr:ext cx="405111" cy="259045"/>
    <xdr:sp macro="" textlink="">
      <xdr:nvSpPr>
        <xdr:cNvPr id="406" name="n_2aveValue【認定こども園・幼稚園・保育所】&#10;有形固定資産減価償却率">
          <a:extLst>
            <a:ext uri="{FF2B5EF4-FFF2-40B4-BE49-F238E27FC236}">
              <a16:creationId xmlns:a16="http://schemas.microsoft.com/office/drawing/2014/main" id="{00000000-0008-0000-0E00-000096010000}"/>
            </a:ext>
          </a:extLst>
        </xdr:cNvPr>
        <xdr:cNvSpPr txBox="1"/>
      </xdr:nvSpPr>
      <xdr:spPr>
        <a:xfrm>
          <a:off x="14389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652</xdr:rowOff>
    </xdr:from>
    <xdr:ext cx="405111" cy="259045"/>
    <xdr:sp macro="" textlink="">
      <xdr:nvSpPr>
        <xdr:cNvPr id="407" name="n_3aveValue【認定こども園・幼稚園・保育所】&#10;有形固定資産減価償却率">
          <a:extLst>
            <a:ext uri="{FF2B5EF4-FFF2-40B4-BE49-F238E27FC236}">
              <a16:creationId xmlns:a16="http://schemas.microsoft.com/office/drawing/2014/main" id="{00000000-0008-0000-0E00-000097010000}"/>
            </a:ext>
          </a:extLst>
        </xdr:cNvPr>
        <xdr:cNvSpPr txBox="1"/>
      </xdr:nvSpPr>
      <xdr:spPr>
        <a:xfrm>
          <a:off x="135007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144797</xdr:rowOff>
    </xdr:from>
    <xdr:ext cx="405111" cy="259045"/>
    <xdr:sp macro="" textlink="">
      <xdr:nvSpPr>
        <xdr:cNvPr id="408" name="n_1mainValue【認定こども園・幼稚園・保育所】&#10;有形固定資産減価償却率">
          <a:extLst>
            <a:ext uri="{FF2B5EF4-FFF2-40B4-BE49-F238E27FC236}">
              <a16:creationId xmlns:a16="http://schemas.microsoft.com/office/drawing/2014/main" id="{00000000-0008-0000-0E00-000098010000}"/>
            </a:ext>
          </a:extLst>
        </xdr:cNvPr>
        <xdr:cNvSpPr txBox="1"/>
      </xdr:nvSpPr>
      <xdr:spPr>
        <a:xfrm>
          <a:off x="15266044"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9542</xdr:rowOff>
    </xdr:from>
    <xdr:ext cx="405111" cy="259045"/>
    <xdr:sp macro="" textlink="">
      <xdr:nvSpPr>
        <xdr:cNvPr id="409" name="n_2mainValue【認定こども園・幼稚園・保育所】&#10;有形固定資産減価償却率">
          <a:extLst>
            <a:ext uri="{FF2B5EF4-FFF2-40B4-BE49-F238E27FC236}">
              <a16:creationId xmlns:a16="http://schemas.microsoft.com/office/drawing/2014/main" id="{00000000-0008-0000-0E00-000099010000}"/>
            </a:ext>
          </a:extLst>
        </xdr:cNvPr>
        <xdr:cNvSpPr txBox="1"/>
      </xdr:nvSpPr>
      <xdr:spPr>
        <a:xfrm>
          <a:off x="14389744" y="686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47642</xdr:rowOff>
    </xdr:from>
    <xdr:ext cx="405111" cy="259045"/>
    <xdr:sp macro="" textlink="">
      <xdr:nvSpPr>
        <xdr:cNvPr id="410" name="n_3mainValue【認定こども園・幼稚園・保育所】&#10;有形固定資産減価償却率">
          <a:extLst>
            <a:ext uri="{FF2B5EF4-FFF2-40B4-BE49-F238E27FC236}">
              <a16:creationId xmlns:a16="http://schemas.microsoft.com/office/drawing/2014/main" id="{00000000-0008-0000-0E00-00009A010000}"/>
            </a:ext>
          </a:extLst>
        </xdr:cNvPr>
        <xdr:cNvSpPr txBox="1"/>
      </xdr:nvSpPr>
      <xdr:spPr>
        <a:xfrm>
          <a:off x="13500744"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認定こども園・幼稚園・保育所】&#10;一人当たり面積グラフ枠">
          <a:extLst>
            <a:ext uri="{FF2B5EF4-FFF2-40B4-BE49-F238E27FC236}">
              <a16:creationId xmlns:a16="http://schemas.microsoft.com/office/drawing/2014/main" id="{00000000-0008-0000-0E00-0000A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115062</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flipV="1">
          <a:off x="22160864" y="59466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33" name="【認定こども園・幼稚園・保育所】&#10;一人当たり面積最小値テキスト">
          <a:extLst>
            <a:ext uri="{FF2B5EF4-FFF2-40B4-BE49-F238E27FC236}">
              <a16:creationId xmlns:a16="http://schemas.microsoft.com/office/drawing/2014/main" id="{00000000-0008-0000-0E00-0000B1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35" name="【認定こども園・幼稚園・保育所】&#10;一人当たり面積最大値テキスト">
          <a:extLst>
            <a:ext uri="{FF2B5EF4-FFF2-40B4-BE49-F238E27FC236}">
              <a16:creationId xmlns:a16="http://schemas.microsoft.com/office/drawing/2014/main" id="{00000000-0008-0000-0E00-0000B3010000}"/>
            </a:ext>
          </a:extLst>
        </xdr:cNvPr>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111269</xdr:rowOff>
    </xdr:from>
    <xdr:ext cx="469744" cy="259045"/>
    <xdr:sp macro="" textlink="">
      <xdr:nvSpPr>
        <xdr:cNvPr id="437" name="【認定こども園・幼稚園・保育所】&#10;一人当たり面積平均値テキスト">
          <a:extLst>
            <a:ext uri="{FF2B5EF4-FFF2-40B4-BE49-F238E27FC236}">
              <a16:creationId xmlns:a16="http://schemas.microsoft.com/office/drawing/2014/main" id="{00000000-0008-0000-0E00-0000B5010000}"/>
            </a:ext>
          </a:extLst>
        </xdr:cNvPr>
        <xdr:cNvSpPr txBox="1"/>
      </xdr:nvSpPr>
      <xdr:spPr>
        <a:xfrm>
          <a:off x="22199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438" name="フローチャート: 判断 437">
          <a:extLst>
            <a:ext uri="{FF2B5EF4-FFF2-40B4-BE49-F238E27FC236}">
              <a16:creationId xmlns:a16="http://schemas.microsoft.com/office/drawing/2014/main" id="{00000000-0008-0000-0E00-0000B6010000}"/>
            </a:ext>
          </a:extLst>
        </xdr:cNvPr>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66548</xdr:rowOff>
    </xdr:from>
    <xdr:to>
      <xdr:col>112</xdr:col>
      <xdr:colOff>38100</xdr:colOff>
      <xdr:row>36</xdr:row>
      <xdr:rowOff>168148</xdr:rowOff>
    </xdr:to>
    <xdr:sp macro="" textlink="">
      <xdr:nvSpPr>
        <xdr:cNvPr id="439" name="フローチャート: 判断 438">
          <a:extLst>
            <a:ext uri="{FF2B5EF4-FFF2-40B4-BE49-F238E27FC236}">
              <a16:creationId xmlns:a16="http://schemas.microsoft.com/office/drawing/2014/main" id="{00000000-0008-0000-0E00-0000B7010000}"/>
            </a:ext>
          </a:extLst>
        </xdr:cNvPr>
        <xdr:cNvSpPr/>
      </xdr:nvSpPr>
      <xdr:spPr>
        <a:xfrm>
          <a:off x="21272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40" name="フローチャート: 判断 439">
          <a:extLst>
            <a:ext uri="{FF2B5EF4-FFF2-40B4-BE49-F238E27FC236}">
              <a16:creationId xmlns:a16="http://schemas.microsoft.com/office/drawing/2014/main" id="{00000000-0008-0000-0E00-0000B8010000}"/>
            </a:ext>
          </a:extLst>
        </xdr:cNvPr>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441" name="フローチャート: 判断 440">
          <a:extLst>
            <a:ext uri="{FF2B5EF4-FFF2-40B4-BE49-F238E27FC236}">
              <a16:creationId xmlns:a16="http://schemas.microsoft.com/office/drawing/2014/main" id="{00000000-0008-0000-0E00-0000B9010000}"/>
            </a:ext>
          </a:extLst>
        </xdr:cNvPr>
        <xdr:cNvSpPr/>
      </xdr:nvSpPr>
      <xdr:spPr>
        <a:xfrm>
          <a:off x="19494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109982</xdr:rowOff>
    </xdr:from>
    <xdr:to>
      <xdr:col>116</xdr:col>
      <xdr:colOff>114300</xdr:colOff>
      <xdr:row>40</xdr:row>
      <xdr:rowOff>40132</xdr:rowOff>
    </xdr:to>
    <xdr:sp macro="" textlink="">
      <xdr:nvSpPr>
        <xdr:cNvPr id="447" name="楕円 446">
          <a:extLst>
            <a:ext uri="{FF2B5EF4-FFF2-40B4-BE49-F238E27FC236}">
              <a16:creationId xmlns:a16="http://schemas.microsoft.com/office/drawing/2014/main" id="{00000000-0008-0000-0E00-0000BF010000}"/>
            </a:ext>
          </a:extLst>
        </xdr:cNvPr>
        <xdr:cNvSpPr/>
      </xdr:nvSpPr>
      <xdr:spPr>
        <a:xfrm>
          <a:off x="221107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132859</xdr:rowOff>
    </xdr:from>
    <xdr:ext cx="469744" cy="259045"/>
    <xdr:sp macro="" textlink="">
      <xdr:nvSpPr>
        <xdr:cNvPr id="448" name="【認定こども園・幼稚園・保育所】&#10;一人当たり面積該当値テキスト">
          <a:extLst>
            <a:ext uri="{FF2B5EF4-FFF2-40B4-BE49-F238E27FC236}">
              <a16:creationId xmlns:a16="http://schemas.microsoft.com/office/drawing/2014/main" id="{00000000-0008-0000-0E00-0000C0010000}"/>
            </a:ext>
          </a:extLst>
        </xdr:cNvPr>
        <xdr:cNvSpPr txBox="1"/>
      </xdr:nvSpPr>
      <xdr:spPr>
        <a:xfrm>
          <a:off x="22199600" y="664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109982</xdr:rowOff>
    </xdr:from>
    <xdr:to>
      <xdr:col>112</xdr:col>
      <xdr:colOff>38100</xdr:colOff>
      <xdr:row>40</xdr:row>
      <xdr:rowOff>40132</xdr:rowOff>
    </xdr:to>
    <xdr:sp macro="" textlink="">
      <xdr:nvSpPr>
        <xdr:cNvPr id="449" name="楕円 448">
          <a:extLst>
            <a:ext uri="{FF2B5EF4-FFF2-40B4-BE49-F238E27FC236}">
              <a16:creationId xmlns:a16="http://schemas.microsoft.com/office/drawing/2014/main" id="{00000000-0008-0000-0E00-0000C1010000}"/>
            </a:ext>
          </a:extLst>
        </xdr:cNvPr>
        <xdr:cNvSpPr/>
      </xdr:nvSpPr>
      <xdr:spPr>
        <a:xfrm>
          <a:off x="21272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160782</xdr:rowOff>
    </xdr:from>
    <xdr:to>
      <xdr:col>116</xdr:col>
      <xdr:colOff>63500</xdr:colOff>
      <xdr:row>39</xdr:row>
      <xdr:rowOff>160782</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21323300" y="68473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109982</xdr:rowOff>
    </xdr:from>
    <xdr:to>
      <xdr:col>107</xdr:col>
      <xdr:colOff>101600</xdr:colOff>
      <xdr:row>40</xdr:row>
      <xdr:rowOff>40132</xdr:rowOff>
    </xdr:to>
    <xdr:sp macro="" textlink="">
      <xdr:nvSpPr>
        <xdr:cNvPr id="451" name="楕円 450">
          <a:extLst>
            <a:ext uri="{FF2B5EF4-FFF2-40B4-BE49-F238E27FC236}">
              <a16:creationId xmlns:a16="http://schemas.microsoft.com/office/drawing/2014/main" id="{00000000-0008-0000-0E00-0000C3010000}"/>
            </a:ext>
          </a:extLst>
        </xdr:cNvPr>
        <xdr:cNvSpPr/>
      </xdr:nvSpPr>
      <xdr:spPr>
        <a:xfrm>
          <a:off x="20383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160782</xdr:rowOff>
    </xdr:from>
    <xdr:to>
      <xdr:col>111</xdr:col>
      <xdr:colOff>177800</xdr:colOff>
      <xdr:row>39</xdr:row>
      <xdr:rowOff>160782</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20434300" y="68473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109982</xdr:rowOff>
    </xdr:from>
    <xdr:to>
      <xdr:col>102</xdr:col>
      <xdr:colOff>165100</xdr:colOff>
      <xdr:row>40</xdr:row>
      <xdr:rowOff>40132</xdr:rowOff>
    </xdr:to>
    <xdr:sp macro="" textlink="">
      <xdr:nvSpPr>
        <xdr:cNvPr id="453" name="楕円 452">
          <a:extLst>
            <a:ext uri="{FF2B5EF4-FFF2-40B4-BE49-F238E27FC236}">
              <a16:creationId xmlns:a16="http://schemas.microsoft.com/office/drawing/2014/main" id="{00000000-0008-0000-0E00-0000C5010000}"/>
            </a:ext>
          </a:extLst>
        </xdr:cNvPr>
        <xdr:cNvSpPr/>
      </xdr:nvSpPr>
      <xdr:spPr>
        <a:xfrm>
          <a:off x="19494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160782</xdr:rowOff>
    </xdr:from>
    <xdr:to>
      <xdr:col>107</xdr:col>
      <xdr:colOff>50800</xdr:colOff>
      <xdr:row>39</xdr:row>
      <xdr:rowOff>160782</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9545300" y="68473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13225</xdr:rowOff>
    </xdr:from>
    <xdr:ext cx="469744" cy="259045"/>
    <xdr:sp macro="" textlink="">
      <xdr:nvSpPr>
        <xdr:cNvPr id="455" name="n_1aveValue【認定こども園・幼稚園・保育所】&#10;一人当たり面積">
          <a:extLst>
            <a:ext uri="{FF2B5EF4-FFF2-40B4-BE49-F238E27FC236}">
              <a16:creationId xmlns:a16="http://schemas.microsoft.com/office/drawing/2014/main" id="{00000000-0008-0000-0E00-0000C7010000}"/>
            </a:ext>
          </a:extLst>
        </xdr:cNvPr>
        <xdr:cNvSpPr txBox="1"/>
      </xdr:nvSpPr>
      <xdr:spPr>
        <a:xfrm>
          <a:off x="21075727"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456" name="n_2aveValue【認定こども園・幼稚園・保育所】&#10;一人当たり面積">
          <a:extLst>
            <a:ext uri="{FF2B5EF4-FFF2-40B4-BE49-F238E27FC236}">
              <a16:creationId xmlns:a16="http://schemas.microsoft.com/office/drawing/2014/main" id="{00000000-0008-0000-0E00-0000C8010000}"/>
            </a:ext>
          </a:extLst>
        </xdr:cNvPr>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35831</xdr:rowOff>
    </xdr:from>
    <xdr:ext cx="469744" cy="259045"/>
    <xdr:sp macro="" textlink="">
      <xdr:nvSpPr>
        <xdr:cNvPr id="457" name="n_3aveValue【認定こども園・幼稚園・保育所】&#10;一人当たり面積">
          <a:extLst>
            <a:ext uri="{FF2B5EF4-FFF2-40B4-BE49-F238E27FC236}">
              <a16:creationId xmlns:a16="http://schemas.microsoft.com/office/drawing/2014/main" id="{00000000-0008-0000-0E00-0000C9010000}"/>
            </a:ext>
          </a:extLst>
        </xdr:cNvPr>
        <xdr:cNvSpPr txBox="1"/>
      </xdr:nvSpPr>
      <xdr:spPr>
        <a:xfrm>
          <a:off x="19310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31259</xdr:rowOff>
    </xdr:from>
    <xdr:ext cx="469744" cy="259045"/>
    <xdr:sp macro="" textlink="">
      <xdr:nvSpPr>
        <xdr:cNvPr id="458" name="n_1mainValue【認定こども園・幼稚園・保育所】&#10;一人当たり面積">
          <a:extLst>
            <a:ext uri="{FF2B5EF4-FFF2-40B4-BE49-F238E27FC236}">
              <a16:creationId xmlns:a16="http://schemas.microsoft.com/office/drawing/2014/main" id="{00000000-0008-0000-0E00-0000CA010000}"/>
            </a:ext>
          </a:extLst>
        </xdr:cNvPr>
        <xdr:cNvSpPr txBox="1"/>
      </xdr:nvSpPr>
      <xdr:spPr>
        <a:xfrm>
          <a:off x="21075727"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56659</xdr:rowOff>
    </xdr:from>
    <xdr:ext cx="469744" cy="259045"/>
    <xdr:sp macro="" textlink="">
      <xdr:nvSpPr>
        <xdr:cNvPr id="459" name="n_2mainValue【認定こども園・幼稚園・保育所】&#10;一人当たり面積">
          <a:extLst>
            <a:ext uri="{FF2B5EF4-FFF2-40B4-BE49-F238E27FC236}">
              <a16:creationId xmlns:a16="http://schemas.microsoft.com/office/drawing/2014/main" id="{00000000-0008-0000-0E00-0000CB010000}"/>
            </a:ext>
          </a:extLst>
        </xdr:cNvPr>
        <xdr:cNvSpPr txBox="1"/>
      </xdr:nvSpPr>
      <xdr:spPr>
        <a:xfrm>
          <a:off x="20199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56659</xdr:rowOff>
    </xdr:from>
    <xdr:ext cx="469744" cy="259045"/>
    <xdr:sp macro="" textlink="">
      <xdr:nvSpPr>
        <xdr:cNvPr id="460" name="n_3mainValue【認定こども園・幼稚園・保育所】&#10;一人当たり面積">
          <a:extLst>
            <a:ext uri="{FF2B5EF4-FFF2-40B4-BE49-F238E27FC236}">
              <a16:creationId xmlns:a16="http://schemas.microsoft.com/office/drawing/2014/main" id="{00000000-0008-0000-0E00-0000CC010000}"/>
            </a:ext>
          </a:extLst>
        </xdr:cNvPr>
        <xdr:cNvSpPr txBox="1"/>
      </xdr:nvSpPr>
      <xdr:spPr>
        <a:xfrm>
          <a:off x="19310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4" name="【学校施設】&#10;有形固定資産減価償却率グラフ枠">
          <a:extLst>
            <a:ext uri="{FF2B5EF4-FFF2-40B4-BE49-F238E27FC236}">
              <a16:creationId xmlns:a16="http://schemas.microsoft.com/office/drawing/2014/main" id="{00000000-0008-0000-0E00-0000E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64</xdr:row>
      <xdr:rowOff>167640</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flipV="1">
          <a:off x="16318864" y="978789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486" name="【学校施設】&#10;有形固定資産減価償却率最小値テキスト">
          <a:extLst>
            <a:ext uri="{FF2B5EF4-FFF2-40B4-BE49-F238E27FC236}">
              <a16:creationId xmlns:a16="http://schemas.microsoft.com/office/drawing/2014/main" id="{00000000-0008-0000-0E00-0000E6010000}"/>
            </a:ext>
          </a:extLst>
        </xdr:cNvPr>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488" name="【学校施設】&#10;有形固定資産減価償却率最大値テキスト">
          <a:extLst>
            <a:ext uri="{FF2B5EF4-FFF2-40B4-BE49-F238E27FC236}">
              <a16:creationId xmlns:a16="http://schemas.microsoft.com/office/drawing/2014/main" id="{00000000-0008-0000-0E00-0000E8010000}"/>
            </a:ext>
          </a:extLst>
        </xdr:cNvPr>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3827</xdr:rowOff>
    </xdr:from>
    <xdr:ext cx="405111" cy="259045"/>
    <xdr:sp macro="" textlink="">
      <xdr:nvSpPr>
        <xdr:cNvPr id="490" name="【学校施設】&#10;有形固定資産減価償却率平均値テキスト">
          <a:extLst>
            <a:ext uri="{FF2B5EF4-FFF2-40B4-BE49-F238E27FC236}">
              <a16:creationId xmlns:a16="http://schemas.microsoft.com/office/drawing/2014/main" id="{00000000-0008-0000-0E00-0000EA010000}"/>
            </a:ext>
          </a:extLst>
        </xdr:cNvPr>
        <xdr:cNvSpPr txBox="1"/>
      </xdr:nvSpPr>
      <xdr:spPr>
        <a:xfrm>
          <a:off x="163576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91" name="フローチャート: 判断 490">
          <a:extLst>
            <a:ext uri="{FF2B5EF4-FFF2-40B4-BE49-F238E27FC236}">
              <a16:creationId xmlns:a16="http://schemas.microsoft.com/office/drawing/2014/main" id="{00000000-0008-0000-0E00-0000EB010000}"/>
            </a:ext>
          </a:extLst>
        </xdr:cNvPr>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55880</xdr:rowOff>
    </xdr:from>
    <xdr:to>
      <xdr:col>81</xdr:col>
      <xdr:colOff>101600</xdr:colOff>
      <xdr:row>60</xdr:row>
      <xdr:rowOff>157480</xdr:rowOff>
    </xdr:to>
    <xdr:sp macro="" textlink="">
      <xdr:nvSpPr>
        <xdr:cNvPr id="492" name="フローチャート: 判断 491">
          <a:extLst>
            <a:ext uri="{FF2B5EF4-FFF2-40B4-BE49-F238E27FC236}">
              <a16:creationId xmlns:a16="http://schemas.microsoft.com/office/drawing/2014/main" id="{00000000-0008-0000-0E00-0000EC010000}"/>
            </a:ext>
          </a:extLst>
        </xdr:cNvPr>
        <xdr:cNvSpPr/>
      </xdr:nvSpPr>
      <xdr:spPr>
        <a:xfrm>
          <a:off x="15430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82550</xdr:rowOff>
    </xdr:from>
    <xdr:to>
      <xdr:col>76</xdr:col>
      <xdr:colOff>165100</xdr:colOff>
      <xdr:row>61</xdr:row>
      <xdr:rowOff>12700</xdr:rowOff>
    </xdr:to>
    <xdr:sp macro="" textlink="">
      <xdr:nvSpPr>
        <xdr:cNvPr id="493" name="フローチャート: 判断 492">
          <a:extLst>
            <a:ext uri="{FF2B5EF4-FFF2-40B4-BE49-F238E27FC236}">
              <a16:creationId xmlns:a16="http://schemas.microsoft.com/office/drawing/2014/main" id="{00000000-0008-0000-0E00-0000ED010000}"/>
            </a:ext>
          </a:extLst>
        </xdr:cNvPr>
        <xdr:cNvSpPr/>
      </xdr:nvSpPr>
      <xdr:spPr>
        <a:xfrm>
          <a:off x="14541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170180</xdr:rowOff>
    </xdr:from>
    <xdr:to>
      <xdr:col>72</xdr:col>
      <xdr:colOff>38100</xdr:colOff>
      <xdr:row>61</xdr:row>
      <xdr:rowOff>100330</xdr:rowOff>
    </xdr:to>
    <xdr:sp macro="" textlink="">
      <xdr:nvSpPr>
        <xdr:cNvPr id="494" name="フローチャート: 判断 493">
          <a:extLst>
            <a:ext uri="{FF2B5EF4-FFF2-40B4-BE49-F238E27FC236}">
              <a16:creationId xmlns:a16="http://schemas.microsoft.com/office/drawing/2014/main" id="{00000000-0008-0000-0E00-0000EE010000}"/>
            </a:ext>
          </a:extLst>
        </xdr:cNvPr>
        <xdr:cNvSpPr/>
      </xdr:nvSpPr>
      <xdr:spPr>
        <a:xfrm>
          <a:off x="13652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116840</xdr:rowOff>
    </xdr:from>
    <xdr:to>
      <xdr:col>85</xdr:col>
      <xdr:colOff>177800</xdr:colOff>
      <xdr:row>60</xdr:row>
      <xdr:rowOff>46990</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62687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139717</xdr:rowOff>
    </xdr:from>
    <xdr:ext cx="405111" cy="259045"/>
    <xdr:sp macro="" textlink="">
      <xdr:nvSpPr>
        <xdr:cNvPr id="501" name="【学校施設】&#10;有形固定資産減価償却率該当値テキスト">
          <a:extLst>
            <a:ext uri="{FF2B5EF4-FFF2-40B4-BE49-F238E27FC236}">
              <a16:creationId xmlns:a16="http://schemas.microsoft.com/office/drawing/2014/main" id="{00000000-0008-0000-0E00-0000F5010000}"/>
            </a:ext>
          </a:extLst>
        </xdr:cNvPr>
        <xdr:cNvSpPr txBox="1"/>
      </xdr:nvSpPr>
      <xdr:spPr>
        <a:xfrm>
          <a:off x="16357600"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21590</xdr:rowOff>
    </xdr:from>
    <xdr:to>
      <xdr:col>81</xdr:col>
      <xdr:colOff>101600</xdr:colOff>
      <xdr:row>60</xdr:row>
      <xdr:rowOff>123190</xdr:rowOff>
    </xdr:to>
    <xdr:sp macro="" textlink="">
      <xdr:nvSpPr>
        <xdr:cNvPr id="502" name="楕円 501">
          <a:extLst>
            <a:ext uri="{FF2B5EF4-FFF2-40B4-BE49-F238E27FC236}">
              <a16:creationId xmlns:a16="http://schemas.microsoft.com/office/drawing/2014/main" id="{00000000-0008-0000-0E00-0000F6010000}"/>
            </a:ext>
          </a:extLst>
        </xdr:cNvPr>
        <xdr:cNvSpPr/>
      </xdr:nvSpPr>
      <xdr:spPr>
        <a:xfrm>
          <a:off x="15430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167640</xdr:rowOff>
    </xdr:from>
    <xdr:to>
      <xdr:col>85</xdr:col>
      <xdr:colOff>127000</xdr:colOff>
      <xdr:row>60</xdr:row>
      <xdr:rowOff>72390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flipV="1">
          <a:off x="15481300" y="1028319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78740</xdr:rowOff>
    </xdr:from>
    <xdr:to>
      <xdr:col>76</xdr:col>
      <xdr:colOff>165100</xdr:colOff>
      <xdr:row>61</xdr:row>
      <xdr:rowOff>8890</xdr:rowOff>
    </xdr:to>
    <xdr:sp macro="" textlink="">
      <xdr:nvSpPr>
        <xdr:cNvPr id="504" name="楕円 503">
          <a:extLst>
            <a:ext uri="{FF2B5EF4-FFF2-40B4-BE49-F238E27FC236}">
              <a16:creationId xmlns:a16="http://schemas.microsoft.com/office/drawing/2014/main" id="{00000000-0008-0000-0E00-0000F8010000}"/>
            </a:ext>
          </a:extLst>
        </xdr:cNvPr>
        <xdr:cNvSpPr/>
      </xdr:nvSpPr>
      <xdr:spPr>
        <a:xfrm>
          <a:off x="14541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72390</xdr:rowOff>
    </xdr:from>
    <xdr:to>
      <xdr:col>81</xdr:col>
      <xdr:colOff>50800</xdr:colOff>
      <xdr:row>60</xdr:row>
      <xdr:rowOff>129540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flipV="1">
          <a:off x="14592300" y="103593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113030</xdr:rowOff>
    </xdr:from>
    <xdr:to>
      <xdr:col>72</xdr:col>
      <xdr:colOff>38100</xdr:colOff>
      <xdr:row>61</xdr:row>
      <xdr:rowOff>43180</xdr:rowOff>
    </xdr:to>
    <xdr:sp macro="" textlink="">
      <xdr:nvSpPr>
        <xdr:cNvPr id="506" name="楕円 505">
          <a:extLst>
            <a:ext uri="{FF2B5EF4-FFF2-40B4-BE49-F238E27FC236}">
              <a16:creationId xmlns:a16="http://schemas.microsoft.com/office/drawing/2014/main" id="{00000000-0008-0000-0E00-0000FA010000}"/>
            </a:ext>
          </a:extLst>
        </xdr:cNvPr>
        <xdr:cNvSpPr/>
      </xdr:nvSpPr>
      <xdr:spPr>
        <a:xfrm>
          <a:off x="13652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129540</xdr:rowOff>
    </xdr:from>
    <xdr:to>
      <xdr:col>76</xdr:col>
      <xdr:colOff>114300</xdr:colOff>
      <xdr:row>60</xdr:row>
      <xdr:rowOff>163830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flipV="1">
          <a:off x="13703300" y="104165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148607</xdr:rowOff>
    </xdr:from>
    <xdr:ext cx="405111" cy="259045"/>
    <xdr:sp macro="" textlink="">
      <xdr:nvSpPr>
        <xdr:cNvPr id="508" name="n_1aveValue【学校施設】&#10;有形固定資産減価償却率">
          <a:extLst>
            <a:ext uri="{FF2B5EF4-FFF2-40B4-BE49-F238E27FC236}">
              <a16:creationId xmlns:a16="http://schemas.microsoft.com/office/drawing/2014/main" id="{00000000-0008-0000-0E00-0000FC010000}"/>
            </a:ext>
          </a:extLst>
        </xdr:cNvPr>
        <xdr:cNvSpPr txBox="1"/>
      </xdr:nvSpPr>
      <xdr:spPr>
        <a:xfrm>
          <a:off x="152660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3827</xdr:rowOff>
    </xdr:from>
    <xdr:ext cx="405111" cy="259045"/>
    <xdr:sp macro="" textlink="">
      <xdr:nvSpPr>
        <xdr:cNvPr id="509" name="n_2aveValue【学校施設】&#10;有形固定資産減価償却率">
          <a:extLst>
            <a:ext uri="{FF2B5EF4-FFF2-40B4-BE49-F238E27FC236}">
              <a16:creationId xmlns:a16="http://schemas.microsoft.com/office/drawing/2014/main" id="{00000000-0008-0000-0E00-0000FD010000}"/>
            </a:ext>
          </a:extLst>
        </xdr:cNvPr>
        <xdr:cNvSpPr txBox="1"/>
      </xdr:nvSpPr>
      <xdr:spPr>
        <a:xfrm>
          <a:off x="14389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91457</xdr:rowOff>
    </xdr:from>
    <xdr:ext cx="405111" cy="259045"/>
    <xdr:sp macro="" textlink="">
      <xdr:nvSpPr>
        <xdr:cNvPr id="510" name="n_3aveValue【学校施設】&#10;有形固定資産減価償却率">
          <a:extLst>
            <a:ext uri="{FF2B5EF4-FFF2-40B4-BE49-F238E27FC236}">
              <a16:creationId xmlns:a16="http://schemas.microsoft.com/office/drawing/2014/main" id="{00000000-0008-0000-0E00-0000FE010000}"/>
            </a:ext>
          </a:extLst>
        </xdr:cNvPr>
        <xdr:cNvSpPr txBox="1"/>
      </xdr:nvSpPr>
      <xdr:spPr>
        <a:xfrm>
          <a:off x="135007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139717</xdr:rowOff>
    </xdr:from>
    <xdr:ext cx="405111" cy="259045"/>
    <xdr:sp macro="" textlink="">
      <xdr:nvSpPr>
        <xdr:cNvPr id="511" name="n_1mainValue【学校施設】&#10;有形固定資産減価償却率">
          <a:extLst>
            <a:ext uri="{FF2B5EF4-FFF2-40B4-BE49-F238E27FC236}">
              <a16:creationId xmlns:a16="http://schemas.microsoft.com/office/drawing/2014/main" id="{00000000-0008-0000-0E00-0000FF010000}"/>
            </a:ext>
          </a:extLst>
        </xdr:cNvPr>
        <xdr:cNvSpPr txBox="1"/>
      </xdr:nvSpPr>
      <xdr:spPr>
        <a:xfrm>
          <a:off x="152660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25417</xdr:rowOff>
    </xdr:from>
    <xdr:ext cx="405111" cy="259045"/>
    <xdr:sp macro="" textlink="">
      <xdr:nvSpPr>
        <xdr:cNvPr id="512" name="n_2mainValue【学校施設】&#10;有形固定資産減価償却率">
          <a:extLst>
            <a:ext uri="{FF2B5EF4-FFF2-40B4-BE49-F238E27FC236}">
              <a16:creationId xmlns:a16="http://schemas.microsoft.com/office/drawing/2014/main" id="{00000000-0008-0000-0E00-000000020000}"/>
            </a:ext>
          </a:extLst>
        </xdr:cNvPr>
        <xdr:cNvSpPr txBox="1"/>
      </xdr:nvSpPr>
      <xdr:spPr>
        <a:xfrm>
          <a:off x="143897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59707</xdr:rowOff>
    </xdr:from>
    <xdr:ext cx="405111" cy="259045"/>
    <xdr:sp macro="" textlink="">
      <xdr:nvSpPr>
        <xdr:cNvPr id="513" name="n_3mainValue【学校施設】&#10;有形固定資産減価償却率">
          <a:extLst>
            <a:ext uri="{FF2B5EF4-FFF2-40B4-BE49-F238E27FC236}">
              <a16:creationId xmlns:a16="http://schemas.microsoft.com/office/drawing/2014/main" id="{00000000-0008-0000-0E00-000001020000}"/>
            </a:ext>
          </a:extLst>
        </xdr:cNvPr>
        <xdr:cNvSpPr txBox="1"/>
      </xdr:nvSpPr>
      <xdr:spPr>
        <a:xfrm>
          <a:off x="135007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学校施設】&#10;一人当たり面積グラフ枠">
          <a:extLst>
            <a:ext uri="{FF2B5EF4-FFF2-40B4-BE49-F238E27FC236}">
              <a16:creationId xmlns:a16="http://schemas.microsoft.com/office/drawing/2014/main" id="{00000000-0008-0000-0E00-00001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2177</xdr:rowOff>
    </xdr:from>
    <xdr:to>
      <xdr:col>116</xdr:col>
      <xdr:colOff>62864</xdr:colOff>
      <xdr:row>64</xdr:row>
      <xdr:rowOff>23949</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flipV="1">
          <a:off x="22160864" y="9603377"/>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27776</xdr:rowOff>
    </xdr:from>
    <xdr:ext cx="469744" cy="259045"/>
    <xdr:sp macro="" textlink="">
      <xdr:nvSpPr>
        <xdr:cNvPr id="541" name="【学校施設】&#10;一人当たり面積最小値テキスト">
          <a:extLst>
            <a:ext uri="{FF2B5EF4-FFF2-40B4-BE49-F238E27FC236}">
              <a16:creationId xmlns:a16="http://schemas.microsoft.com/office/drawing/2014/main" id="{00000000-0008-0000-0E00-00001D020000}"/>
            </a:ext>
          </a:extLst>
        </xdr:cNvPr>
        <xdr:cNvSpPr txBox="1"/>
      </xdr:nvSpPr>
      <xdr:spPr>
        <a:xfrm>
          <a:off x="22199600" y="1100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23949</xdr:rowOff>
    </xdr:from>
    <xdr:to>
      <xdr:col>116</xdr:col>
      <xdr:colOff>152400</xdr:colOff>
      <xdr:row>64</xdr:row>
      <xdr:rowOff>23949</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22072600" y="1099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120304</xdr:rowOff>
    </xdr:from>
    <xdr:ext cx="469744" cy="259045"/>
    <xdr:sp macro="" textlink="">
      <xdr:nvSpPr>
        <xdr:cNvPr id="543" name="【学校施設】&#10;一人当たり面積最大値テキスト">
          <a:extLst>
            <a:ext uri="{FF2B5EF4-FFF2-40B4-BE49-F238E27FC236}">
              <a16:creationId xmlns:a16="http://schemas.microsoft.com/office/drawing/2014/main" id="{00000000-0008-0000-0E00-00001F020000}"/>
            </a:ext>
          </a:extLst>
        </xdr:cNvPr>
        <xdr:cNvSpPr txBox="1"/>
      </xdr:nvSpPr>
      <xdr:spPr>
        <a:xfrm>
          <a:off x="22199600" y="937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2177</xdr:rowOff>
    </xdr:from>
    <xdr:to>
      <xdr:col>116</xdr:col>
      <xdr:colOff>152400</xdr:colOff>
      <xdr:row>56</xdr:row>
      <xdr:rowOff>2177</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22072600" y="9603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169834</xdr:rowOff>
    </xdr:from>
    <xdr:ext cx="469744" cy="259045"/>
    <xdr:sp macro="" textlink="">
      <xdr:nvSpPr>
        <xdr:cNvPr id="545" name="【学校施設】&#10;一人当たり面積平均値テキスト">
          <a:extLst>
            <a:ext uri="{FF2B5EF4-FFF2-40B4-BE49-F238E27FC236}">
              <a16:creationId xmlns:a16="http://schemas.microsoft.com/office/drawing/2014/main" id="{00000000-0008-0000-0E00-000021020000}"/>
            </a:ext>
          </a:extLst>
        </xdr:cNvPr>
        <xdr:cNvSpPr txBox="1"/>
      </xdr:nvSpPr>
      <xdr:spPr>
        <a:xfrm>
          <a:off x="22199600" y="10285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19957</xdr:rowOff>
    </xdr:from>
    <xdr:to>
      <xdr:col>116</xdr:col>
      <xdr:colOff>114300</xdr:colOff>
      <xdr:row>60</xdr:row>
      <xdr:rowOff>121557</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22110700" y="1030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116840</xdr:rowOff>
    </xdr:from>
    <xdr:to>
      <xdr:col>112</xdr:col>
      <xdr:colOff>38100</xdr:colOff>
      <xdr:row>59</xdr:row>
      <xdr:rowOff>46990</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2127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548" name="フローチャート: 判断 547">
          <a:extLst>
            <a:ext uri="{FF2B5EF4-FFF2-40B4-BE49-F238E27FC236}">
              <a16:creationId xmlns:a16="http://schemas.microsoft.com/office/drawing/2014/main" id="{00000000-0008-0000-0E00-000024020000}"/>
            </a:ext>
          </a:extLst>
        </xdr:cNvPr>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18869</xdr:rowOff>
    </xdr:from>
    <xdr:to>
      <xdr:col>102</xdr:col>
      <xdr:colOff>165100</xdr:colOff>
      <xdr:row>60</xdr:row>
      <xdr:rowOff>120469</xdr:rowOff>
    </xdr:to>
    <xdr:sp macro="" textlink="">
      <xdr:nvSpPr>
        <xdr:cNvPr id="549" name="フローチャート: 判断 548">
          <a:extLst>
            <a:ext uri="{FF2B5EF4-FFF2-40B4-BE49-F238E27FC236}">
              <a16:creationId xmlns:a16="http://schemas.microsoft.com/office/drawing/2014/main" id="{00000000-0008-0000-0E00-000025020000}"/>
            </a:ext>
          </a:extLst>
        </xdr:cNvPr>
        <xdr:cNvSpPr/>
      </xdr:nvSpPr>
      <xdr:spPr>
        <a:xfrm>
          <a:off x="19494500" y="1030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27033</xdr:rowOff>
    </xdr:from>
    <xdr:to>
      <xdr:col>116</xdr:col>
      <xdr:colOff>114300</xdr:colOff>
      <xdr:row>59</xdr:row>
      <xdr:rowOff>128633</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22110700" y="1014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49910</xdr:rowOff>
    </xdr:from>
    <xdr:ext cx="469744" cy="259045"/>
    <xdr:sp macro="" textlink="">
      <xdr:nvSpPr>
        <xdr:cNvPr id="556" name="【学校施設】&#10;一人当たり面積該当値テキスト">
          <a:extLst>
            <a:ext uri="{FF2B5EF4-FFF2-40B4-BE49-F238E27FC236}">
              <a16:creationId xmlns:a16="http://schemas.microsoft.com/office/drawing/2014/main" id="{00000000-0008-0000-0E00-00002C020000}"/>
            </a:ext>
          </a:extLst>
        </xdr:cNvPr>
        <xdr:cNvSpPr txBox="1"/>
      </xdr:nvSpPr>
      <xdr:spPr>
        <a:xfrm>
          <a:off x="22199600" y="999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31387</xdr:rowOff>
    </xdr:from>
    <xdr:to>
      <xdr:col>112</xdr:col>
      <xdr:colOff>38100</xdr:colOff>
      <xdr:row>59</xdr:row>
      <xdr:rowOff>132987</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21272500" y="1014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77833</xdr:rowOff>
    </xdr:from>
    <xdr:to>
      <xdr:col>116</xdr:col>
      <xdr:colOff>63500</xdr:colOff>
      <xdr:row>59</xdr:row>
      <xdr:rowOff>82187</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flipV="1">
          <a:off x="21323300" y="10193383"/>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31387</xdr:rowOff>
    </xdr:from>
    <xdr:to>
      <xdr:col>107</xdr:col>
      <xdr:colOff>101600</xdr:colOff>
      <xdr:row>59</xdr:row>
      <xdr:rowOff>132987</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20383500" y="1014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82187</xdr:rowOff>
    </xdr:from>
    <xdr:to>
      <xdr:col>111</xdr:col>
      <xdr:colOff>177800</xdr:colOff>
      <xdr:row>59</xdr:row>
      <xdr:rowOff>82187</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20434300" y="10197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33565</xdr:rowOff>
    </xdr:from>
    <xdr:to>
      <xdr:col>102</xdr:col>
      <xdr:colOff>165100</xdr:colOff>
      <xdr:row>59</xdr:row>
      <xdr:rowOff>135165</xdr:rowOff>
    </xdr:to>
    <xdr:sp macro="" textlink="">
      <xdr:nvSpPr>
        <xdr:cNvPr id="561" name="楕円 560">
          <a:extLst>
            <a:ext uri="{FF2B5EF4-FFF2-40B4-BE49-F238E27FC236}">
              <a16:creationId xmlns:a16="http://schemas.microsoft.com/office/drawing/2014/main" id="{00000000-0008-0000-0E00-000031020000}"/>
            </a:ext>
          </a:extLst>
        </xdr:cNvPr>
        <xdr:cNvSpPr/>
      </xdr:nvSpPr>
      <xdr:spPr>
        <a:xfrm>
          <a:off x="19494500" y="1014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82187</xdr:rowOff>
    </xdr:from>
    <xdr:to>
      <xdr:col>107</xdr:col>
      <xdr:colOff>50800</xdr:colOff>
      <xdr:row>59</xdr:row>
      <xdr:rowOff>84365</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flipV="1">
          <a:off x="19545300" y="10197737"/>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63517</xdr:rowOff>
    </xdr:from>
    <xdr:ext cx="469744" cy="259045"/>
    <xdr:sp macro="" textlink="">
      <xdr:nvSpPr>
        <xdr:cNvPr id="563" name="n_1aveValue【学校施設】&#10;一人当たり面積">
          <a:extLst>
            <a:ext uri="{FF2B5EF4-FFF2-40B4-BE49-F238E27FC236}">
              <a16:creationId xmlns:a16="http://schemas.microsoft.com/office/drawing/2014/main" id="{00000000-0008-0000-0E00-000033020000}"/>
            </a:ext>
          </a:extLst>
        </xdr:cNvPr>
        <xdr:cNvSpPr txBox="1"/>
      </xdr:nvSpPr>
      <xdr:spPr>
        <a:xfrm>
          <a:off x="21075727"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110507</xdr:rowOff>
    </xdr:from>
    <xdr:ext cx="469744" cy="259045"/>
    <xdr:sp macro="" textlink="">
      <xdr:nvSpPr>
        <xdr:cNvPr id="564" name="n_2aveValue【学校施設】&#10;一人当たり面積">
          <a:extLst>
            <a:ext uri="{FF2B5EF4-FFF2-40B4-BE49-F238E27FC236}">
              <a16:creationId xmlns:a16="http://schemas.microsoft.com/office/drawing/2014/main" id="{00000000-0008-0000-0E00-000034020000}"/>
            </a:ext>
          </a:extLst>
        </xdr:cNvPr>
        <xdr:cNvSpPr txBox="1"/>
      </xdr:nvSpPr>
      <xdr:spPr>
        <a:xfrm>
          <a:off x="20199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111596</xdr:rowOff>
    </xdr:from>
    <xdr:ext cx="469744" cy="259045"/>
    <xdr:sp macro="" textlink="">
      <xdr:nvSpPr>
        <xdr:cNvPr id="565" name="n_3aveValue【学校施設】&#10;一人当たり面積">
          <a:extLst>
            <a:ext uri="{FF2B5EF4-FFF2-40B4-BE49-F238E27FC236}">
              <a16:creationId xmlns:a16="http://schemas.microsoft.com/office/drawing/2014/main" id="{00000000-0008-0000-0E00-000035020000}"/>
            </a:ext>
          </a:extLst>
        </xdr:cNvPr>
        <xdr:cNvSpPr txBox="1"/>
      </xdr:nvSpPr>
      <xdr:spPr>
        <a:xfrm>
          <a:off x="19310427" y="1039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124114</xdr:rowOff>
    </xdr:from>
    <xdr:ext cx="469744" cy="259045"/>
    <xdr:sp macro="" textlink="">
      <xdr:nvSpPr>
        <xdr:cNvPr id="566" name="n_1mainValue【学校施設】&#10;一人当たり面積">
          <a:extLst>
            <a:ext uri="{FF2B5EF4-FFF2-40B4-BE49-F238E27FC236}">
              <a16:creationId xmlns:a16="http://schemas.microsoft.com/office/drawing/2014/main" id="{00000000-0008-0000-0E00-000036020000}"/>
            </a:ext>
          </a:extLst>
        </xdr:cNvPr>
        <xdr:cNvSpPr txBox="1"/>
      </xdr:nvSpPr>
      <xdr:spPr>
        <a:xfrm>
          <a:off x="21075727" y="1023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149514</xdr:rowOff>
    </xdr:from>
    <xdr:ext cx="469744" cy="259045"/>
    <xdr:sp macro="" textlink="">
      <xdr:nvSpPr>
        <xdr:cNvPr id="567" name="n_2mainValue【学校施設】&#10;一人当たり面積">
          <a:extLst>
            <a:ext uri="{FF2B5EF4-FFF2-40B4-BE49-F238E27FC236}">
              <a16:creationId xmlns:a16="http://schemas.microsoft.com/office/drawing/2014/main" id="{00000000-0008-0000-0E00-000037020000}"/>
            </a:ext>
          </a:extLst>
        </xdr:cNvPr>
        <xdr:cNvSpPr txBox="1"/>
      </xdr:nvSpPr>
      <xdr:spPr>
        <a:xfrm>
          <a:off x="20199427" y="99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151692</xdr:rowOff>
    </xdr:from>
    <xdr:ext cx="469744" cy="259045"/>
    <xdr:sp macro="" textlink="">
      <xdr:nvSpPr>
        <xdr:cNvPr id="568" name="n_3mainValue【学校施設】&#10;一人当たり面積">
          <a:extLst>
            <a:ext uri="{FF2B5EF4-FFF2-40B4-BE49-F238E27FC236}">
              <a16:creationId xmlns:a16="http://schemas.microsoft.com/office/drawing/2014/main" id="{00000000-0008-0000-0E00-000038020000}"/>
            </a:ext>
          </a:extLst>
        </xdr:cNvPr>
        <xdr:cNvSpPr txBox="1"/>
      </xdr:nvSpPr>
      <xdr:spPr>
        <a:xfrm>
          <a:off x="19310427" y="992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児童館】&#10;有形固定資産減価償却率グラフ枠">
          <a:extLst>
            <a:ext uri="{FF2B5EF4-FFF2-40B4-BE49-F238E27FC236}">
              <a16:creationId xmlns:a16="http://schemas.microsoft.com/office/drawing/2014/main" id="{00000000-0008-0000-0E00-00005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129539</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flipV="1">
          <a:off x="16318864" y="1328057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595" name="【児童館】&#10;有形固定資産減価償却率最小値テキスト">
          <a:extLst>
            <a:ext uri="{FF2B5EF4-FFF2-40B4-BE49-F238E27FC236}">
              <a16:creationId xmlns:a16="http://schemas.microsoft.com/office/drawing/2014/main" id="{00000000-0008-0000-0E00-000053020000}"/>
            </a:ext>
          </a:extLst>
        </xdr:cNvPr>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7" name="【児童館】&#10;有形固定資産減価償却率最大値テキスト">
          <a:extLst>
            <a:ext uri="{FF2B5EF4-FFF2-40B4-BE49-F238E27FC236}">
              <a16:creationId xmlns:a16="http://schemas.microsoft.com/office/drawing/2014/main" id="{00000000-0008-0000-0E00-000055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122845</xdr:rowOff>
    </xdr:from>
    <xdr:ext cx="405111" cy="259045"/>
    <xdr:sp macro="" textlink="">
      <xdr:nvSpPr>
        <xdr:cNvPr id="599" name="【児童館】&#10;有形固定資産減価償却率平均値テキスト">
          <a:extLst>
            <a:ext uri="{FF2B5EF4-FFF2-40B4-BE49-F238E27FC236}">
              <a16:creationId xmlns:a16="http://schemas.microsoft.com/office/drawing/2014/main" id="{00000000-0008-0000-0E00-000057020000}"/>
            </a:ext>
          </a:extLst>
        </xdr:cNvPr>
        <xdr:cNvSpPr txBox="1"/>
      </xdr:nvSpPr>
      <xdr:spPr>
        <a:xfrm>
          <a:off x="16357600" y="138388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99968</xdr:rowOff>
    </xdr:from>
    <xdr:to>
      <xdr:col>85</xdr:col>
      <xdr:colOff>177800</xdr:colOff>
      <xdr:row>82</xdr:row>
      <xdr:rowOff>30118</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62687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106499</xdr:rowOff>
    </xdr:from>
    <xdr:to>
      <xdr:col>81</xdr:col>
      <xdr:colOff>101600</xdr:colOff>
      <xdr:row>82</xdr:row>
      <xdr:rowOff>36649</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54305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93436</xdr:rowOff>
    </xdr:from>
    <xdr:to>
      <xdr:col>76</xdr:col>
      <xdr:colOff>165100</xdr:colOff>
      <xdr:row>82</xdr:row>
      <xdr:rowOff>23586</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4541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70576</xdr:rowOff>
    </xdr:from>
    <xdr:to>
      <xdr:col>72</xdr:col>
      <xdr:colOff>38100</xdr:colOff>
      <xdr:row>83</xdr:row>
      <xdr:rowOff>726</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136525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130992</xdr:rowOff>
    </xdr:from>
    <xdr:to>
      <xdr:col>85</xdr:col>
      <xdr:colOff>177800</xdr:colOff>
      <xdr:row>83</xdr:row>
      <xdr:rowOff>61142</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162687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109419</xdr:rowOff>
    </xdr:from>
    <xdr:ext cx="405111" cy="259045"/>
    <xdr:sp macro="" textlink="">
      <xdr:nvSpPr>
        <xdr:cNvPr id="610" name="【児童館】&#10;有形固定資産減価償却率該当値テキスト">
          <a:extLst>
            <a:ext uri="{FF2B5EF4-FFF2-40B4-BE49-F238E27FC236}">
              <a16:creationId xmlns:a16="http://schemas.microsoft.com/office/drawing/2014/main" id="{00000000-0008-0000-0E00-000062020000}"/>
            </a:ext>
          </a:extLst>
        </xdr:cNvPr>
        <xdr:cNvSpPr txBox="1"/>
      </xdr:nvSpPr>
      <xdr:spPr>
        <a:xfrm>
          <a:off x="16357600" y="1416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163649</xdr:rowOff>
    </xdr:from>
    <xdr:to>
      <xdr:col>81</xdr:col>
      <xdr:colOff>101600</xdr:colOff>
      <xdr:row>83</xdr:row>
      <xdr:rowOff>93799</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5430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10342</xdr:rowOff>
    </xdr:from>
    <xdr:to>
      <xdr:col>85</xdr:col>
      <xdr:colOff>127000</xdr:colOff>
      <xdr:row>83</xdr:row>
      <xdr:rowOff>42999</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15481300" y="1424069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24856</xdr:rowOff>
    </xdr:from>
    <xdr:to>
      <xdr:col>76</xdr:col>
      <xdr:colOff>165100</xdr:colOff>
      <xdr:row>83</xdr:row>
      <xdr:rowOff>126456</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4541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42999</xdr:rowOff>
    </xdr:from>
    <xdr:to>
      <xdr:col>81</xdr:col>
      <xdr:colOff>50800</xdr:colOff>
      <xdr:row>83</xdr:row>
      <xdr:rowOff>75656</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14592300" y="142733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57513</xdr:rowOff>
    </xdr:from>
    <xdr:to>
      <xdr:col>72</xdr:col>
      <xdr:colOff>38100</xdr:colOff>
      <xdr:row>83</xdr:row>
      <xdr:rowOff>159113</xdr:rowOff>
    </xdr:to>
    <xdr:sp macro="" textlink="">
      <xdr:nvSpPr>
        <xdr:cNvPr id="615" name="楕円 614">
          <a:extLst>
            <a:ext uri="{FF2B5EF4-FFF2-40B4-BE49-F238E27FC236}">
              <a16:creationId xmlns:a16="http://schemas.microsoft.com/office/drawing/2014/main" id="{00000000-0008-0000-0E00-000067020000}"/>
            </a:ext>
          </a:extLst>
        </xdr:cNvPr>
        <xdr:cNvSpPr/>
      </xdr:nvSpPr>
      <xdr:spPr>
        <a:xfrm>
          <a:off x="136525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75656</xdr:rowOff>
    </xdr:from>
    <xdr:to>
      <xdr:col>76</xdr:col>
      <xdr:colOff>114300</xdr:colOff>
      <xdr:row>83</xdr:row>
      <xdr:rowOff>108313</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flipV="1">
          <a:off x="13703300" y="143060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53176</xdr:rowOff>
    </xdr:from>
    <xdr:ext cx="405111" cy="259045"/>
    <xdr:sp macro="" textlink="">
      <xdr:nvSpPr>
        <xdr:cNvPr id="617" name="n_1aveValue【児童館】&#10;有形固定資産減価償却率">
          <a:extLst>
            <a:ext uri="{FF2B5EF4-FFF2-40B4-BE49-F238E27FC236}">
              <a16:creationId xmlns:a16="http://schemas.microsoft.com/office/drawing/2014/main" id="{00000000-0008-0000-0E00-000069020000}"/>
            </a:ext>
          </a:extLst>
        </xdr:cNvPr>
        <xdr:cNvSpPr txBox="1"/>
      </xdr:nvSpPr>
      <xdr:spPr>
        <a:xfrm>
          <a:off x="15266044" y="1376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40113</xdr:rowOff>
    </xdr:from>
    <xdr:ext cx="405111" cy="259045"/>
    <xdr:sp macro="" textlink="">
      <xdr:nvSpPr>
        <xdr:cNvPr id="618" name="n_2aveValue【児童館】&#10;有形固定資産減価償却率">
          <a:extLst>
            <a:ext uri="{FF2B5EF4-FFF2-40B4-BE49-F238E27FC236}">
              <a16:creationId xmlns:a16="http://schemas.microsoft.com/office/drawing/2014/main" id="{00000000-0008-0000-0E00-00006A020000}"/>
            </a:ext>
          </a:extLst>
        </xdr:cNvPr>
        <xdr:cNvSpPr txBox="1"/>
      </xdr:nvSpPr>
      <xdr:spPr>
        <a:xfrm>
          <a:off x="143897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17253</xdr:rowOff>
    </xdr:from>
    <xdr:ext cx="405111" cy="259045"/>
    <xdr:sp macro="" textlink="">
      <xdr:nvSpPr>
        <xdr:cNvPr id="619" name="n_3aveValue【児童館】&#10;有形固定資産減価償却率">
          <a:extLst>
            <a:ext uri="{FF2B5EF4-FFF2-40B4-BE49-F238E27FC236}">
              <a16:creationId xmlns:a16="http://schemas.microsoft.com/office/drawing/2014/main" id="{00000000-0008-0000-0E00-00006B020000}"/>
            </a:ext>
          </a:extLst>
        </xdr:cNvPr>
        <xdr:cNvSpPr txBox="1"/>
      </xdr:nvSpPr>
      <xdr:spPr>
        <a:xfrm>
          <a:off x="13500744" y="1390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84926</xdr:rowOff>
    </xdr:from>
    <xdr:ext cx="405111" cy="259045"/>
    <xdr:sp macro="" textlink="">
      <xdr:nvSpPr>
        <xdr:cNvPr id="620" name="n_1mainValue【児童館】&#10;有形固定資産減価償却率">
          <a:extLst>
            <a:ext uri="{FF2B5EF4-FFF2-40B4-BE49-F238E27FC236}">
              <a16:creationId xmlns:a16="http://schemas.microsoft.com/office/drawing/2014/main" id="{00000000-0008-0000-0E00-00006C020000}"/>
            </a:ext>
          </a:extLst>
        </xdr:cNvPr>
        <xdr:cNvSpPr txBox="1"/>
      </xdr:nvSpPr>
      <xdr:spPr>
        <a:xfrm>
          <a:off x="152660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117583</xdr:rowOff>
    </xdr:from>
    <xdr:ext cx="405111" cy="259045"/>
    <xdr:sp macro="" textlink="">
      <xdr:nvSpPr>
        <xdr:cNvPr id="621" name="n_2mainValue【児童館】&#10;有形固定資産減価償却率">
          <a:extLst>
            <a:ext uri="{FF2B5EF4-FFF2-40B4-BE49-F238E27FC236}">
              <a16:creationId xmlns:a16="http://schemas.microsoft.com/office/drawing/2014/main" id="{00000000-0008-0000-0E00-00006D020000}"/>
            </a:ext>
          </a:extLst>
        </xdr:cNvPr>
        <xdr:cNvSpPr txBox="1"/>
      </xdr:nvSpPr>
      <xdr:spPr>
        <a:xfrm>
          <a:off x="14389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150240</xdr:rowOff>
    </xdr:from>
    <xdr:ext cx="405111" cy="259045"/>
    <xdr:sp macro="" textlink="">
      <xdr:nvSpPr>
        <xdr:cNvPr id="622" name="n_3mainValue【児童館】&#10;有形固定資産減価償却率">
          <a:extLst>
            <a:ext uri="{FF2B5EF4-FFF2-40B4-BE49-F238E27FC236}">
              <a16:creationId xmlns:a16="http://schemas.microsoft.com/office/drawing/2014/main" id="{00000000-0008-0000-0E00-00006E020000}"/>
            </a:ext>
          </a:extLst>
        </xdr:cNvPr>
        <xdr:cNvSpPr txBox="1"/>
      </xdr:nvSpPr>
      <xdr:spPr>
        <a:xfrm>
          <a:off x="13500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5" name="【児童館】&#10;一人当たり面積グラフ枠">
          <a:extLst>
            <a:ext uri="{FF2B5EF4-FFF2-40B4-BE49-F238E27FC236}">
              <a16:creationId xmlns:a16="http://schemas.microsoft.com/office/drawing/2014/main" id="{00000000-0008-0000-0E00-00008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flipV="1">
          <a:off x="22160864" y="1322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647" name="【児童館】&#10;一人当たり面積最小値テキスト">
          <a:extLst>
            <a:ext uri="{FF2B5EF4-FFF2-40B4-BE49-F238E27FC236}">
              <a16:creationId xmlns:a16="http://schemas.microsoft.com/office/drawing/2014/main" id="{00000000-0008-0000-0E00-000087020000}"/>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49" name="【児童館】&#10;一人当たり面積最大値テキスト">
          <a:extLst>
            <a:ext uri="{FF2B5EF4-FFF2-40B4-BE49-F238E27FC236}">
              <a16:creationId xmlns:a16="http://schemas.microsoft.com/office/drawing/2014/main" id="{00000000-0008-0000-0E00-000089020000}"/>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651" name="【児童館】&#10;一人当たり面積平均値テキスト">
          <a:extLst>
            <a:ext uri="{FF2B5EF4-FFF2-40B4-BE49-F238E27FC236}">
              <a16:creationId xmlns:a16="http://schemas.microsoft.com/office/drawing/2014/main" id="{00000000-0008-0000-0E00-00008B020000}"/>
            </a:ext>
          </a:extLst>
        </xdr:cNvPr>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158750</xdr:rowOff>
    </xdr:from>
    <xdr:to>
      <xdr:col>112</xdr:col>
      <xdr:colOff>38100</xdr:colOff>
      <xdr:row>80</xdr:row>
      <xdr:rowOff>88900</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21272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25400</xdr:rowOff>
    </xdr:from>
    <xdr:to>
      <xdr:col>102</xdr:col>
      <xdr:colOff>165100</xdr:colOff>
      <xdr:row>82</xdr:row>
      <xdr:rowOff>127000</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9494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82550</xdr:rowOff>
    </xdr:from>
    <xdr:to>
      <xdr:col>116</xdr:col>
      <xdr:colOff>114300</xdr:colOff>
      <xdr:row>78</xdr:row>
      <xdr:rowOff>12700</xdr:rowOff>
    </xdr:to>
    <xdr:sp macro="" textlink="">
      <xdr:nvSpPr>
        <xdr:cNvPr id="661" name="楕円 660">
          <a:extLst>
            <a:ext uri="{FF2B5EF4-FFF2-40B4-BE49-F238E27FC236}">
              <a16:creationId xmlns:a16="http://schemas.microsoft.com/office/drawing/2014/main" id="{00000000-0008-0000-0E00-000095020000}"/>
            </a:ext>
          </a:extLst>
        </xdr:cNvPr>
        <xdr:cNvSpPr/>
      </xdr:nvSpPr>
      <xdr:spPr>
        <a:xfrm>
          <a:off x="22110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76</xdr:row>
      <xdr:rowOff>168927</xdr:rowOff>
    </xdr:from>
    <xdr:ext cx="469744" cy="259045"/>
    <xdr:sp macro="" textlink="">
      <xdr:nvSpPr>
        <xdr:cNvPr id="662" name="【児童館】&#10;一人当たり面積該当値テキスト">
          <a:extLst>
            <a:ext uri="{FF2B5EF4-FFF2-40B4-BE49-F238E27FC236}">
              <a16:creationId xmlns:a16="http://schemas.microsoft.com/office/drawing/2014/main" id="{00000000-0008-0000-0E00-000096020000}"/>
            </a:ext>
          </a:extLst>
        </xdr:cNvPr>
        <xdr:cNvSpPr txBox="1"/>
      </xdr:nvSpPr>
      <xdr:spPr>
        <a:xfrm>
          <a:off x="22199600"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82550</xdr:rowOff>
    </xdr:from>
    <xdr:to>
      <xdr:col>112</xdr:col>
      <xdr:colOff>38100</xdr:colOff>
      <xdr:row>78</xdr:row>
      <xdr:rowOff>12700</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21272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133350</xdr:rowOff>
    </xdr:from>
    <xdr:to>
      <xdr:col>116</xdr:col>
      <xdr:colOff>63500</xdr:colOff>
      <xdr:row>77</xdr:row>
      <xdr:rowOff>133350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21323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82550</xdr:rowOff>
    </xdr:from>
    <xdr:to>
      <xdr:col>107</xdr:col>
      <xdr:colOff>101600</xdr:colOff>
      <xdr:row>78</xdr:row>
      <xdr:rowOff>12700</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20383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133350</xdr:rowOff>
    </xdr:from>
    <xdr:to>
      <xdr:col>111</xdr:col>
      <xdr:colOff>177800</xdr:colOff>
      <xdr:row>77</xdr:row>
      <xdr:rowOff>133350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20434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25400</xdr:rowOff>
    </xdr:from>
    <xdr:to>
      <xdr:col>102</xdr:col>
      <xdr:colOff>165100</xdr:colOff>
      <xdr:row>78</xdr:row>
      <xdr:rowOff>127000</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9494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133350</xdr:rowOff>
    </xdr:from>
    <xdr:to>
      <xdr:col>107</xdr:col>
      <xdr:colOff>50800</xdr:colOff>
      <xdr:row>78</xdr:row>
      <xdr:rowOff>76200</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flipV="1">
          <a:off x="19545300" y="13335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80027</xdr:rowOff>
    </xdr:from>
    <xdr:ext cx="469744" cy="259045"/>
    <xdr:sp macro="" textlink="">
      <xdr:nvSpPr>
        <xdr:cNvPr id="669" name="n_1aveValue【児童館】&#10;一人当たり面積">
          <a:extLst>
            <a:ext uri="{FF2B5EF4-FFF2-40B4-BE49-F238E27FC236}">
              <a16:creationId xmlns:a16="http://schemas.microsoft.com/office/drawing/2014/main" id="{00000000-0008-0000-0E00-00009D020000}"/>
            </a:ext>
          </a:extLst>
        </xdr:cNvPr>
        <xdr:cNvSpPr txBox="1"/>
      </xdr:nvSpPr>
      <xdr:spPr>
        <a:xfrm>
          <a:off x="21075727" y="1379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670" name="n_2aveValue【児童館】&#10;一人当たり面積">
          <a:extLst>
            <a:ext uri="{FF2B5EF4-FFF2-40B4-BE49-F238E27FC236}">
              <a16:creationId xmlns:a16="http://schemas.microsoft.com/office/drawing/2014/main" id="{00000000-0008-0000-0E00-00009E020000}"/>
            </a:ext>
          </a:extLst>
        </xdr:cNvPr>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671" name="n_3aveValue【児童館】&#10;一人当たり面積">
          <a:extLst>
            <a:ext uri="{FF2B5EF4-FFF2-40B4-BE49-F238E27FC236}">
              <a16:creationId xmlns:a16="http://schemas.microsoft.com/office/drawing/2014/main" id="{00000000-0008-0000-0E00-00009F020000}"/>
            </a:ext>
          </a:extLst>
        </xdr:cNvPr>
        <xdr:cNvSpPr txBox="1"/>
      </xdr:nvSpPr>
      <xdr:spPr>
        <a:xfrm>
          <a:off x="19310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29227</xdr:rowOff>
    </xdr:from>
    <xdr:ext cx="469744" cy="259045"/>
    <xdr:sp macro="" textlink="">
      <xdr:nvSpPr>
        <xdr:cNvPr id="672" name="n_1mainValue【児童館】&#10;一人当たり面積">
          <a:extLst>
            <a:ext uri="{FF2B5EF4-FFF2-40B4-BE49-F238E27FC236}">
              <a16:creationId xmlns:a16="http://schemas.microsoft.com/office/drawing/2014/main" id="{00000000-0008-0000-0E00-0000A0020000}"/>
            </a:ext>
          </a:extLst>
        </xdr:cNvPr>
        <xdr:cNvSpPr txBox="1"/>
      </xdr:nvSpPr>
      <xdr:spPr>
        <a:xfrm>
          <a:off x="21075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29227</xdr:rowOff>
    </xdr:from>
    <xdr:ext cx="469744" cy="259045"/>
    <xdr:sp macro="" textlink="">
      <xdr:nvSpPr>
        <xdr:cNvPr id="673" name="n_2mainValue【児童館】&#10;一人当たり面積">
          <a:extLst>
            <a:ext uri="{FF2B5EF4-FFF2-40B4-BE49-F238E27FC236}">
              <a16:creationId xmlns:a16="http://schemas.microsoft.com/office/drawing/2014/main" id="{00000000-0008-0000-0E00-0000A1020000}"/>
            </a:ext>
          </a:extLst>
        </xdr:cNvPr>
        <xdr:cNvSpPr txBox="1"/>
      </xdr:nvSpPr>
      <xdr:spPr>
        <a:xfrm>
          <a:off x="20199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143527</xdr:rowOff>
    </xdr:from>
    <xdr:ext cx="469744" cy="259045"/>
    <xdr:sp macro="" textlink="">
      <xdr:nvSpPr>
        <xdr:cNvPr id="674" name="n_3mainValue【児童館】&#10;一人当たり面積">
          <a:extLst>
            <a:ext uri="{FF2B5EF4-FFF2-40B4-BE49-F238E27FC236}">
              <a16:creationId xmlns:a16="http://schemas.microsoft.com/office/drawing/2014/main" id="{00000000-0008-0000-0E00-0000A2020000}"/>
            </a:ext>
          </a:extLst>
        </xdr:cNvPr>
        <xdr:cNvSpPr txBox="1"/>
      </xdr:nvSpPr>
      <xdr:spPr>
        <a:xfrm>
          <a:off x="19310427"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6" name="【公民館】&#10;有形固定資産減価償却率グラフ枠">
          <a:extLst>
            <a:ext uri="{FF2B5EF4-FFF2-40B4-BE49-F238E27FC236}">
              <a16:creationId xmlns:a16="http://schemas.microsoft.com/office/drawing/2014/main" id="{00000000-0008-0000-0E00-0000B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110489</xdr:rowOff>
    </xdr:from>
    <xdr:to>
      <xdr:col>85</xdr:col>
      <xdr:colOff>126364</xdr:colOff>
      <xdr:row>106</xdr:row>
      <xdr:rowOff>78487</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flipV="1">
          <a:off x="16318864" y="17084039"/>
          <a:ext cx="0" cy="116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82314</xdr:rowOff>
    </xdr:from>
    <xdr:ext cx="405111" cy="259045"/>
    <xdr:sp macro="" textlink="">
      <xdr:nvSpPr>
        <xdr:cNvPr id="698" name="【公民館】&#10;有形固定資産減価償却率最小値テキスト">
          <a:extLst>
            <a:ext uri="{FF2B5EF4-FFF2-40B4-BE49-F238E27FC236}">
              <a16:creationId xmlns:a16="http://schemas.microsoft.com/office/drawing/2014/main" id="{00000000-0008-0000-0E00-0000BA020000}"/>
            </a:ext>
          </a:extLst>
        </xdr:cNvPr>
        <xdr:cNvSpPr txBox="1"/>
      </xdr:nvSpPr>
      <xdr:spPr>
        <a:xfrm>
          <a:off x="16357600" y="1825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78487</xdr:rowOff>
    </xdr:from>
    <xdr:to>
      <xdr:col>86</xdr:col>
      <xdr:colOff>25400</xdr:colOff>
      <xdr:row>106</xdr:row>
      <xdr:rowOff>78487</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6230600" y="1825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57166</xdr:rowOff>
    </xdr:from>
    <xdr:ext cx="405111" cy="259045"/>
    <xdr:sp macro="" textlink="">
      <xdr:nvSpPr>
        <xdr:cNvPr id="700" name="【公民館】&#10;有形固定資産減価償却率最大値テキスト">
          <a:extLst>
            <a:ext uri="{FF2B5EF4-FFF2-40B4-BE49-F238E27FC236}">
              <a16:creationId xmlns:a16="http://schemas.microsoft.com/office/drawing/2014/main" id="{00000000-0008-0000-0E00-0000BC020000}"/>
            </a:ext>
          </a:extLst>
        </xdr:cNvPr>
        <xdr:cNvSpPr txBox="1"/>
      </xdr:nvSpPr>
      <xdr:spPr>
        <a:xfrm>
          <a:off x="163576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110489</xdr:rowOff>
    </xdr:from>
    <xdr:to>
      <xdr:col>86</xdr:col>
      <xdr:colOff>25400</xdr:colOff>
      <xdr:row>99</xdr:row>
      <xdr:rowOff>110489</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100855</xdr:rowOff>
    </xdr:from>
    <xdr:ext cx="405111" cy="259045"/>
    <xdr:sp macro="" textlink="">
      <xdr:nvSpPr>
        <xdr:cNvPr id="702" name="【公民館】&#10;有形固定資産減価償却率平均値テキスト">
          <a:extLst>
            <a:ext uri="{FF2B5EF4-FFF2-40B4-BE49-F238E27FC236}">
              <a16:creationId xmlns:a16="http://schemas.microsoft.com/office/drawing/2014/main" id="{00000000-0008-0000-0E00-0000BE020000}"/>
            </a:ext>
          </a:extLst>
        </xdr:cNvPr>
        <xdr:cNvSpPr txBox="1"/>
      </xdr:nvSpPr>
      <xdr:spPr>
        <a:xfrm>
          <a:off x="16357600" y="1758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77978</xdr:rowOff>
    </xdr:from>
    <xdr:to>
      <xdr:col>85</xdr:col>
      <xdr:colOff>177800</xdr:colOff>
      <xdr:row>104</xdr:row>
      <xdr:rowOff>8128</xdr:rowOff>
    </xdr:to>
    <xdr:sp macro="" textlink="">
      <xdr:nvSpPr>
        <xdr:cNvPr id="703" name="フローチャート: 判断 702">
          <a:extLst>
            <a:ext uri="{FF2B5EF4-FFF2-40B4-BE49-F238E27FC236}">
              <a16:creationId xmlns:a16="http://schemas.microsoft.com/office/drawing/2014/main" id="{00000000-0008-0000-0E00-0000BF020000}"/>
            </a:ext>
          </a:extLst>
        </xdr:cNvPr>
        <xdr:cNvSpPr/>
      </xdr:nvSpPr>
      <xdr:spPr>
        <a:xfrm>
          <a:off x="162687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704" name="フローチャート: 判断 703">
          <a:extLst>
            <a:ext uri="{FF2B5EF4-FFF2-40B4-BE49-F238E27FC236}">
              <a16:creationId xmlns:a16="http://schemas.microsoft.com/office/drawing/2014/main" id="{00000000-0008-0000-0E00-0000C0020000}"/>
            </a:ext>
          </a:extLst>
        </xdr:cNvPr>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84837</xdr:rowOff>
    </xdr:from>
    <xdr:to>
      <xdr:col>76</xdr:col>
      <xdr:colOff>165100</xdr:colOff>
      <xdr:row>104</xdr:row>
      <xdr:rowOff>14987</xdr:rowOff>
    </xdr:to>
    <xdr:sp macro="" textlink="">
      <xdr:nvSpPr>
        <xdr:cNvPr id="705" name="フローチャート: 判断 704">
          <a:extLst>
            <a:ext uri="{FF2B5EF4-FFF2-40B4-BE49-F238E27FC236}">
              <a16:creationId xmlns:a16="http://schemas.microsoft.com/office/drawing/2014/main" id="{00000000-0008-0000-0E00-0000C1020000}"/>
            </a:ext>
          </a:extLst>
        </xdr:cNvPr>
        <xdr:cNvSpPr/>
      </xdr:nvSpPr>
      <xdr:spPr>
        <a:xfrm>
          <a:off x="145415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77978</xdr:rowOff>
    </xdr:from>
    <xdr:to>
      <xdr:col>72</xdr:col>
      <xdr:colOff>38100</xdr:colOff>
      <xdr:row>104</xdr:row>
      <xdr:rowOff>8128</xdr:rowOff>
    </xdr:to>
    <xdr:sp macro="" textlink="">
      <xdr:nvSpPr>
        <xdr:cNvPr id="706" name="フローチャート: 判断 705">
          <a:extLst>
            <a:ext uri="{FF2B5EF4-FFF2-40B4-BE49-F238E27FC236}">
              <a16:creationId xmlns:a16="http://schemas.microsoft.com/office/drawing/2014/main" id="{00000000-0008-0000-0E00-0000C2020000}"/>
            </a:ext>
          </a:extLst>
        </xdr:cNvPr>
        <xdr:cNvSpPr/>
      </xdr:nvSpPr>
      <xdr:spPr>
        <a:xfrm>
          <a:off x="136525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27687</xdr:rowOff>
    </xdr:from>
    <xdr:to>
      <xdr:col>85</xdr:col>
      <xdr:colOff>177800</xdr:colOff>
      <xdr:row>106</xdr:row>
      <xdr:rowOff>129287</xdr:rowOff>
    </xdr:to>
    <xdr:sp macro="" textlink="">
      <xdr:nvSpPr>
        <xdr:cNvPr id="712" name="楕円 711">
          <a:extLst>
            <a:ext uri="{FF2B5EF4-FFF2-40B4-BE49-F238E27FC236}">
              <a16:creationId xmlns:a16="http://schemas.microsoft.com/office/drawing/2014/main" id="{00000000-0008-0000-0E00-0000C8020000}"/>
            </a:ext>
          </a:extLst>
        </xdr:cNvPr>
        <xdr:cNvSpPr/>
      </xdr:nvSpPr>
      <xdr:spPr>
        <a:xfrm>
          <a:off x="16268700" y="1820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114064</xdr:rowOff>
    </xdr:from>
    <xdr:ext cx="405111" cy="259045"/>
    <xdr:sp macro="" textlink="">
      <xdr:nvSpPr>
        <xdr:cNvPr id="713" name="【公民館】&#10;有形固定資産減価償却率該当値テキスト">
          <a:extLst>
            <a:ext uri="{FF2B5EF4-FFF2-40B4-BE49-F238E27FC236}">
              <a16:creationId xmlns:a16="http://schemas.microsoft.com/office/drawing/2014/main" id="{00000000-0008-0000-0E00-0000C9020000}"/>
            </a:ext>
          </a:extLst>
        </xdr:cNvPr>
        <xdr:cNvSpPr txBox="1"/>
      </xdr:nvSpPr>
      <xdr:spPr>
        <a:xfrm>
          <a:off x="16357600" y="18116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123698</xdr:rowOff>
    </xdr:from>
    <xdr:to>
      <xdr:col>81</xdr:col>
      <xdr:colOff>101600</xdr:colOff>
      <xdr:row>104</xdr:row>
      <xdr:rowOff>53848</xdr:rowOff>
    </xdr:to>
    <xdr:sp macro="" textlink="">
      <xdr:nvSpPr>
        <xdr:cNvPr id="714" name="楕円 713">
          <a:extLst>
            <a:ext uri="{FF2B5EF4-FFF2-40B4-BE49-F238E27FC236}">
              <a16:creationId xmlns:a16="http://schemas.microsoft.com/office/drawing/2014/main" id="{00000000-0008-0000-0E00-0000CA020000}"/>
            </a:ext>
          </a:extLst>
        </xdr:cNvPr>
        <xdr:cNvSpPr/>
      </xdr:nvSpPr>
      <xdr:spPr>
        <a:xfrm>
          <a:off x="15430500" y="177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3048</xdr:rowOff>
    </xdr:from>
    <xdr:to>
      <xdr:col>85</xdr:col>
      <xdr:colOff>127000</xdr:colOff>
      <xdr:row>106</xdr:row>
      <xdr:rowOff>78487</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5481300" y="17833848"/>
          <a:ext cx="838200" cy="4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169418</xdr:rowOff>
    </xdr:from>
    <xdr:to>
      <xdr:col>76</xdr:col>
      <xdr:colOff>165100</xdr:colOff>
      <xdr:row>104</xdr:row>
      <xdr:rowOff>99568</xdr:rowOff>
    </xdr:to>
    <xdr:sp macro="" textlink="">
      <xdr:nvSpPr>
        <xdr:cNvPr id="716" name="楕円 715">
          <a:extLst>
            <a:ext uri="{FF2B5EF4-FFF2-40B4-BE49-F238E27FC236}">
              <a16:creationId xmlns:a16="http://schemas.microsoft.com/office/drawing/2014/main" id="{00000000-0008-0000-0E00-0000CC020000}"/>
            </a:ext>
          </a:extLst>
        </xdr:cNvPr>
        <xdr:cNvSpPr/>
      </xdr:nvSpPr>
      <xdr:spPr>
        <a:xfrm>
          <a:off x="14541500" y="178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3048</xdr:rowOff>
    </xdr:from>
    <xdr:to>
      <xdr:col>81</xdr:col>
      <xdr:colOff>50800</xdr:colOff>
      <xdr:row>104</xdr:row>
      <xdr:rowOff>48768</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flipV="1">
          <a:off x="14592300" y="178338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41402</xdr:rowOff>
    </xdr:from>
    <xdr:to>
      <xdr:col>72</xdr:col>
      <xdr:colOff>38100</xdr:colOff>
      <xdr:row>104</xdr:row>
      <xdr:rowOff>143002</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13652500" y="1787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48768</xdr:rowOff>
    </xdr:from>
    <xdr:to>
      <xdr:col>76</xdr:col>
      <xdr:colOff>114300</xdr:colOff>
      <xdr:row>104</xdr:row>
      <xdr:rowOff>92202</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flipV="1">
          <a:off x="13703300" y="1787956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1795</xdr:rowOff>
    </xdr:from>
    <xdr:ext cx="405111" cy="259045"/>
    <xdr:sp macro="" textlink="">
      <xdr:nvSpPr>
        <xdr:cNvPr id="720" name="n_1aveValue【公民館】&#10;有形固定資産減価償却率">
          <a:extLst>
            <a:ext uri="{FF2B5EF4-FFF2-40B4-BE49-F238E27FC236}">
              <a16:creationId xmlns:a16="http://schemas.microsoft.com/office/drawing/2014/main" id="{00000000-0008-0000-0E00-0000D0020000}"/>
            </a:ext>
          </a:extLst>
        </xdr:cNvPr>
        <xdr:cNvSpPr txBox="1"/>
      </xdr:nvSpPr>
      <xdr:spPr>
        <a:xfrm>
          <a:off x="152660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31514</xdr:rowOff>
    </xdr:from>
    <xdr:ext cx="405111" cy="259045"/>
    <xdr:sp macro="" textlink="">
      <xdr:nvSpPr>
        <xdr:cNvPr id="721" name="n_2aveValue【公民館】&#10;有形固定資産減価償却率">
          <a:extLst>
            <a:ext uri="{FF2B5EF4-FFF2-40B4-BE49-F238E27FC236}">
              <a16:creationId xmlns:a16="http://schemas.microsoft.com/office/drawing/2014/main" id="{00000000-0008-0000-0E00-0000D1020000}"/>
            </a:ext>
          </a:extLst>
        </xdr:cNvPr>
        <xdr:cNvSpPr txBox="1"/>
      </xdr:nvSpPr>
      <xdr:spPr>
        <a:xfrm>
          <a:off x="14389744" y="17519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24655</xdr:rowOff>
    </xdr:from>
    <xdr:ext cx="405111" cy="259045"/>
    <xdr:sp macro="" textlink="">
      <xdr:nvSpPr>
        <xdr:cNvPr id="722" name="n_3aveValue【公民館】&#10;有形固定資産減価償却率">
          <a:extLst>
            <a:ext uri="{FF2B5EF4-FFF2-40B4-BE49-F238E27FC236}">
              <a16:creationId xmlns:a16="http://schemas.microsoft.com/office/drawing/2014/main" id="{00000000-0008-0000-0E00-0000D2020000}"/>
            </a:ext>
          </a:extLst>
        </xdr:cNvPr>
        <xdr:cNvSpPr txBox="1"/>
      </xdr:nvSpPr>
      <xdr:spPr>
        <a:xfrm>
          <a:off x="13500744" y="1751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44975</xdr:rowOff>
    </xdr:from>
    <xdr:ext cx="405111" cy="259045"/>
    <xdr:sp macro="" textlink="">
      <xdr:nvSpPr>
        <xdr:cNvPr id="723" name="n_1mainValue【公民館】&#10;有形固定資産減価償却率">
          <a:extLst>
            <a:ext uri="{FF2B5EF4-FFF2-40B4-BE49-F238E27FC236}">
              <a16:creationId xmlns:a16="http://schemas.microsoft.com/office/drawing/2014/main" id="{00000000-0008-0000-0E00-0000D3020000}"/>
            </a:ext>
          </a:extLst>
        </xdr:cNvPr>
        <xdr:cNvSpPr txBox="1"/>
      </xdr:nvSpPr>
      <xdr:spPr>
        <a:xfrm>
          <a:off x="15266044" y="1787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90695</xdr:rowOff>
    </xdr:from>
    <xdr:ext cx="405111" cy="259045"/>
    <xdr:sp macro="" textlink="">
      <xdr:nvSpPr>
        <xdr:cNvPr id="724" name="n_2mainValue【公民館】&#10;有形固定資産減価償却率">
          <a:extLst>
            <a:ext uri="{FF2B5EF4-FFF2-40B4-BE49-F238E27FC236}">
              <a16:creationId xmlns:a16="http://schemas.microsoft.com/office/drawing/2014/main" id="{00000000-0008-0000-0E00-0000D4020000}"/>
            </a:ext>
          </a:extLst>
        </xdr:cNvPr>
        <xdr:cNvSpPr txBox="1"/>
      </xdr:nvSpPr>
      <xdr:spPr>
        <a:xfrm>
          <a:off x="14389744" y="1792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134129</xdr:rowOff>
    </xdr:from>
    <xdr:ext cx="405111" cy="259045"/>
    <xdr:sp macro="" textlink="">
      <xdr:nvSpPr>
        <xdr:cNvPr id="725" name="n_3mainValue【公民館】&#10;有形固定資産減価償却率">
          <a:extLst>
            <a:ext uri="{FF2B5EF4-FFF2-40B4-BE49-F238E27FC236}">
              <a16:creationId xmlns:a16="http://schemas.microsoft.com/office/drawing/2014/main" id="{00000000-0008-0000-0E00-0000D5020000}"/>
            </a:ext>
          </a:extLst>
        </xdr:cNvPr>
        <xdr:cNvSpPr txBox="1"/>
      </xdr:nvSpPr>
      <xdr:spPr>
        <a:xfrm>
          <a:off x="13500744" y="1796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3" name="テキスト ボックス 742">
          <a:extLst>
            <a:ext uri="{FF2B5EF4-FFF2-40B4-BE49-F238E27FC236}">
              <a16:creationId xmlns:a16="http://schemas.microsoft.com/office/drawing/2014/main" id="{00000000-0008-0000-0E00-0000E7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8" name="【公民館】&#10;一人当たり面積グラフ枠">
          <a:extLst>
            <a:ext uri="{FF2B5EF4-FFF2-40B4-BE49-F238E27FC236}">
              <a16:creationId xmlns:a16="http://schemas.microsoft.com/office/drawing/2014/main" id="{00000000-0008-0000-0E00-0000E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106680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flipV="1">
          <a:off x="22160864" y="17244061"/>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750" name="【公民館】&#10;一人当たり面積最小値テキスト">
          <a:extLst>
            <a:ext uri="{FF2B5EF4-FFF2-40B4-BE49-F238E27FC236}">
              <a16:creationId xmlns:a16="http://schemas.microsoft.com/office/drawing/2014/main" id="{00000000-0008-0000-0E00-0000EE020000}"/>
            </a:ext>
          </a:extLst>
        </xdr:cNvPr>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52" name="【公民館】&#10;一人当たり面積最大値テキスト">
          <a:extLst>
            <a:ext uri="{FF2B5EF4-FFF2-40B4-BE49-F238E27FC236}">
              <a16:creationId xmlns:a16="http://schemas.microsoft.com/office/drawing/2014/main" id="{00000000-0008-0000-0E00-0000F0020000}"/>
            </a:ext>
          </a:extLst>
        </xdr:cNvPr>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754" name="【公民館】&#10;一人当たり面積平均値テキスト">
          <a:extLst>
            <a:ext uri="{FF2B5EF4-FFF2-40B4-BE49-F238E27FC236}">
              <a16:creationId xmlns:a16="http://schemas.microsoft.com/office/drawing/2014/main" id="{00000000-0008-0000-0E00-0000F2020000}"/>
            </a:ext>
          </a:extLst>
        </xdr:cNvPr>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55" name="フローチャート: 判断 754">
          <a:extLst>
            <a:ext uri="{FF2B5EF4-FFF2-40B4-BE49-F238E27FC236}">
              <a16:creationId xmlns:a16="http://schemas.microsoft.com/office/drawing/2014/main" id="{00000000-0008-0000-0E00-0000F3020000}"/>
            </a:ext>
          </a:extLst>
        </xdr:cNvPr>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128270</xdr:rowOff>
    </xdr:from>
    <xdr:to>
      <xdr:col>112</xdr:col>
      <xdr:colOff>38100</xdr:colOff>
      <xdr:row>104</xdr:row>
      <xdr:rowOff>58420</xdr:rowOff>
    </xdr:to>
    <xdr:sp macro="" textlink="">
      <xdr:nvSpPr>
        <xdr:cNvPr id="756" name="フローチャート: 判断 755">
          <a:extLst>
            <a:ext uri="{FF2B5EF4-FFF2-40B4-BE49-F238E27FC236}">
              <a16:creationId xmlns:a16="http://schemas.microsoft.com/office/drawing/2014/main" id="{00000000-0008-0000-0E00-0000F4020000}"/>
            </a:ext>
          </a:extLst>
        </xdr:cNvPr>
        <xdr:cNvSpPr/>
      </xdr:nvSpPr>
      <xdr:spPr>
        <a:xfrm>
          <a:off x="2127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757" name="フローチャート: 判断 756">
          <a:extLst>
            <a:ext uri="{FF2B5EF4-FFF2-40B4-BE49-F238E27FC236}">
              <a16:creationId xmlns:a16="http://schemas.microsoft.com/office/drawing/2014/main" id="{00000000-0008-0000-0E00-0000F5020000}"/>
            </a:ext>
          </a:extLst>
        </xdr:cNvPr>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758" name="フローチャート: 判断 757">
          <a:extLst>
            <a:ext uri="{FF2B5EF4-FFF2-40B4-BE49-F238E27FC236}">
              <a16:creationId xmlns:a16="http://schemas.microsoft.com/office/drawing/2014/main" id="{00000000-0008-0000-0E00-0000F6020000}"/>
            </a:ext>
          </a:extLst>
        </xdr:cNvPr>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170180</xdr:rowOff>
    </xdr:from>
    <xdr:to>
      <xdr:col>116</xdr:col>
      <xdr:colOff>114300</xdr:colOff>
      <xdr:row>103</xdr:row>
      <xdr:rowOff>100330</xdr:rowOff>
    </xdr:to>
    <xdr:sp macro="" textlink="">
      <xdr:nvSpPr>
        <xdr:cNvPr id="764" name="楕円 763">
          <a:extLst>
            <a:ext uri="{FF2B5EF4-FFF2-40B4-BE49-F238E27FC236}">
              <a16:creationId xmlns:a16="http://schemas.microsoft.com/office/drawing/2014/main" id="{00000000-0008-0000-0E00-0000FC020000}"/>
            </a:ext>
          </a:extLst>
        </xdr:cNvPr>
        <xdr:cNvSpPr/>
      </xdr:nvSpPr>
      <xdr:spPr>
        <a:xfrm>
          <a:off x="221107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21607</xdr:rowOff>
    </xdr:from>
    <xdr:ext cx="469744" cy="259045"/>
    <xdr:sp macro="" textlink="">
      <xdr:nvSpPr>
        <xdr:cNvPr id="765" name="【公民館】&#10;一人当たり面積該当値テキスト">
          <a:extLst>
            <a:ext uri="{FF2B5EF4-FFF2-40B4-BE49-F238E27FC236}">
              <a16:creationId xmlns:a16="http://schemas.microsoft.com/office/drawing/2014/main" id="{00000000-0008-0000-0E00-0000FD020000}"/>
            </a:ext>
          </a:extLst>
        </xdr:cNvPr>
        <xdr:cNvSpPr txBox="1"/>
      </xdr:nvSpPr>
      <xdr:spPr>
        <a:xfrm>
          <a:off x="22199600"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170180</xdr:rowOff>
    </xdr:from>
    <xdr:to>
      <xdr:col>112</xdr:col>
      <xdr:colOff>38100</xdr:colOff>
      <xdr:row>103</xdr:row>
      <xdr:rowOff>100330</xdr:rowOff>
    </xdr:to>
    <xdr:sp macro="" textlink="">
      <xdr:nvSpPr>
        <xdr:cNvPr id="766" name="楕円 765">
          <a:extLst>
            <a:ext uri="{FF2B5EF4-FFF2-40B4-BE49-F238E27FC236}">
              <a16:creationId xmlns:a16="http://schemas.microsoft.com/office/drawing/2014/main" id="{00000000-0008-0000-0E00-0000FE020000}"/>
            </a:ext>
          </a:extLst>
        </xdr:cNvPr>
        <xdr:cNvSpPr/>
      </xdr:nvSpPr>
      <xdr:spPr>
        <a:xfrm>
          <a:off x="21272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49530</xdr:rowOff>
    </xdr:from>
    <xdr:to>
      <xdr:col>116</xdr:col>
      <xdr:colOff>63500</xdr:colOff>
      <xdr:row>103</xdr:row>
      <xdr:rowOff>49530</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21323300" y="17708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170180</xdr:rowOff>
    </xdr:from>
    <xdr:to>
      <xdr:col>107</xdr:col>
      <xdr:colOff>101600</xdr:colOff>
      <xdr:row>103</xdr:row>
      <xdr:rowOff>100330</xdr:rowOff>
    </xdr:to>
    <xdr:sp macro="" textlink="">
      <xdr:nvSpPr>
        <xdr:cNvPr id="768" name="楕円 767">
          <a:extLst>
            <a:ext uri="{FF2B5EF4-FFF2-40B4-BE49-F238E27FC236}">
              <a16:creationId xmlns:a16="http://schemas.microsoft.com/office/drawing/2014/main" id="{00000000-0008-0000-0E00-000000030000}"/>
            </a:ext>
          </a:extLst>
        </xdr:cNvPr>
        <xdr:cNvSpPr/>
      </xdr:nvSpPr>
      <xdr:spPr>
        <a:xfrm>
          <a:off x="20383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49530</xdr:rowOff>
    </xdr:from>
    <xdr:to>
      <xdr:col>111</xdr:col>
      <xdr:colOff>177800</xdr:colOff>
      <xdr:row>103</xdr:row>
      <xdr:rowOff>49530</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20434300" y="17708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6350</xdr:rowOff>
    </xdr:from>
    <xdr:to>
      <xdr:col>102</xdr:col>
      <xdr:colOff>165100</xdr:colOff>
      <xdr:row>103</xdr:row>
      <xdr:rowOff>107950</xdr:rowOff>
    </xdr:to>
    <xdr:sp macro="" textlink="">
      <xdr:nvSpPr>
        <xdr:cNvPr id="770" name="楕円 769">
          <a:extLst>
            <a:ext uri="{FF2B5EF4-FFF2-40B4-BE49-F238E27FC236}">
              <a16:creationId xmlns:a16="http://schemas.microsoft.com/office/drawing/2014/main" id="{00000000-0008-0000-0E00-000002030000}"/>
            </a:ext>
          </a:extLst>
        </xdr:cNvPr>
        <xdr:cNvSpPr/>
      </xdr:nvSpPr>
      <xdr:spPr>
        <a:xfrm>
          <a:off x="19494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49530</xdr:rowOff>
    </xdr:from>
    <xdr:to>
      <xdr:col>107</xdr:col>
      <xdr:colOff>50800</xdr:colOff>
      <xdr:row>103</xdr:row>
      <xdr:rowOff>57150</xdr:rowOff>
    </xdr:to>
    <xdr:cxnSp macro="">
      <xdr:nvCxnSpPr>
        <xdr:cNvPr id="771" name="直線コネクタ 770">
          <a:extLst>
            <a:ext uri="{FF2B5EF4-FFF2-40B4-BE49-F238E27FC236}">
              <a16:creationId xmlns:a16="http://schemas.microsoft.com/office/drawing/2014/main" id="{00000000-0008-0000-0E00-000003030000}"/>
            </a:ext>
          </a:extLst>
        </xdr:cNvPr>
        <xdr:cNvCxnSpPr/>
      </xdr:nvCxnSpPr>
      <xdr:spPr>
        <a:xfrm flipV="1">
          <a:off x="19545300" y="17708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49547</xdr:rowOff>
    </xdr:from>
    <xdr:ext cx="469744" cy="259045"/>
    <xdr:sp macro="" textlink="">
      <xdr:nvSpPr>
        <xdr:cNvPr id="772" name="n_1aveValue【公民館】&#10;一人当たり面積">
          <a:extLst>
            <a:ext uri="{FF2B5EF4-FFF2-40B4-BE49-F238E27FC236}">
              <a16:creationId xmlns:a16="http://schemas.microsoft.com/office/drawing/2014/main" id="{00000000-0008-0000-0E00-000004030000}"/>
            </a:ext>
          </a:extLst>
        </xdr:cNvPr>
        <xdr:cNvSpPr txBox="1"/>
      </xdr:nvSpPr>
      <xdr:spPr>
        <a:xfrm>
          <a:off x="21075727" y="1788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3827</xdr:rowOff>
    </xdr:from>
    <xdr:ext cx="469744" cy="259045"/>
    <xdr:sp macro="" textlink="">
      <xdr:nvSpPr>
        <xdr:cNvPr id="773" name="n_2aveValue【公民館】&#10;一人当たり面積">
          <a:extLst>
            <a:ext uri="{FF2B5EF4-FFF2-40B4-BE49-F238E27FC236}">
              <a16:creationId xmlns:a16="http://schemas.microsoft.com/office/drawing/2014/main" id="{00000000-0008-0000-0E00-000005030000}"/>
            </a:ext>
          </a:extLst>
        </xdr:cNvPr>
        <xdr:cNvSpPr txBox="1"/>
      </xdr:nvSpPr>
      <xdr:spPr>
        <a:xfrm>
          <a:off x="20199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774" name="n_3aveValue【公民館】&#10;一人当たり面積">
          <a:extLst>
            <a:ext uri="{FF2B5EF4-FFF2-40B4-BE49-F238E27FC236}">
              <a16:creationId xmlns:a16="http://schemas.microsoft.com/office/drawing/2014/main" id="{00000000-0008-0000-0E00-000006030000}"/>
            </a:ext>
          </a:extLst>
        </xdr:cNvPr>
        <xdr:cNvSpPr txBox="1"/>
      </xdr:nvSpPr>
      <xdr:spPr>
        <a:xfrm>
          <a:off x="19310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116857</xdr:rowOff>
    </xdr:from>
    <xdr:ext cx="469744" cy="259045"/>
    <xdr:sp macro="" textlink="">
      <xdr:nvSpPr>
        <xdr:cNvPr id="775" name="n_1mainValue【公民館】&#10;一人当たり面積">
          <a:extLst>
            <a:ext uri="{FF2B5EF4-FFF2-40B4-BE49-F238E27FC236}">
              <a16:creationId xmlns:a16="http://schemas.microsoft.com/office/drawing/2014/main" id="{00000000-0008-0000-0E00-000007030000}"/>
            </a:ext>
          </a:extLst>
        </xdr:cNvPr>
        <xdr:cNvSpPr txBox="1"/>
      </xdr:nvSpPr>
      <xdr:spPr>
        <a:xfrm>
          <a:off x="21075727" y="1743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116857</xdr:rowOff>
    </xdr:from>
    <xdr:ext cx="469744" cy="259045"/>
    <xdr:sp macro="" textlink="">
      <xdr:nvSpPr>
        <xdr:cNvPr id="776" name="n_2mainValue【公民館】&#10;一人当たり面積">
          <a:extLst>
            <a:ext uri="{FF2B5EF4-FFF2-40B4-BE49-F238E27FC236}">
              <a16:creationId xmlns:a16="http://schemas.microsoft.com/office/drawing/2014/main" id="{00000000-0008-0000-0E00-000008030000}"/>
            </a:ext>
          </a:extLst>
        </xdr:cNvPr>
        <xdr:cNvSpPr txBox="1"/>
      </xdr:nvSpPr>
      <xdr:spPr>
        <a:xfrm>
          <a:off x="20199427" y="1743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124477</xdr:rowOff>
    </xdr:from>
    <xdr:ext cx="469744" cy="259045"/>
    <xdr:sp macro="" textlink="">
      <xdr:nvSpPr>
        <xdr:cNvPr id="777" name="n_3mainValue【公民館】&#10;一人当たり面積">
          <a:extLst>
            <a:ext uri="{FF2B5EF4-FFF2-40B4-BE49-F238E27FC236}">
              <a16:creationId xmlns:a16="http://schemas.microsoft.com/office/drawing/2014/main" id="{00000000-0008-0000-0E00-000009030000}"/>
            </a:ext>
          </a:extLst>
        </xdr:cNvPr>
        <xdr:cNvSpPr txBox="1"/>
      </xdr:nvSpPr>
      <xdr:spPr>
        <a:xfrm>
          <a:off x="19310427" y="1744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8" name="正方形/長方形 777">
          <a:extLst>
            <a:ext uri="{FF2B5EF4-FFF2-40B4-BE49-F238E27FC236}">
              <a16:creationId xmlns:a16="http://schemas.microsoft.com/office/drawing/2014/main" id="{00000000-0008-0000-0E00-00000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9" name="正方形/長方形 778">
          <a:extLst>
            <a:ext uri="{FF2B5EF4-FFF2-40B4-BE49-F238E27FC236}">
              <a16:creationId xmlns:a16="http://schemas.microsoft.com/office/drawing/2014/main" id="{00000000-0008-0000-0E00-00000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に、橋りょう・トンネルの有形固定資産減価償却率が類似団体内平均に比べて高いことから、「長寿命化修繕計画」に基づく維持管理が急務であり、橋りょう点検を進め、順次、補修設計・補償工事を実施していく必要がある。また、道路や学校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いても、有形固定資産減価償却率は類似団体内平均よりも下回っていたり、同等であるが、一人当たり延長、一人当たり面積においては、平均を上回っているため、今後の維持管理コスト上昇が想定され、「予防保全」の観点も踏まえた計画的な維持管理と財源確保の検討が求め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埼玉県鴻巣市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118,745
117,039
67.44
38,812,375
36,449,657
2,154,361
24,279,965
47,194,901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19050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752011"/>
          <a:ext cx="0" cy="146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2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5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2557</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164193</xdr:rowOff>
    </xdr:from>
    <xdr:to>
      <xdr:col>15</xdr:col>
      <xdr:colOff>101600</xdr:colOff>
      <xdr:row>38</xdr:row>
      <xdr:rowOff>94343</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4173</xdr:rowOff>
    </xdr:from>
    <xdr:to>
      <xdr:col>10</xdr:col>
      <xdr:colOff>165100</xdr:colOff>
      <xdr:row>38</xdr:row>
      <xdr:rowOff>105773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115207</xdr:rowOff>
    </xdr:from>
    <xdr:to>
      <xdr:col>24</xdr:col>
      <xdr:colOff>114300</xdr:colOff>
      <xdr:row>40</xdr:row>
      <xdr:rowOff>45357</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93634</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149497</xdr:rowOff>
    </xdr:from>
    <xdr:to>
      <xdr:col>20</xdr:col>
      <xdr:colOff>38100</xdr:colOff>
      <xdr:row>40</xdr:row>
      <xdr:rowOff>79647</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83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166007</xdr:rowOff>
    </xdr:from>
    <xdr:to>
      <xdr:col>24</xdr:col>
      <xdr:colOff>63500</xdr:colOff>
      <xdr:row>40</xdr:row>
      <xdr:rowOff>28847</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685255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89081</xdr:rowOff>
    </xdr:from>
    <xdr:to>
      <xdr:col>15</xdr:col>
      <xdr:colOff>101600</xdr:colOff>
      <xdr:row>39</xdr:row>
      <xdr:rowOff>19231</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139881</xdr:rowOff>
    </xdr:from>
    <xdr:to>
      <xdr:col>19</xdr:col>
      <xdr:colOff>177800</xdr:colOff>
      <xdr:row>40</xdr:row>
      <xdr:rowOff>28847</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2908300" y="6654981"/>
          <a:ext cx="889000" cy="2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123372</xdr:rowOff>
    </xdr:from>
    <xdr:to>
      <xdr:col>10</xdr:col>
      <xdr:colOff>165100</xdr:colOff>
      <xdr:row>39</xdr:row>
      <xdr:rowOff>53522</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139881</xdr:rowOff>
    </xdr:from>
    <xdr:to>
      <xdr:col>15</xdr:col>
      <xdr:colOff>50800</xdr:colOff>
      <xdr:row>39</xdr:row>
      <xdr:rowOff>2722</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flipV="1">
          <a:off x="2019300" y="665498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F00-000050000000}"/>
            </a:ext>
          </a:extLst>
        </xdr:cNvPr>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110870</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F00-000051000000}"/>
            </a:ext>
          </a:extLst>
        </xdr:cNvPr>
        <xdr:cNvSpPr txBox="1"/>
      </xdr:nvSpPr>
      <xdr:spPr>
        <a:xfrm>
          <a:off x="2705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122300</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F00-000052000000}"/>
            </a:ext>
          </a:extLst>
        </xdr:cNvPr>
        <xdr:cNvSpPr txBox="1"/>
      </xdr:nvSpPr>
      <xdr:spPr>
        <a:xfrm>
          <a:off x="1816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70774</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692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10358</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44649</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00000000-0008-0000-0F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48986</xdr:rowOff>
    </xdr:from>
    <xdr:to>
      <xdr:col>54</xdr:col>
      <xdr:colOff>189865</xdr:colOff>
      <xdr:row>42</xdr:row>
      <xdr:rowOff>48985</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flipV="1">
          <a:off x="10476865" y="58782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2" name="【図書館】&#10;一人当たり面積最小値テキスト">
          <a:extLst>
            <a:ext uri="{FF2B5EF4-FFF2-40B4-BE49-F238E27FC236}">
              <a16:creationId xmlns:a16="http://schemas.microsoft.com/office/drawing/2014/main" id="{00000000-0008-0000-0F00-000070000000}"/>
            </a:ext>
          </a:extLst>
        </xdr:cNvPr>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167113</xdr:rowOff>
    </xdr:from>
    <xdr:ext cx="469744" cy="259045"/>
    <xdr:sp macro="" textlink="">
      <xdr:nvSpPr>
        <xdr:cNvPr id="114" name="【図書館】&#10;一人当たり面積最大値テキスト">
          <a:extLst>
            <a:ext uri="{FF2B5EF4-FFF2-40B4-BE49-F238E27FC236}">
              <a16:creationId xmlns:a16="http://schemas.microsoft.com/office/drawing/2014/main" id="{00000000-0008-0000-0F00-000072000000}"/>
            </a:ext>
          </a:extLst>
        </xdr:cNvPr>
        <xdr:cNvSpPr txBox="1"/>
      </xdr:nvSpPr>
      <xdr:spPr>
        <a:xfrm>
          <a:off x="10515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48986</xdr:rowOff>
    </xdr:from>
    <xdr:to>
      <xdr:col>55</xdr:col>
      <xdr:colOff>88900</xdr:colOff>
      <xdr:row>34</xdr:row>
      <xdr:rowOff>48986</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4734</xdr:rowOff>
    </xdr:from>
    <xdr:ext cx="469744" cy="259045"/>
    <xdr:sp macro="" textlink="">
      <xdr:nvSpPr>
        <xdr:cNvPr id="116" name="【図書館】&#10;一人当たり面積平均値テキスト">
          <a:extLst>
            <a:ext uri="{FF2B5EF4-FFF2-40B4-BE49-F238E27FC236}">
              <a16:creationId xmlns:a16="http://schemas.microsoft.com/office/drawing/2014/main" id="{00000000-0008-0000-0F00-000074000000}"/>
            </a:ext>
          </a:extLst>
        </xdr:cNvPr>
        <xdr:cNvSpPr txBox="1"/>
      </xdr:nvSpPr>
      <xdr:spPr>
        <a:xfrm>
          <a:off x="10515600" y="6691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153307</xdr:rowOff>
    </xdr:from>
    <xdr:to>
      <xdr:col>55</xdr:col>
      <xdr:colOff>50800</xdr:colOff>
      <xdr:row>40</xdr:row>
      <xdr:rowOff>83457</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104267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3628</xdr:rowOff>
    </xdr:from>
    <xdr:to>
      <xdr:col>46</xdr:col>
      <xdr:colOff>38100</xdr:colOff>
      <xdr:row>40</xdr:row>
      <xdr:rowOff>105228</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8699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47172</xdr:rowOff>
    </xdr:from>
    <xdr:to>
      <xdr:col>41</xdr:col>
      <xdr:colOff>101600</xdr:colOff>
      <xdr:row>40</xdr:row>
      <xdr:rowOff>148772</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7810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123372</xdr:rowOff>
    </xdr:from>
    <xdr:to>
      <xdr:col>55</xdr:col>
      <xdr:colOff>50800</xdr:colOff>
      <xdr:row>41</xdr:row>
      <xdr:rowOff>53522</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104267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101799</xdr:rowOff>
    </xdr:from>
    <xdr:ext cx="469744" cy="259045"/>
    <xdr:sp macro="" textlink="">
      <xdr:nvSpPr>
        <xdr:cNvPr id="127" name="【図書館】&#10;一人当たり面積該当値テキスト">
          <a:extLst>
            <a:ext uri="{FF2B5EF4-FFF2-40B4-BE49-F238E27FC236}">
              <a16:creationId xmlns:a16="http://schemas.microsoft.com/office/drawing/2014/main" id="{00000000-0008-0000-0F00-00007F000000}"/>
            </a:ext>
          </a:extLst>
        </xdr:cNvPr>
        <xdr:cNvSpPr txBox="1"/>
      </xdr:nvSpPr>
      <xdr:spPr>
        <a:xfrm>
          <a:off x="10515600"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123372</xdr:rowOff>
    </xdr:from>
    <xdr:to>
      <xdr:col>50</xdr:col>
      <xdr:colOff>165100</xdr:colOff>
      <xdr:row>41</xdr:row>
      <xdr:rowOff>53522</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9588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2722</xdr:rowOff>
    </xdr:from>
    <xdr:to>
      <xdr:col>55</xdr:col>
      <xdr:colOff>0</xdr:colOff>
      <xdr:row>41</xdr:row>
      <xdr:rowOff>2722</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9639300" y="70321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123372</xdr:rowOff>
    </xdr:from>
    <xdr:to>
      <xdr:col>46</xdr:col>
      <xdr:colOff>38100</xdr:colOff>
      <xdr:row>41</xdr:row>
      <xdr:rowOff>53522</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8699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2722</xdr:rowOff>
    </xdr:from>
    <xdr:to>
      <xdr:col>50</xdr:col>
      <xdr:colOff>114300</xdr:colOff>
      <xdr:row>41</xdr:row>
      <xdr:rowOff>2722</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8750300" y="7032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123372</xdr:rowOff>
    </xdr:from>
    <xdr:to>
      <xdr:col>41</xdr:col>
      <xdr:colOff>101600</xdr:colOff>
      <xdr:row>41</xdr:row>
      <xdr:rowOff>53522</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7810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2722</xdr:rowOff>
    </xdr:from>
    <xdr:to>
      <xdr:col>45</xdr:col>
      <xdr:colOff>177800</xdr:colOff>
      <xdr:row>41</xdr:row>
      <xdr:rowOff>2722</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7861300" y="7032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121755</xdr:rowOff>
    </xdr:from>
    <xdr:ext cx="469744" cy="259045"/>
    <xdr:sp macro="" textlink="">
      <xdr:nvSpPr>
        <xdr:cNvPr id="134" name="n_1aveValue【図書館】&#10;一人当たり面積">
          <a:extLst>
            <a:ext uri="{FF2B5EF4-FFF2-40B4-BE49-F238E27FC236}">
              <a16:creationId xmlns:a16="http://schemas.microsoft.com/office/drawing/2014/main" id="{00000000-0008-0000-0F00-000086000000}"/>
            </a:ext>
          </a:extLst>
        </xdr:cNvPr>
        <xdr:cNvSpPr txBox="1"/>
      </xdr:nvSpPr>
      <xdr:spPr>
        <a:xfrm>
          <a:off x="93917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121755</xdr:rowOff>
    </xdr:from>
    <xdr:ext cx="469744" cy="259045"/>
    <xdr:sp macro="" textlink="">
      <xdr:nvSpPr>
        <xdr:cNvPr id="135" name="n_2aveValue【図書館】&#10;一人当たり面積">
          <a:extLst>
            <a:ext uri="{FF2B5EF4-FFF2-40B4-BE49-F238E27FC236}">
              <a16:creationId xmlns:a16="http://schemas.microsoft.com/office/drawing/2014/main" id="{00000000-0008-0000-0F00-000087000000}"/>
            </a:ext>
          </a:extLst>
        </xdr:cNvPr>
        <xdr:cNvSpPr txBox="1"/>
      </xdr:nvSpPr>
      <xdr:spPr>
        <a:xfrm>
          <a:off x="85154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165299</xdr:rowOff>
    </xdr:from>
    <xdr:ext cx="469744" cy="259045"/>
    <xdr:sp macro="" textlink="">
      <xdr:nvSpPr>
        <xdr:cNvPr id="136" name="n_3aveValue【図書館】&#10;一人当たり面積">
          <a:extLst>
            <a:ext uri="{FF2B5EF4-FFF2-40B4-BE49-F238E27FC236}">
              <a16:creationId xmlns:a16="http://schemas.microsoft.com/office/drawing/2014/main" id="{00000000-0008-0000-0F00-000088000000}"/>
            </a:ext>
          </a:extLst>
        </xdr:cNvPr>
        <xdr:cNvSpPr txBox="1"/>
      </xdr:nvSpPr>
      <xdr:spPr>
        <a:xfrm>
          <a:off x="7626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44649</xdr:rowOff>
    </xdr:from>
    <xdr:ext cx="469744" cy="259045"/>
    <xdr:sp macro="" textlink="">
      <xdr:nvSpPr>
        <xdr:cNvPr id="137" name="n_1mainValue【図書館】&#10;一人当たり面積">
          <a:extLst>
            <a:ext uri="{FF2B5EF4-FFF2-40B4-BE49-F238E27FC236}">
              <a16:creationId xmlns:a16="http://schemas.microsoft.com/office/drawing/2014/main" id="{00000000-0008-0000-0F00-000089000000}"/>
            </a:ext>
          </a:extLst>
        </xdr:cNvPr>
        <xdr:cNvSpPr txBox="1"/>
      </xdr:nvSpPr>
      <xdr:spPr>
        <a:xfrm>
          <a:off x="9391727" y="707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44649</xdr:rowOff>
    </xdr:from>
    <xdr:ext cx="469744" cy="259045"/>
    <xdr:sp macro="" textlink="">
      <xdr:nvSpPr>
        <xdr:cNvPr id="138" name="n_2mainValue【図書館】&#10;一人当たり面積">
          <a:extLst>
            <a:ext uri="{FF2B5EF4-FFF2-40B4-BE49-F238E27FC236}">
              <a16:creationId xmlns:a16="http://schemas.microsoft.com/office/drawing/2014/main" id="{00000000-0008-0000-0F00-00008A000000}"/>
            </a:ext>
          </a:extLst>
        </xdr:cNvPr>
        <xdr:cNvSpPr txBox="1"/>
      </xdr:nvSpPr>
      <xdr:spPr>
        <a:xfrm>
          <a:off x="8515427" y="707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44649</xdr:rowOff>
    </xdr:from>
    <xdr:ext cx="469744" cy="259045"/>
    <xdr:sp macro="" textlink="">
      <xdr:nvSpPr>
        <xdr:cNvPr id="139" name="n_3mainValue【図書館】&#10;一人当たり面積">
          <a:extLst>
            <a:ext uri="{FF2B5EF4-FFF2-40B4-BE49-F238E27FC236}">
              <a16:creationId xmlns:a16="http://schemas.microsoft.com/office/drawing/2014/main" id="{00000000-0008-0000-0F00-00008B000000}"/>
            </a:ext>
          </a:extLst>
        </xdr:cNvPr>
        <xdr:cNvSpPr txBox="1"/>
      </xdr:nvSpPr>
      <xdr:spPr>
        <a:xfrm>
          <a:off x="7626427" y="707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a:extLst>
            <a:ext uri="{FF2B5EF4-FFF2-40B4-BE49-F238E27FC236}">
              <a16:creationId xmlns:a16="http://schemas.microsoft.com/office/drawing/2014/main" id="{00000000-0008-0000-0F00-0000A3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64</xdr:row>
      <xdr:rowOff>118110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flipV="1">
          <a:off x="4634865" y="960501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65" name="【体育館・プール】&#10;有形固定資産減価償却率最小値テキスト">
          <a:extLst>
            <a:ext uri="{FF2B5EF4-FFF2-40B4-BE49-F238E27FC236}">
              <a16:creationId xmlns:a16="http://schemas.microsoft.com/office/drawing/2014/main" id="{00000000-0008-0000-0F00-0000A5000000}"/>
            </a:ext>
          </a:extLst>
        </xdr:cNvPr>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67" name="【体育館・プール】&#10;有形固定資産減価償却率最大値テキスト">
          <a:extLst>
            <a:ext uri="{FF2B5EF4-FFF2-40B4-BE49-F238E27FC236}">
              <a16:creationId xmlns:a16="http://schemas.microsoft.com/office/drawing/2014/main" id="{00000000-0008-0000-0F00-0000A7000000}"/>
            </a:ext>
          </a:extLst>
        </xdr:cNvPr>
        <xdr:cNvSpPr txBox="1"/>
      </xdr:nvSpPr>
      <xdr:spPr>
        <a:xfrm>
          <a:off x="4673600" y="938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4546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93362</xdr:rowOff>
    </xdr:from>
    <xdr:ext cx="405111" cy="259045"/>
    <xdr:sp macro="" textlink="">
      <xdr:nvSpPr>
        <xdr:cNvPr id="169" name="【体育館・プール】&#10;有形固定資産減価償却率平均値テキスト">
          <a:extLst>
            <a:ext uri="{FF2B5EF4-FFF2-40B4-BE49-F238E27FC236}">
              <a16:creationId xmlns:a16="http://schemas.microsoft.com/office/drawing/2014/main" id="{00000000-0008-0000-0F00-0000A9000000}"/>
            </a:ext>
          </a:extLst>
        </xdr:cNvPr>
        <xdr:cNvSpPr txBox="1"/>
      </xdr:nvSpPr>
      <xdr:spPr>
        <a:xfrm>
          <a:off x="4673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70" name="フローチャート: 判断 169">
          <a:extLst>
            <a:ext uri="{FF2B5EF4-FFF2-40B4-BE49-F238E27FC236}">
              <a16:creationId xmlns:a16="http://schemas.microsoft.com/office/drawing/2014/main" id="{00000000-0008-0000-0F00-0000AA000000}"/>
            </a:ext>
          </a:extLst>
        </xdr:cNvPr>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71" name="フローチャート: 判断 170">
          <a:extLst>
            <a:ext uri="{FF2B5EF4-FFF2-40B4-BE49-F238E27FC236}">
              <a16:creationId xmlns:a16="http://schemas.microsoft.com/office/drawing/2014/main" id="{00000000-0008-0000-0F00-0000AB000000}"/>
            </a:ext>
          </a:extLst>
        </xdr:cNvPr>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72" name="フローチャート: 判断 171">
          <a:extLst>
            <a:ext uri="{FF2B5EF4-FFF2-40B4-BE49-F238E27FC236}">
              <a16:creationId xmlns:a16="http://schemas.microsoft.com/office/drawing/2014/main" id="{00000000-0008-0000-0F00-0000AC000000}"/>
            </a:ext>
          </a:extLst>
        </xdr:cNvPr>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145415</xdr:rowOff>
    </xdr:from>
    <xdr:to>
      <xdr:col>10</xdr:col>
      <xdr:colOff>165100</xdr:colOff>
      <xdr:row>61</xdr:row>
      <xdr:rowOff>75565</xdr:rowOff>
    </xdr:to>
    <xdr:sp macro="" textlink="">
      <xdr:nvSpPr>
        <xdr:cNvPr id="173" name="フローチャート: 判断 172">
          <a:extLst>
            <a:ext uri="{FF2B5EF4-FFF2-40B4-BE49-F238E27FC236}">
              <a16:creationId xmlns:a16="http://schemas.microsoft.com/office/drawing/2014/main" id="{00000000-0008-0000-0F00-0000AD000000}"/>
            </a:ext>
          </a:extLst>
        </xdr:cNvPr>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124460</xdr:rowOff>
    </xdr:from>
    <xdr:to>
      <xdr:col>24</xdr:col>
      <xdr:colOff>114300</xdr:colOff>
      <xdr:row>56</xdr:row>
      <xdr:rowOff>54610</xdr:rowOff>
    </xdr:to>
    <xdr:sp macro="" textlink="">
      <xdr:nvSpPr>
        <xdr:cNvPr id="179" name="楕円 178">
          <a:extLst>
            <a:ext uri="{FF2B5EF4-FFF2-40B4-BE49-F238E27FC236}">
              <a16:creationId xmlns:a16="http://schemas.microsoft.com/office/drawing/2014/main" id="{00000000-0008-0000-0F00-0000B3000000}"/>
            </a:ext>
          </a:extLst>
        </xdr:cNvPr>
        <xdr:cNvSpPr/>
      </xdr:nvSpPr>
      <xdr:spPr>
        <a:xfrm>
          <a:off x="4584700" y="955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77487</xdr:rowOff>
    </xdr:from>
    <xdr:ext cx="405111" cy="259045"/>
    <xdr:sp macro="" textlink="">
      <xdr:nvSpPr>
        <xdr:cNvPr id="180" name="【体育館・プール】&#10;有形固定資産減価償却率該当値テキスト">
          <a:extLst>
            <a:ext uri="{FF2B5EF4-FFF2-40B4-BE49-F238E27FC236}">
              <a16:creationId xmlns:a16="http://schemas.microsoft.com/office/drawing/2014/main" id="{00000000-0008-0000-0F00-0000B4000000}"/>
            </a:ext>
          </a:extLst>
        </xdr:cNvPr>
        <xdr:cNvSpPr txBox="1"/>
      </xdr:nvSpPr>
      <xdr:spPr>
        <a:xfrm>
          <a:off x="4673600" y="9507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116840</xdr:rowOff>
    </xdr:from>
    <xdr:to>
      <xdr:col>20</xdr:col>
      <xdr:colOff>38100</xdr:colOff>
      <xdr:row>60</xdr:row>
      <xdr:rowOff>46990</xdr:rowOff>
    </xdr:to>
    <xdr:sp macro="" textlink="">
      <xdr:nvSpPr>
        <xdr:cNvPr id="181" name="楕円 180">
          <a:extLst>
            <a:ext uri="{FF2B5EF4-FFF2-40B4-BE49-F238E27FC236}">
              <a16:creationId xmlns:a16="http://schemas.microsoft.com/office/drawing/2014/main" id="{00000000-0008-0000-0F00-0000B5000000}"/>
            </a:ext>
          </a:extLst>
        </xdr:cNvPr>
        <xdr:cNvSpPr/>
      </xdr:nvSpPr>
      <xdr:spPr>
        <a:xfrm>
          <a:off x="3746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3810</xdr:rowOff>
    </xdr:from>
    <xdr:to>
      <xdr:col>24</xdr:col>
      <xdr:colOff>63500</xdr:colOff>
      <xdr:row>59</xdr:row>
      <xdr:rowOff>167640</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flipV="1">
          <a:off x="3797300" y="9605010"/>
          <a:ext cx="838200" cy="67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156845</xdr:rowOff>
    </xdr:from>
    <xdr:to>
      <xdr:col>15</xdr:col>
      <xdr:colOff>101600</xdr:colOff>
      <xdr:row>60</xdr:row>
      <xdr:rowOff>86995</xdr:rowOff>
    </xdr:to>
    <xdr:sp macro="" textlink="">
      <xdr:nvSpPr>
        <xdr:cNvPr id="183" name="楕円 182">
          <a:extLst>
            <a:ext uri="{FF2B5EF4-FFF2-40B4-BE49-F238E27FC236}">
              <a16:creationId xmlns:a16="http://schemas.microsoft.com/office/drawing/2014/main" id="{00000000-0008-0000-0F00-0000B7000000}"/>
            </a:ext>
          </a:extLst>
        </xdr:cNvPr>
        <xdr:cNvSpPr/>
      </xdr:nvSpPr>
      <xdr:spPr>
        <a:xfrm>
          <a:off x="2857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167640</xdr:rowOff>
    </xdr:from>
    <xdr:to>
      <xdr:col>19</xdr:col>
      <xdr:colOff>177800</xdr:colOff>
      <xdr:row>60</xdr:row>
      <xdr:rowOff>36195</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flipV="1">
          <a:off x="2908300" y="102831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25400</xdr:rowOff>
    </xdr:from>
    <xdr:to>
      <xdr:col>10</xdr:col>
      <xdr:colOff>165100</xdr:colOff>
      <xdr:row>60</xdr:row>
      <xdr:rowOff>127000</xdr:rowOff>
    </xdr:to>
    <xdr:sp macro="" textlink="">
      <xdr:nvSpPr>
        <xdr:cNvPr id="185" name="楕円 184">
          <a:extLst>
            <a:ext uri="{FF2B5EF4-FFF2-40B4-BE49-F238E27FC236}">
              <a16:creationId xmlns:a16="http://schemas.microsoft.com/office/drawing/2014/main" id="{00000000-0008-0000-0F00-0000B9000000}"/>
            </a:ext>
          </a:extLst>
        </xdr:cNvPr>
        <xdr:cNvSpPr/>
      </xdr:nvSpPr>
      <xdr:spPr>
        <a:xfrm>
          <a:off x="1968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36195</xdr:rowOff>
    </xdr:from>
    <xdr:to>
      <xdr:col>15</xdr:col>
      <xdr:colOff>50800</xdr:colOff>
      <xdr:row>60</xdr:row>
      <xdr:rowOff>76200</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flipV="1">
          <a:off x="2019300" y="103231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68597</xdr:rowOff>
    </xdr:from>
    <xdr:ext cx="405111" cy="259045"/>
    <xdr:sp macro="" textlink="">
      <xdr:nvSpPr>
        <xdr:cNvPr id="187" name="n_1aveValue【体育館・プール】&#10;有形固定資産減価償却率">
          <a:extLst>
            <a:ext uri="{FF2B5EF4-FFF2-40B4-BE49-F238E27FC236}">
              <a16:creationId xmlns:a16="http://schemas.microsoft.com/office/drawing/2014/main" id="{00000000-0008-0000-0F00-0000BB000000}"/>
            </a:ext>
          </a:extLst>
        </xdr:cNvPr>
        <xdr:cNvSpPr txBox="1"/>
      </xdr:nvSpPr>
      <xdr:spPr>
        <a:xfrm>
          <a:off x="35820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95267</xdr:rowOff>
    </xdr:from>
    <xdr:ext cx="405111" cy="259045"/>
    <xdr:sp macro="" textlink="">
      <xdr:nvSpPr>
        <xdr:cNvPr id="188" name="n_2aveValue【体育館・プール】&#10;有形固定資産減価償却率">
          <a:extLst>
            <a:ext uri="{FF2B5EF4-FFF2-40B4-BE49-F238E27FC236}">
              <a16:creationId xmlns:a16="http://schemas.microsoft.com/office/drawing/2014/main" id="{00000000-0008-0000-0F00-0000BC000000}"/>
            </a:ext>
          </a:extLst>
        </xdr:cNvPr>
        <xdr:cNvSpPr txBox="1"/>
      </xdr:nvSpPr>
      <xdr:spPr>
        <a:xfrm>
          <a:off x="2705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66692</xdr:rowOff>
    </xdr:from>
    <xdr:ext cx="405111" cy="259045"/>
    <xdr:sp macro="" textlink="">
      <xdr:nvSpPr>
        <xdr:cNvPr id="189" name="n_3aveValue【体育館・プール】&#10;有形固定資産減価償却率">
          <a:extLst>
            <a:ext uri="{FF2B5EF4-FFF2-40B4-BE49-F238E27FC236}">
              <a16:creationId xmlns:a16="http://schemas.microsoft.com/office/drawing/2014/main" id="{00000000-0008-0000-0F00-0000BD000000}"/>
            </a:ext>
          </a:extLst>
        </xdr:cNvPr>
        <xdr:cNvSpPr txBox="1"/>
      </xdr:nvSpPr>
      <xdr:spPr>
        <a:xfrm>
          <a:off x="18167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63517</xdr:rowOff>
    </xdr:from>
    <xdr:ext cx="405111" cy="259045"/>
    <xdr:sp macro="" textlink="">
      <xdr:nvSpPr>
        <xdr:cNvPr id="190" name="n_1mainValue【体育館・プール】&#10;有形固定資産減価償却率">
          <a:extLst>
            <a:ext uri="{FF2B5EF4-FFF2-40B4-BE49-F238E27FC236}">
              <a16:creationId xmlns:a16="http://schemas.microsoft.com/office/drawing/2014/main" id="{00000000-0008-0000-0F00-0000BE000000}"/>
            </a:ext>
          </a:extLst>
        </xdr:cNvPr>
        <xdr:cNvSpPr txBox="1"/>
      </xdr:nvSpPr>
      <xdr:spPr>
        <a:xfrm>
          <a:off x="35820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103522</xdr:rowOff>
    </xdr:from>
    <xdr:ext cx="405111" cy="259045"/>
    <xdr:sp macro="" textlink="">
      <xdr:nvSpPr>
        <xdr:cNvPr id="191" name="n_2mainValue【体育館・プール】&#10;有形固定資産減価償却率">
          <a:extLst>
            <a:ext uri="{FF2B5EF4-FFF2-40B4-BE49-F238E27FC236}">
              <a16:creationId xmlns:a16="http://schemas.microsoft.com/office/drawing/2014/main" id="{00000000-0008-0000-0F00-0000BF000000}"/>
            </a:ext>
          </a:extLst>
        </xdr:cNvPr>
        <xdr:cNvSpPr txBox="1"/>
      </xdr:nvSpPr>
      <xdr:spPr>
        <a:xfrm>
          <a:off x="2705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143527</xdr:rowOff>
    </xdr:from>
    <xdr:ext cx="405111" cy="259045"/>
    <xdr:sp macro="" textlink="">
      <xdr:nvSpPr>
        <xdr:cNvPr id="192" name="n_3mainValue【体育館・プール】&#10;有形固定資産減価償却率">
          <a:extLst>
            <a:ext uri="{FF2B5EF4-FFF2-40B4-BE49-F238E27FC236}">
              <a16:creationId xmlns:a16="http://schemas.microsoft.com/office/drawing/2014/main" id="{00000000-0008-0000-0F00-0000C0000000}"/>
            </a:ext>
          </a:extLst>
        </xdr:cNvPr>
        <xdr:cNvSpPr txBox="1"/>
      </xdr:nvSpPr>
      <xdr:spPr>
        <a:xfrm>
          <a:off x="1816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0</xdr:rowOff>
    </xdr:from>
    <xdr:to>
      <xdr:col>54</xdr:col>
      <xdr:colOff>189865</xdr:colOff>
      <xdr:row>63</xdr:row>
      <xdr:rowOff>152400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flipV="1">
          <a:off x="10476865" y="97726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156227</xdr:rowOff>
    </xdr:from>
    <xdr:ext cx="469744" cy="259045"/>
    <xdr:sp macro="" textlink="">
      <xdr:nvSpPr>
        <xdr:cNvPr id="217" name="【体育館・プール】&#10;一人当たり面積最小値テキスト">
          <a:extLst>
            <a:ext uri="{FF2B5EF4-FFF2-40B4-BE49-F238E27FC236}">
              <a16:creationId xmlns:a16="http://schemas.microsoft.com/office/drawing/2014/main" id="{00000000-0008-0000-0F00-0000D9000000}"/>
            </a:ext>
          </a:extLst>
        </xdr:cNvPr>
        <xdr:cNvSpPr txBox="1"/>
      </xdr:nvSpPr>
      <xdr:spPr>
        <a:xfrm>
          <a:off x="10515600"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152400</xdr:rowOff>
    </xdr:from>
    <xdr:to>
      <xdr:col>55</xdr:col>
      <xdr:colOff>88900</xdr:colOff>
      <xdr:row>63</xdr:row>
      <xdr:rowOff>152400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10388600" y="1095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118127</xdr:rowOff>
    </xdr:from>
    <xdr:ext cx="469744" cy="259045"/>
    <xdr:sp macro="" textlink="">
      <xdr:nvSpPr>
        <xdr:cNvPr id="219" name="【体育館・プール】&#10;一人当たり面積最大値テキスト">
          <a:extLst>
            <a:ext uri="{FF2B5EF4-FFF2-40B4-BE49-F238E27FC236}">
              <a16:creationId xmlns:a16="http://schemas.microsoft.com/office/drawing/2014/main" id="{00000000-0008-0000-0F00-0000DB000000}"/>
            </a:ext>
          </a:extLst>
        </xdr:cNvPr>
        <xdr:cNvSpPr txBox="1"/>
      </xdr:nvSpPr>
      <xdr:spPr>
        <a:xfrm>
          <a:off x="10515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0</xdr:rowOff>
    </xdr:from>
    <xdr:to>
      <xdr:col>55</xdr:col>
      <xdr:colOff>88900</xdr:colOff>
      <xdr:row>57</xdr:row>
      <xdr:rowOff>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10388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86377</xdr:rowOff>
    </xdr:from>
    <xdr:ext cx="469744" cy="259045"/>
    <xdr:sp macro="" textlink="">
      <xdr:nvSpPr>
        <xdr:cNvPr id="221" name="【体育館・プール】&#10;一人当たり面積平均値テキスト">
          <a:extLst>
            <a:ext uri="{FF2B5EF4-FFF2-40B4-BE49-F238E27FC236}">
              <a16:creationId xmlns:a16="http://schemas.microsoft.com/office/drawing/2014/main" id="{00000000-0008-0000-0F00-0000DD000000}"/>
            </a:ext>
          </a:extLst>
        </xdr:cNvPr>
        <xdr:cNvSpPr txBox="1"/>
      </xdr:nvSpPr>
      <xdr:spPr>
        <a:xfrm>
          <a:off x="10515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22" name="フローチャート: 判断 221">
          <a:extLst>
            <a:ext uri="{FF2B5EF4-FFF2-40B4-BE49-F238E27FC236}">
              <a16:creationId xmlns:a16="http://schemas.microsoft.com/office/drawing/2014/main" id="{00000000-0008-0000-0F00-0000DE000000}"/>
            </a:ext>
          </a:extLst>
        </xdr:cNvPr>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6350</xdr:rowOff>
    </xdr:from>
    <xdr:to>
      <xdr:col>50</xdr:col>
      <xdr:colOff>165100</xdr:colOff>
      <xdr:row>59</xdr:row>
      <xdr:rowOff>107950</xdr:rowOff>
    </xdr:to>
    <xdr:sp macro="" textlink="">
      <xdr:nvSpPr>
        <xdr:cNvPr id="223" name="フローチャート: 判断 222">
          <a:extLst>
            <a:ext uri="{FF2B5EF4-FFF2-40B4-BE49-F238E27FC236}">
              <a16:creationId xmlns:a16="http://schemas.microsoft.com/office/drawing/2014/main" id="{00000000-0008-0000-0F00-0000DF000000}"/>
            </a:ext>
          </a:extLst>
        </xdr:cNvPr>
        <xdr:cNvSpPr/>
      </xdr:nvSpPr>
      <xdr:spPr>
        <a:xfrm>
          <a:off x="9588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93980</xdr:rowOff>
    </xdr:from>
    <xdr:to>
      <xdr:col>46</xdr:col>
      <xdr:colOff>38100</xdr:colOff>
      <xdr:row>62</xdr:row>
      <xdr:rowOff>24130</xdr:rowOff>
    </xdr:to>
    <xdr:sp macro="" textlink="">
      <xdr:nvSpPr>
        <xdr:cNvPr id="224" name="フローチャート: 判断 223">
          <a:extLst>
            <a:ext uri="{FF2B5EF4-FFF2-40B4-BE49-F238E27FC236}">
              <a16:creationId xmlns:a16="http://schemas.microsoft.com/office/drawing/2014/main" id="{00000000-0008-0000-0F00-0000E0000000}"/>
            </a:ext>
          </a:extLst>
        </xdr:cNvPr>
        <xdr:cNvSpPr/>
      </xdr:nvSpPr>
      <xdr:spPr>
        <a:xfrm>
          <a:off x="8699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97790</xdr:rowOff>
    </xdr:from>
    <xdr:to>
      <xdr:col>41</xdr:col>
      <xdr:colOff>101600</xdr:colOff>
      <xdr:row>62</xdr:row>
      <xdr:rowOff>27940</xdr:rowOff>
    </xdr:to>
    <xdr:sp macro="" textlink="">
      <xdr:nvSpPr>
        <xdr:cNvPr id="225" name="フローチャート: 判断 224">
          <a:extLst>
            <a:ext uri="{FF2B5EF4-FFF2-40B4-BE49-F238E27FC236}">
              <a16:creationId xmlns:a16="http://schemas.microsoft.com/office/drawing/2014/main" id="{00000000-0008-0000-0F00-0000E1000000}"/>
            </a:ext>
          </a:extLst>
        </xdr:cNvPr>
        <xdr:cNvSpPr/>
      </xdr:nvSpPr>
      <xdr:spPr>
        <a:xfrm>
          <a:off x="7810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124460</xdr:rowOff>
    </xdr:from>
    <xdr:to>
      <xdr:col>55</xdr:col>
      <xdr:colOff>50800</xdr:colOff>
      <xdr:row>62</xdr:row>
      <xdr:rowOff>54610</xdr:rowOff>
    </xdr:to>
    <xdr:sp macro="" textlink="">
      <xdr:nvSpPr>
        <xdr:cNvPr id="231" name="楕円 230">
          <a:extLst>
            <a:ext uri="{FF2B5EF4-FFF2-40B4-BE49-F238E27FC236}">
              <a16:creationId xmlns:a16="http://schemas.microsoft.com/office/drawing/2014/main" id="{00000000-0008-0000-0F00-0000E7000000}"/>
            </a:ext>
          </a:extLst>
        </xdr:cNvPr>
        <xdr:cNvSpPr/>
      </xdr:nvSpPr>
      <xdr:spPr>
        <a:xfrm>
          <a:off x="104267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102887</xdr:rowOff>
    </xdr:from>
    <xdr:ext cx="469744" cy="259045"/>
    <xdr:sp macro="" textlink="">
      <xdr:nvSpPr>
        <xdr:cNvPr id="232" name="【体育館・プール】&#10;一人当たり面積該当値テキスト">
          <a:extLst>
            <a:ext uri="{FF2B5EF4-FFF2-40B4-BE49-F238E27FC236}">
              <a16:creationId xmlns:a16="http://schemas.microsoft.com/office/drawing/2014/main" id="{00000000-0008-0000-0F00-0000E8000000}"/>
            </a:ext>
          </a:extLst>
        </xdr:cNvPr>
        <xdr:cNvSpPr txBox="1"/>
      </xdr:nvSpPr>
      <xdr:spPr>
        <a:xfrm>
          <a:off x="10515600" y="1056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128270</xdr:rowOff>
    </xdr:from>
    <xdr:to>
      <xdr:col>50</xdr:col>
      <xdr:colOff>165100</xdr:colOff>
      <xdr:row>62</xdr:row>
      <xdr:rowOff>58420</xdr:rowOff>
    </xdr:to>
    <xdr:sp macro="" textlink="">
      <xdr:nvSpPr>
        <xdr:cNvPr id="233" name="楕円 232">
          <a:extLst>
            <a:ext uri="{FF2B5EF4-FFF2-40B4-BE49-F238E27FC236}">
              <a16:creationId xmlns:a16="http://schemas.microsoft.com/office/drawing/2014/main" id="{00000000-0008-0000-0F00-0000E9000000}"/>
            </a:ext>
          </a:extLst>
        </xdr:cNvPr>
        <xdr:cNvSpPr/>
      </xdr:nvSpPr>
      <xdr:spPr>
        <a:xfrm>
          <a:off x="9588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3810</xdr:rowOff>
    </xdr:from>
    <xdr:to>
      <xdr:col>55</xdr:col>
      <xdr:colOff>0</xdr:colOff>
      <xdr:row>62</xdr:row>
      <xdr:rowOff>7620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flipV="1">
          <a:off x="9639300" y="106337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78740</xdr:rowOff>
    </xdr:from>
    <xdr:to>
      <xdr:col>46</xdr:col>
      <xdr:colOff>38100</xdr:colOff>
      <xdr:row>62</xdr:row>
      <xdr:rowOff>8890</xdr:rowOff>
    </xdr:to>
    <xdr:sp macro="" textlink="">
      <xdr:nvSpPr>
        <xdr:cNvPr id="235" name="楕円 234">
          <a:extLst>
            <a:ext uri="{FF2B5EF4-FFF2-40B4-BE49-F238E27FC236}">
              <a16:creationId xmlns:a16="http://schemas.microsoft.com/office/drawing/2014/main" id="{00000000-0008-0000-0F00-0000EB000000}"/>
            </a:ext>
          </a:extLst>
        </xdr:cNvPr>
        <xdr:cNvSpPr/>
      </xdr:nvSpPr>
      <xdr:spPr>
        <a:xfrm>
          <a:off x="8699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129540</xdr:rowOff>
    </xdr:from>
    <xdr:to>
      <xdr:col>50</xdr:col>
      <xdr:colOff>114300</xdr:colOff>
      <xdr:row>62</xdr:row>
      <xdr:rowOff>7620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8750300" y="105879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78740</xdr:rowOff>
    </xdr:from>
    <xdr:to>
      <xdr:col>41</xdr:col>
      <xdr:colOff>101600</xdr:colOff>
      <xdr:row>62</xdr:row>
      <xdr:rowOff>8890</xdr:rowOff>
    </xdr:to>
    <xdr:sp macro="" textlink="">
      <xdr:nvSpPr>
        <xdr:cNvPr id="237" name="楕円 236">
          <a:extLst>
            <a:ext uri="{FF2B5EF4-FFF2-40B4-BE49-F238E27FC236}">
              <a16:creationId xmlns:a16="http://schemas.microsoft.com/office/drawing/2014/main" id="{00000000-0008-0000-0F00-0000ED000000}"/>
            </a:ext>
          </a:extLst>
        </xdr:cNvPr>
        <xdr:cNvSpPr/>
      </xdr:nvSpPr>
      <xdr:spPr>
        <a:xfrm>
          <a:off x="7810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129540</xdr:rowOff>
    </xdr:from>
    <xdr:to>
      <xdr:col>45</xdr:col>
      <xdr:colOff>177800</xdr:colOff>
      <xdr:row>61</xdr:row>
      <xdr:rowOff>129540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7861300" y="10587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124477</xdr:rowOff>
    </xdr:from>
    <xdr:ext cx="469744" cy="259045"/>
    <xdr:sp macro="" textlink="">
      <xdr:nvSpPr>
        <xdr:cNvPr id="239" name="n_1aveValue【体育館・プール】&#10;一人当たり面積">
          <a:extLst>
            <a:ext uri="{FF2B5EF4-FFF2-40B4-BE49-F238E27FC236}">
              <a16:creationId xmlns:a16="http://schemas.microsoft.com/office/drawing/2014/main" id="{00000000-0008-0000-0F00-0000EF000000}"/>
            </a:ext>
          </a:extLst>
        </xdr:cNvPr>
        <xdr:cNvSpPr txBox="1"/>
      </xdr:nvSpPr>
      <xdr:spPr>
        <a:xfrm>
          <a:off x="9391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15257</xdr:rowOff>
    </xdr:from>
    <xdr:ext cx="469744" cy="259045"/>
    <xdr:sp macro="" textlink="">
      <xdr:nvSpPr>
        <xdr:cNvPr id="240" name="n_2aveValue【体育館・プール】&#10;一人当たり面積">
          <a:extLst>
            <a:ext uri="{FF2B5EF4-FFF2-40B4-BE49-F238E27FC236}">
              <a16:creationId xmlns:a16="http://schemas.microsoft.com/office/drawing/2014/main" id="{00000000-0008-0000-0F00-0000F0000000}"/>
            </a:ext>
          </a:extLst>
        </xdr:cNvPr>
        <xdr:cNvSpPr txBox="1"/>
      </xdr:nvSpPr>
      <xdr:spPr>
        <a:xfrm>
          <a:off x="8515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19067</xdr:rowOff>
    </xdr:from>
    <xdr:ext cx="469744" cy="259045"/>
    <xdr:sp macro="" textlink="">
      <xdr:nvSpPr>
        <xdr:cNvPr id="241" name="n_3aveValue【体育館・プール】&#10;一人当たり面積">
          <a:extLst>
            <a:ext uri="{FF2B5EF4-FFF2-40B4-BE49-F238E27FC236}">
              <a16:creationId xmlns:a16="http://schemas.microsoft.com/office/drawing/2014/main" id="{00000000-0008-0000-0F00-0000F1000000}"/>
            </a:ext>
          </a:extLst>
        </xdr:cNvPr>
        <xdr:cNvSpPr txBox="1"/>
      </xdr:nvSpPr>
      <xdr:spPr>
        <a:xfrm>
          <a:off x="7626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49547</xdr:rowOff>
    </xdr:from>
    <xdr:ext cx="469744" cy="259045"/>
    <xdr:sp macro="" textlink="">
      <xdr:nvSpPr>
        <xdr:cNvPr id="242" name="n_1mainValue【体育館・プール】&#10;一人当たり面積">
          <a:extLst>
            <a:ext uri="{FF2B5EF4-FFF2-40B4-BE49-F238E27FC236}">
              <a16:creationId xmlns:a16="http://schemas.microsoft.com/office/drawing/2014/main" id="{00000000-0008-0000-0F00-0000F2000000}"/>
            </a:ext>
          </a:extLst>
        </xdr:cNvPr>
        <xdr:cNvSpPr txBox="1"/>
      </xdr:nvSpPr>
      <xdr:spPr>
        <a:xfrm>
          <a:off x="93917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25417</xdr:rowOff>
    </xdr:from>
    <xdr:ext cx="469744" cy="259045"/>
    <xdr:sp macro="" textlink="">
      <xdr:nvSpPr>
        <xdr:cNvPr id="243" name="n_2mainValue【体育館・プール】&#10;一人当たり面積">
          <a:extLst>
            <a:ext uri="{FF2B5EF4-FFF2-40B4-BE49-F238E27FC236}">
              <a16:creationId xmlns:a16="http://schemas.microsoft.com/office/drawing/2014/main" id="{00000000-0008-0000-0F00-0000F3000000}"/>
            </a:ext>
          </a:extLst>
        </xdr:cNvPr>
        <xdr:cNvSpPr txBox="1"/>
      </xdr:nvSpPr>
      <xdr:spPr>
        <a:xfrm>
          <a:off x="85154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25417</xdr:rowOff>
    </xdr:from>
    <xdr:ext cx="469744" cy="259045"/>
    <xdr:sp macro="" textlink="">
      <xdr:nvSpPr>
        <xdr:cNvPr id="244" name="n_3mainValue【体育館・プール】&#10;一人当たり面積">
          <a:extLst>
            <a:ext uri="{FF2B5EF4-FFF2-40B4-BE49-F238E27FC236}">
              <a16:creationId xmlns:a16="http://schemas.microsoft.com/office/drawing/2014/main" id="{00000000-0008-0000-0F00-0000F4000000}"/>
            </a:ext>
          </a:extLst>
        </xdr:cNvPr>
        <xdr:cNvSpPr txBox="1"/>
      </xdr:nvSpPr>
      <xdr:spPr>
        <a:xfrm>
          <a:off x="76264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a:extLst>
            <a:ext uri="{FF2B5EF4-FFF2-40B4-BE49-F238E27FC236}">
              <a16:creationId xmlns:a16="http://schemas.microsoft.com/office/drawing/2014/main" id="{00000000-0008-0000-0F00-00000C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85</xdr:row>
      <xdr:rowOff>19050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flipV="1">
          <a:off x="4634865" y="1353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22877</xdr:rowOff>
    </xdr:from>
    <xdr:ext cx="405111" cy="259045"/>
    <xdr:sp macro="" textlink="">
      <xdr:nvSpPr>
        <xdr:cNvPr id="270" name="【福祉施設】&#10;有形固定資産減価償却率最小値テキスト">
          <a:extLst>
            <a:ext uri="{FF2B5EF4-FFF2-40B4-BE49-F238E27FC236}">
              <a16:creationId xmlns:a16="http://schemas.microsoft.com/office/drawing/2014/main" id="{00000000-0008-0000-0F00-00000E010000}"/>
            </a:ext>
          </a:extLst>
        </xdr:cNvPr>
        <xdr:cNvSpPr txBox="1"/>
      </xdr:nvSpPr>
      <xdr:spPr>
        <a:xfrm>
          <a:off x="46736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19050</xdr:rowOff>
    </xdr:from>
    <xdr:to>
      <xdr:col>24</xdr:col>
      <xdr:colOff>152400</xdr:colOff>
      <xdr:row>85</xdr:row>
      <xdr:rowOff>19050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72" name="【福祉施設】&#10;有形固定資産減価償却率最大値テキスト">
          <a:extLst>
            <a:ext uri="{FF2B5EF4-FFF2-40B4-BE49-F238E27FC236}">
              <a16:creationId xmlns:a16="http://schemas.microsoft.com/office/drawing/2014/main" id="{00000000-0008-0000-0F00-000010010000}"/>
            </a:ext>
          </a:extLst>
        </xdr:cNvPr>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88282</xdr:rowOff>
    </xdr:from>
    <xdr:ext cx="405111" cy="259045"/>
    <xdr:sp macro="" textlink="">
      <xdr:nvSpPr>
        <xdr:cNvPr id="274" name="【福祉施設】&#10;有形固定資産減価償却率平均値テキスト">
          <a:extLst>
            <a:ext uri="{FF2B5EF4-FFF2-40B4-BE49-F238E27FC236}">
              <a16:creationId xmlns:a16="http://schemas.microsoft.com/office/drawing/2014/main" id="{00000000-0008-0000-0F00-000012010000}"/>
            </a:ext>
          </a:extLst>
        </xdr:cNvPr>
        <xdr:cNvSpPr txBox="1"/>
      </xdr:nvSpPr>
      <xdr:spPr>
        <a:xfrm>
          <a:off x="4673600" y="1397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65405</xdr:rowOff>
    </xdr:from>
    <xdr:to>
      <xdr:col>24</xdr:col>
      <xdr:colOff>114300</xdr:colOff>
      <xdr:row>82</xdr:row>
      <xdr:rowOff>167005</xdr:rowOff>
    </xdr:to>
    <xdr:sp macro="" textlink="">
      <xdr:nvSpPr>
        <xdr:cNvPr id="275" name="フローチャート: 判断 274">
          <a:extLst>
            <a:ext uri="{FF2B5EF4-FFF2-40B4-BE49-F238E27FC236}">
              <a16:creationId xmlns:a16="http://schemas.microsoft.com/office/drawing/2014/main" id="{00000000-0008-0000-0F00-000013010000}"/>
            </a:ext>
          </a:extLst>
        </xdr:cNvPr>
        <xdr:cNvSpPr/>
      </xdr:nvSpPr>
      <xdr:spPr>
        <a:xfrm>
          <a:off x="45847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76" name="フローチャート: 判断 275">
          <a:extLst>
            <a:ext uri="{FF2B5EF4-FFF2-40B4-BE49-F238E27FC236}">
              <a16:creationId xmlns:a16="http://schemas.microsoft.com/office/drawing/2014/main" id="{00000000-0008-0000-0F00-000014010000}"/>
            </a:ext>
          </a:extLst>
        </xdr:cNvPr>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82550</xdr:rowOff>
    </xdr:from>
    <xdr:to>
      <xdr:col>15</xdr:col>
      <xdr:colOff>101600</xdr:colOff>
      <xdr:row>83</xdr:row>
      <xdr:rowOff>12700</xdr:rowOff>
    </xdr:to>
    <xdr:sp macro="" textlink="">
      <xdr:nvSpPr>
        <xdr:cNvPr id="277" name="フローチャート: 判断 276">
          <a:extLst>
            <a:ext uri="{FF2B5EF4-FFF2-40B4-BE49-F238E27FC236}">
              <a16:creationId xmlns:a16="http://schemas.microsoft.com/office/drawing/2014/main" id="{00000000-0008-0000-0F00-000015010000}"/>
            </a:ext>
          </a:extLst>
        </xdr:cNvPr>
        <xdr:cNvSpPr/>
      </xdr:nvSpPr>
      <xdr:spPr>
        <a:xfrm>
          <a:off x="2857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15875</xdr:rowOff>
    </xdr:from>
    <xdr:to>
      <xdr:col>10</xdr:col>
      <xdr:colOff>165100</xdr:colOff>
      <xdr:row>83</xdr:row>
      <xdr:rowOff>117475</xdr:rowOff>
    </xdr:to>
    <xdr:sp macro="" textlink="">
      <xdr:nvSpPr>
        <xdr:cNvPr id="278" name="フローチャート: 判断 277">
          <a:extLst>
            <a:ext uri="{FF2B5EF4-FFF2-40B4-BE49-F238E27FC236}">
              <a16:creationId xmlns:a16="http://schemas.microsoft.com/office/drawing/2014/main" id="{00000000-0008-0000-0F00-000016010000}"/>
            </a:ext>
          </a:extLst>
        </xdr:cNvPr>
        <xdr:cNvSpPr/>
      </xdr:nvSpPr>
      <xdr:spPr>
        <a:xfrm>
          <a:off x="19685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122555</xdr:rowOff>
    </xdr:from>
    <xdr:to>
      <xdr:col>24</xdr:col>
      <xdr:colOff>114300</xdr:colOff>
      <xdr:row>83</xdr:row>
      <xdr:rowOff>52705</xdr:rowOff>
    </xdr:to>
    <xdr:sp macro="" textlink="">
      <xdr:nvSpPr>
        <xdr:cNvPr id="284" name="楕円 283">
          <a:extLst>
            <a:ext uri="{FF2B5EF4-FFF2-40B4-BE49-F238E27FC236}">
              <a16:creationId xmlns:a16="http://schemas.microsoft.com/office/drawing/2014/main" id="{00000000-0008-0000-0F00-00001C010000}"/>
            </a:ext>
          </a:extLst>
        </xdr:cNvPr>
        <xdr:cNvSpPr/>
      </xdr:nvSpPr>
      <xdr:spPr>
        <a:xfrm>
          <a:off x="45847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100982</xdr:rowOff>
    </xdr:from>
    <xdr:ext cx="405111" cy="259045"/>
    <xdr:sp macro="" textlink="">
      <xdr:nvSpPr>
        <xdr:cNvPr id="285" name="【福祉施設】&#10;有形固定資産減価償却率該当値テキスト">
          <a:extLst>
            <a:ext uri="{FF2B5EF4-FFF2-40B4-BE49-F238E27FC236}">
              <a16:creationId xmlns:a16="http://schemas.microsoft.com/office/drawing/2014/main" id="{00000000-0008-0000-0F00-00001D010000}"/>
            </a:ext>
          </a:extLst>
        </xdr:cNvPr>
        <xdr:cNvSpPr txBox="1"/>
      </xdr:nvSpPr>
      <xdr:spPr>
        <a:xfrm>
          <a:off x="4673600"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160655</xdr:rowOff>
    </xdr:from>
    <xdr:to>
      <xdr:col>20</xdr:col>
      <xdr:colOff>38100</xdr:colOff>
      <xdr:row>83</xdr:row>
      <xdr:rowOff>90805</xdr:rowOff>
    </xdr:to>
    <xdr:sp macro="" textlink="">
      <xdr:nvSpPr>
        <xdr:cNvPr id="286" name="楕円 285">
          <a:extLst>
            <a:ext uri="{FF2B5EF4-FFF2-40B4-BE49-F238E27FC236}">
              <a16:creationId xmlns:a16="http://schemas.microsoft.com/office/drawing/2014/main" id="{00000000-0008-0000-0F00-00001E010000}"/>
            </a:ext>
          </a:extLst>
        </xdr:cNvPr>
        <xdr:cNvSpPr/>
      </xdr:nvSpPr>
      <xdr:spPr>
        <a:xfrm>
          <a:off x="3746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1905</xdr:rowOff>
    </xdr:from>
    <xdr:to>
      <xdr:col>24</xdr:col>
      <xdr:colOff>63500</xdr:colOff>
      <xdr:row>83</xdr:row>
      <xdr:rowOff>40005</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flipV="1">
          <a:off x="3797300" y="142322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25400</xdr:rowOff>
    </xdr:from>
    <xdr:to>
      <xdr:col>15</xdr:col>
      <xdr:colOff>101600</xdr:colOff>
      <xdr:row>83</xdr:row>
      <xdr:rowOff>127000</xdr:rowOff>
    </xdr:to>
    <xdr:sp macro="" textlink="">
      <xdr:nvSpPr>
        <xdr:cNvPr id="288" name="楕円 287">
          <a:extLst>
            <a:ext uri="{FF2B5EF4-FFF2-40B4-BE49-F238E27FC236}">
              <a16:creationId xmlns:a16="http://schemas.microsoft.com/office/drawing/2014/main" id="{00000000-0008-0000-0F00-000020010000}"/>
            </a:ext>
          </a:extLst>
        </xdr:cNvPr>
        <xdr:cNvSpPr/>
      </xdr:nvSpPr>
      <xdr:spPr>
        <a:xfrm>
          <a:off x="2857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40005</xdr:rowOff>
    </xdr:from>
    <xdr:to>
      <xdr:col>19</xdr:col>
      <xdr:colOff>177800</xdr:colOff>
      <xdr:row>83</xdr:row>
      <xdr:rowOff>76200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2908300" y="142703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63500</xdr:rowOff>
    </xdr:from>
    <xdr:to>
      <xdr:col>10</xdr:col>
      <xdr:colOff>165100</xdr:colOff>
      <xdr:row>83</xdr:row>
      <xdr:rowOff>165100</xdr:rowOff>
    </xdr:to>
    <xdr:sp macro="" textlink="">
      <xdr:nvSpPr>
        <xdr:cNvPr id="290" name="楕円 289">
          <a:extLst>
            <a:ext uri="{FF2B5EF4-FFF2-40B4-BE49-F238E27FC236}">
              <a16:creationId xmlns:a16="http://schemas.microsoft.com/office/drawing/2014/main" id="{00000000-0008-0000-0F00-000022010000}"/>
            </a:ext>
          </a:extLst>
        </xdr:cNvPr>
        <xdr:cNvSpPr/>
      </xdr:nvSpPr>
      <xdr:spPr>
        <a:xfrm>
          <a:off x="1968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76200</xdr:rowOff>
    </xdr:from>
    <xdr:to>
      <xdr:col>15</xdr:col>
      <xdr:colOff>50800</xdr:colOff>
      <xdr:row>83</xdr:row>
      <xdr:rowOff>114300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flipV="1">
          <a:off x="2019300" y="14306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292" name="n_1aveValue【福祉施設】&#10;有形固定資産減価償却率">
          <a:extLst>
            <a:ext uri="{FF2B5EF4-FFF2-40B4-BE49-F238E27FC236}">
              <a16:creationId xmlns:a16="http://schemas.microsoft.com/office/drawing/2014/main" id="{00000000-0008-0000-0F00-000024010000}"/>
            </a:ext>
          </a:extLst>
        </xdr:cNvPr>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29227</xdr:rowOff>
    </xdr:from>
    <xdr:ext cx="405111" cy="259045"/>
    <xdr:sp macro="" textlink="">
      <xdr:nvSpPr>
        <xdr:cNvPr id="293" name="n_2aveValue【福祉施設】&#10;有形固定資産減価償却率">
          <a:extLst>
            <a:ext uri="{FF2B5EF4-FFF2-40B4-BE49-F238E27FC236}">
              <a16:creationId xmlns:a16="http://schemas.microsoft.com/office/drawing/2014/main" id="{00000000-0008-0000-0F00-000025010000}"/>
            </a:ext>
          </a:extLst>
        </xdr:cNvPr>
        <xdr:cNvSpPr txBox="1"/>
      </xdr:nvSpPr>
      <xdr:spPr>
        <a:xfrm>
          <a:off x="2705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134002</xdr:rowOff>
    </xdr:from>
    <xdr:ext cx="405111" cy="259045"/>
    <xdr:sp macro="" textlink="">
      <xdr:nvSpPr>
        <xdr:cNvPr id="294" name="n_3aveValue【福祉施設】&#10;有形固定資産減価償却率">
          <a:extLst>
            <a:ext uri="{FF2B5EF4-FFF2-40B4-BE49-F238E27FC236}">
              <a16:creationId xmlns:a16="http://schemas.microsoft.com/office/drawing/2014/main" id="{00000000-0008-0000-0F00-000026010000}"/>
            </a:ext>
          </a:extLst>
        </xdr:cNvPr>
        <xdr:cNvSpPr txBox="1"/>
      </xdr:nvSpPr>
      <xdr:spPr>
        <a:xfrm>
          <a:off x="1816744" y="1402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81932</xdr:rowOff>
    </xdr:from>
    <xdr:ext cx="405111" cy="259045"/>
    <xdr:sp macro="" textlink="">
      <xdr:nvSpPr>
        <xdr:cNvPr id="295" name="n_1mainValue【福祉施設】&#10;有形固定資産減価償却率">
          <a:extLst>
            <a:ext uri="{FF2B5EF4-FFF2-40B4-BE49-F238E27FC236}">
              <a16:creationId xmlns:a16="http://schemas.microsoft.com/office/drawing/2014/main" id="{00000000-0008-0000-0F00-000027010000}"/>
            </a:ext>
          </a:extLst>
        </xdr:cNvPr>
        <xdr:cNvSpPr txBox="1"/>
      </xdr:nvSpPr>
      <xdr:spPr>
        <a:xfrm>
          <a:off x="35820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118127</xdr:rowOff>
    </xdr:from>
    <xdr:ext cx="405111" cy="259045"/>
    <xdr:sp macro="" textlink="">
      <xdr:nvSpPr>
        <xdr:cNvPr id="296" name="n_2mainValue【福祉施設】&#10;有形固定資産減価償却率">
          <a:extLst>
            <a:ext uri="{FF2B5EF4-FFF2-40B4-BE49-F238E27FC236}">
              <a16:creationId xmlns:a16="http://schemas.microsoft.com/office/drawing/2014/main" id="{00000000-0008-0000-0F00-000028010000}"/>
            </a:ext>
          </a:extLst>
        </xdr:cNvPr>
        <xdr:cNvSpPr txBox="1"/>
      </xdr:nvSpPr>
      <xdr:spPr>
        <a:xfrm>
          <a:off x="2705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156227</xdr:rowOff>
    </xdr:from>
    <xdr:ext cx="405111" cy="259045"/>
    <xdr:sp macro="" textlink="">
      <xdr:nvSpPr>
        <xdr:cNvPr id="297" name="n_3mainValue【福祉施設】&#10;有形固定資産減価償却率">
          <a:extLst>
            <a:ext uri="{FF2B5EF4-FFF2-40B4-BE49-F238E27FC236}">
              <a16:creationId xmlns:a16="http://schemas.microsoft.com/office/drawing/2014/main" id="{00000000-0008-0000-0F00-000029010000}"/>
            </a:ext>
          </a:extLst>
        </xdr:cNvPr>
        <xdr:cNvSpPr txBox="1"/>
      </xdr:nvSpPr>
      <xdr:spPr>
        <a:xfrm>
          <a:off x="18167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a:extLst>
            <a:ext uri="{FF2B5EF4-FFF2-40B4-BE49-F238E27FC236}">
              <a16:creationId xmlns:a16="http://schemas.microsoft.com/office/drawing/2014/main" id="{00000000-0008-0000-0F00-00004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38100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flipV="1">
          <a:off x="10476865" y="1324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22" name="【福祉施設】&#10;一人当たり面積最小値テキスト">
          <a:extLst>
            <a:ext uri="{FF2B5EF4-FFF2-40B4-BE49-F238E27FC236}">
              <a16:creationId xmlns:a16="http://schemas.microsoft.com/office/drawing/2014/main" id="{00000000-0008-0000-0F00-000042010000}"/>
            </a:ext>
          </a:extLst>
        </xdr:cNvPr>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324" name="【福祉施設】&#10;一人当たり面積最大値テキスト">
          <a:extLst>
            <a:ext uri="{FF2B5EF4-FFF2-40B4-BE49-F238E27FC236}">
              <a16:creationId xmlns:a16="http://schemas.microsoft.com/office/drawing/2014/main" id="{00000000-0008-0000-0F00-000044010000}"/>
            </a:ext>
          </a:extLst>
        </xdr:cNvPr>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73677</xdr:rowOff>
    </xdr:from>
    <xdr:ext cx="469744" cy="259045"/>
    <xdr:sp macro="" textlink="">
      <xdr:nvSpPr>
        <xdr:cNvPr id="326" name="【福祉施設】&#10;一人当たり面積平均値テキスト">
          <a:extLst>
            <a:ext uri="{FF2B5EF4-FFF2-40B4-BE49-F238E27FC236}">
              <a16:creationId xmlns:a16="http://schemas.microsoft.com/office/drawing/2014/main" id="{00000000-0008-0000-0F00-000046010000}"/>
            </a:ext>
          </a:extLst>
        </xdr:cNvPr>
        <xdr:cNvSpPr txBox="1"/>
      </xdr:nvSpPr>
      <xdr:spPr>
        <a:xfrm>
          <a:off x="10515600" y="13961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50800</xdr:rowOff>
    </xdr:from>
    <xdr:to>
      <xdr:col>55</xdr:col>
      <xdr:colOff>50800</xdr:colOff>
      <xdr:row>82</xdr:row>
      <xdr:rowOff>152400</xdr:rowOff>
    </xdr:to>
    <xdr:sp macro="" textlink="">
      <xdr:nvSpPr>
        <xdr:cNvPr id="327" name="フローチャート: 判断 326">
          <a:extLst>
            <a:ext uri="{FF2B5EF4-FFF2-40B4-BE49-F238E27FC236}">
              <a16:creationId xmlns:a16="http://schemas.microsoft.com/office/drawing/2014/main" id="{00000000-0008-0000-0F00-000047010000}"/>
            </a:ext>
          </a:extLst>
        </xdr:cNvPr>
        <xdr:cNvSpPr/>
      </xdr:nvSpPr>
      <xdr:spPr>
        <a:xfrm>
          <a:off x="104267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69850</xdr:rowOff>
    </xdr:from>
    <xdr:to>
      <xdr:col>50</xdr:col>
      <xdr:colOff>165100</xdr:colOff>
      <xdr:row>82</xdr:row>
      <xdr:rowOff>0</xdr:rowOff>
    </xdr:to>
    <xdr:sp macro="" textlink="">
      <xdr:nvSpPr>
        <xdr:cNvPr id="328" name="フローチャート: 判断 327">
          <a:extLst>
            <a:ext uri="{FF2B5EF4-FFF2-40B4-BE49-F238E27FC236}">
              <a16:creationId xmlns:a16="http://schemas.microsoft.com/office/drawing/2014/main" id="{00000000-0008-0000-0F00-000048010000}"/>
            </a:ext>
          </a:extLst>
        </xdr:cNvPr>
        <xdr:cNvSpPr/>
      </xdr:nvSpPr>
      <xdr:spPr>
        <a:xfrm>
          <a:off x="9588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29" name="フローチャート: 判断 328">
          <a:extLst>
            <a:ext uri="{FF2B5EF4-FFF2-40B4-BE49-F238E27FC236}">
              <a16:creationId xmlns:a16="http://schemas.microsoft.com/office/drawing/2014/main" id="{00000000-0008-0000-0F00-000049010000}"/>
            </a:ext>
          </a:extLst>
        </xdr:cNvPr>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50800</xdr:rowOff>
    </xdr:from>
    <xdr:to>
      <xdr:col>41</xdr:col>
      <xdr:colOff>101600</xdr:colOff>
      <xdr:row>82</xdr:row>
      <xdr:rowOff>152400</xdr:rowOff>
    </xdr:to>
    <xdr:sp macro="" textlink="">
      <xdr:nvSpPr>
        <xdr:cNvPr id="330" name="フローチャート: 判断 329">
          <a:extLst>
            <a:ext uri="{FF2B5EF4-FFF2-40B4-BE49-F238E27FC236}">
              <a16:creationId xmlns:a16="http://schemas.microsoft.com/office/drawing/2014/main" id="{00000000-0008-0000-0F00-00004A010000}"/>
            </a:ext>
          </a:extLst>
        </xdr:cNvPr>
        <xdr:cNvSpPr/>
      </xdr:nvSpPr>
      <xdr:spPr>
        <a:xfrm>
          <a:off x="7810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88900</xdr:rowOff>
    </xdr:from>
    <xdr:to>
      <xdr:col>55</xdr:col>
      <xdr:colOff>50800</xdr:colOff>
      <xdr:row>85</xdr:row>
      <xdr:rowOff>19050</xdr:rowOff>
    </xdr:to>
    <xdr:sp macro="" textlink="">
      <xdr:nvSpPr>
        <xdr:cNvPr id="336" name="楕円 335">
          <a:extLst>
            <a:ext uri="{FF2B5EF4-FFF2-40B4-BE49-F238E27FC236}">
              <a16:creationId xmlns:a16="http://schemas.microsoft.com/office/drawing/2014/main" id="{00000000-0008-0000-0F00-000050010000}"/>
            </a:ext>
          </a:extLst>
        </xdr:cNvPr>
        <xdr:cNvSpPr/>
      </xdr:nvSpPr>
      <xdr:spPr>
        <a:xfrm>
          <a:off x="104267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67327</xdr:rowOff>
    </xdr:from>
    <xdr:ext cx="469744" cy="259045"/>
    <xdr:sp macro="" textlink="">
      <xdr:nvSpPr>
        <xdr:cNvPr id="337" name="【福祉施設】&#10;一人当たり面積該当値テキスト">
          <a:extLst>
            <a:ext uri="{FF2B5EF4-FFF2-40B4-BE49-F238E27FC236}">
              <a16:creationId xmlns:a16="http://schemas.microsoft.com/office/drawing/2014/main" id="{00000000-0008-0000-0F00-000051010000}"/>
            </a:ext>
          </a:extLst>
        </xdr:cNvPr>
        <xdr:cNvSpPr txBox="1"/>
      </xdr:nvSpPr>
      <xdr:spPr>
        <a:xfrm>
          <a:off x="10515600"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88900</xdr:rowOff>
    </xdr:from>
    <xdr:to>
      <xdr:col>50</xdr:col>
      <xdr:colOff>165100</xdr:colOff>
      <xdr:row>85</xdr:row>
      <xdr:rowOff>19050</xdr:rowOff>
    </xdr:to>
    <xdr:sp macro="" textlink="">
      <xdr:nvSpPr>
        <xdr:cNvPr id="338" name="楕円 337">
          <a:extLst>
            <a:ext uri="{FF2B5EF4-FFF2-40B4-BE49-F238E27FC236}">
              <a16:creationId xmlns:a16="http://schemas.microsoft.com/office/drawing/2014/main" id="{00000000-0008-0000-0F00-000052010000}"/>
            </a:ext>
          </a:extLst>
        </xdr:cNvPr>
        <xdr:cNvSpPr/>
      </xdr:nvSpPr>
      <xdr:spPr>
        <a:xfrm>
          <a:off x="9588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139700</xdr:rowOff>
    </xdr:from>
    <xdr:to>
      <xdr:col>55</xdr:col>
      <xdr:colOff>0</xdr:colOff>
      <xdr:row>84</xdr:row>
      <xdr:rowOff>139700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9639300" y="1454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88900</xdr:rowOff>
    </xdr:from>
    <xdr:to>
      <xdr:col>46</xdr:col>
      <xdr:colOff>38100</xdr:colOff>
      <xdr:row>85</xdr:row>
      <xdr:rowOff>19050</xdr:rowOff>
    </xdr:to>
    <xdr:sp macro="" textlink="">
      <xdr:nvSpPr>
        <xdr:cNvPr id="340" name="楕円 339">
          <a:extLst>
            <a:ext uri="{FF2B5EF4-FFF2-40B4-BE49-F238E27FC236}">
              <a16:creationId xmlns:a16="http://schemas.microsoft.com/office/drawing/2014/main" id="{00000000-0008-0000-0F00-000054010000}"/>
            </a:ext>
          </a:extLst>
        </xdr:cNvPr>
        <xdr:cNvSpPr/>
      </xdr:nvSpPr>
      <xdr:spPr>
        <a:xfrm>
          <a:off x="8699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139700</xdr:rowOff>
    </xdr:from>
    <xdr:to>
      <xdr:col>50</xdr:col>
      <xdr:colOff>114300</xdr:colOff>
      <xdr:row>84</xdr:row>
      <xdr:rowOff>139700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8750300" y="1454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88900</xdr:rowOff>
    </xdr:from>
    <xdr:to>
      <xdr:col>41</xdr:col>
      <xdr:colOff>101600</xdr:colOff>
      <xdr:row>85</xdr:row>
      <xdr:rowOff>19050</xdr:rowOff>
    </xdr:to>
    <xdr:sp macro="" textlink="">
      <xdr:nvSpPr>
        <xdr:cNvPr id="342" name="楕円 341">
          <a:extLst>
            <a:ext uri="{FF2B5EF4-FFF2-40B4-BE49-F238E27FC236}">
              <a16:creationId xmlns:a16="http://schemas.microsoft.com/office/drawing/2014/main" id="{00000000-0008-0000-0F00-000056010000}"/>
            </a:ext>
          </a:extLst>
        </xdr:cNvPr>
        <xdr:cNvSpPr/>
      </xdr:nvSpPr>
      <xdr:spPr>
        <a:xfrm>
          <a:off x="7810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139700</xdr:rowOff>
    </xdr:from>
    <xdr:to>
      <xdr:col>45</xdr:col>
      <xdr:colOff>177800</xdr:colOff>
      <xdr:row>84</xdr:row>
      <xdr:rowOff>139700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7861300" y="1454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16527</xdr:rowOff>
    </xdr:from>
    <xdr:ext cx="469744" cy="259045"/>
    <xdr:sp macro="" textlink="">
      <xdr:nvSpPr>
        <xdr:cNvPr id="344" name="n_1aveValue【福祉施設】&#10;一人当たり面積">
          <a:extLst>
            <a:ext uri="{FF2B5EF4-FFF2-40B4-BE49-F238E27FC236}">
              <a16:creationId xmlns:a16="http://schemas.microsoft.com/office/drawing/2014/main" id="{00000000-0008-0000-0F00-000058010000}"/>
            </a:ext>
          </a:extLst>
        </xdr:cNvPr>
        <xdr:cNvSpPr txBox="1"/>
      </xdr:nvSpPr>
      <xdr:spPr>
        <a:xfrm>
          <a:off x="9391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22877</xdr:rowOff>
    </xdr:from>
    <xdr:ext cx="469744" cy="259045"/>
    <xdr:sp macro="" textlink="">
      <xdr:nvSpPr>
        <xdr:cNvPr id="345" name="n_2aveValue【福祉施設】&#10;一人当たり面積">
          <a:extLst>
            <a:ext uri="{FF2B5EF4-FFF2-40B4-BE49-F238E27FC236}">
              <a16:creationId xmlns:a16="http://schemas.microsoft.com/office/drawing/2014/main" id="{00000000-0008-0000-0F00-000059010000}"/>
            </a:ext>
          </a:extLst>
        </xdr:cNvPr>
        <xdr:cNvSpPr txBox="1"/>
      </xdr:nvSpPr>
      <xdr:spPr>
        <a:xfrm>
          <a:off x="8515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168927</xdr:rowOff>
    </xdr:from>
    <xdr:ext cx="469744" cy="259045"/>
    <xdr:sp macro="" textlink="">
      <xdr:nvSpPr>
        <xdr:cNvPr id="346" name="n_3aveValue【福祉施設】&#10;一人当たり面積">
          <a:extLst>
            <a:ext uri="{FF2B5EF4-FFF2-40B4-BE49-F238E27FC236}">
              <a16:creationId xmlns:a16="http://schemas.microsoft.com/office/drawing/2014/main" id="{00000000-0008-0000-0F00-00005A010000}"/>
            </a:ext>
          </a:extLst>
        </xdr:cNvPr>
        <xdr:cNvSpPr txBox="1"/>
      </xdr:nvSpPr>
      <xdr:spPr>
        <a:xfrm>
          <a:off x="7626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10177</xdr:rowOff>
    </xdr:from>
    <xdr:ext cx="469744" cy="259045"/>
    <xdr:sp macro="" textlink="">
      <xdr:nvSpPr>
        <xdr:cNvPr id="347" name="n_1mainValue【福祉施設】&#10;一人当たり面積">
          <a:extLst>
            <a:ext uri="{FF2B5EF4-FFF2-40B4-BE49-F238E27FC236}">
              <a16:creationId xmlns:a16="http://schemas.microsoft.com/office/drawing/2014/main" id="{00000000-0008-0000-0F00-00005B010000}"/>
            </a:ext>
          </a:extLst>
        </xdr:cNvPr>
        <xdr:cNvSpPr txBox="1"/>
      </xdr:nvSpPr>
      <xdr:spPr>
        <a:xfrm>
          <a:off x="93917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10177</xdr:rowOff>
    </xdr:from>
    <xdr:ext cx="469744" cy="259045"/>
    <xdr:sp macro="" textlink="">
      <xdr:nvSpPr>
        <xdr:cNvPr id="348" name="n_2mainValue【福祉施設】&#10;一人当たり面積">
          <a:extLst>
            <a:ext uri="{FF2B5EF4-FFF2-40B4-BE49-F238E27FC236}">
              <a16:creationId xmlns:a16="http://schemas.microsoft.com/office/drawing/2014/main" id="{00000000-0008-0000-0F00-00005C010000}"/>
            </a:ext>
          </a:extLst>
        </xdr:cNvPr>
        <xdr:cNvSpPr txBox="1"/>
      </xdr:nvSpPr>
      <xdr:spPr>
        <a:xfrm>
          <a:off x="85154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10177</xdr:rowOff>
    </xdr:from>
    <xdr:ext cx="469744" cy="259045"/>
    <xdr:sp macro="" textlink="">
      <xdr:nvSpPr>
        <xdr:cNvPr id="349" name="n_3mainValue【福祉施設】&#10;一人当たり面積">
          <a:extLst>
            <a:ext uri="{FF2B5EF4-FFF2-40B4-BE49-F238E27FC236}">
              <a16:creationId xmlns:a16="http://schemas.microsoft.com/office/drawing/2014/main" id="{00000000-0008-0000-0F00-00005D010000}"/>
            </a:ext>
          </a:extLst>
        </xdr:cNvPr>
        <xdr:cNvSpPr txBox="1"/>
      </xdr:nvSpPr>
      <xdr:spPr>
        <a:xfrm>
          <a:off x="76264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市民会館】&#10;有形固定資産減価償却率グラフ枠">
          <a:extLst>
            <a:ext uri="{FF2B5EF4-FFF2-40B4-BE49-F238E27FC236}">
              <a16:creationId xmlns:a16="http://schemas.microsoft.com/office/drawing/2014/main" id="{00000000-0008-0000-0F00-000076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108</xdr:row>
      <xdr:rowOff>25581</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flipV="1">
          <a:off x="4634865" y="17157519"/>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29408</xdr:rowOff>
    </xdr:from>
    <xdr:ext cx="405111" cy="259045"/>
    <xdr:sp macro="" textlink="">
      <xdr:nvSpPr>
        <xdr:cNvPr id="376" name="【市民会館】&#10;有形固定資産減価償却率最小値テキスト">
          <a:extLst>
            <a:ext uri="{FF2B5EF4-FFF2-40B4-BE49-F238E27FC236}">
              <a16:creationId xmlns:a16="http://schemas.microsoft.com/office/drawing/2014/main" id="{00000000-0008-0000-0F00-000078010000}"/>
            </a:ext>
          </a:extLst>
        </xdr:cNvPr>
        <xdr:cNvSpPr txBox="1"/>
      </xdr:nvSpPr>
      <xdr:spPr>
        <a:xfrm>
          <a:off x="4673600" y="1854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25581</xdr:rowOff>
    </xdr:from>
    <xdr:to>
      <xdr:col>24</xdr:col>
      <xdr:colOff>152400</xdr:colOff>
      <xdr:row>108</xdr:row>
      <xdr:rowOff>25581</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4546600" y="1854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405111" cy="259045"/>
    <xdr:sp macro="" textlink="">
      <xdr:nvSpPr>
        <xdr:cNvPr id="378" name="【市民会館】&#10;有形固定資産減価償却率最大値テキスト">
          <a:extLst>
            <a:ext uri="{FF2B5EF4-FFF2-40B4-BE49-F238E27FC236}">
              <a16:creationId xmlns:a16="http://schemas.microsoft.com/office/drawing/2014/main" id="{00000000-0008-0000-0F00-00007A010000}"/>
            </a:ext>
          </a:extLst>
        </xdr:cNvPr>
        <xdr:cNvSpPr txBox="1"/>
      </xdr:nvSpPr>
      <xdr:spPr>
        <a:xfrm>
          <a:off x="4673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4546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7456</xdr:rowOff>
    </xdr:from>
    <xdr:ext cx="405111" cy="259045"/>
    <xdr:sp macro="" textlink="">
      <xdr:nvSpPr>
        <xdr:cNvPr id="380" name="【市民会館】&#10;有形固定資産減価償却率平均値テキスト">
          <a:extLst>
            <a:ext uri="{FF2B5EF4-FFF2-40B4-BE49-F238E27FC236}">
              <a16:creationId xmlns:a16="http://schemas.microsoft.com/office/drawing/2014/main" id="{00000000-0008-0000-0F00-00007C010000}"/>
            </a:ext>
          </a:extLst>
        </xdr:cNvPr>
        <xdr:cNvSpPr txBox="1"/>
      </xdr:nvSpPr>
      <xdr:spPr>
        <a:xfrm>
          <a:off x="4673600"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156029</xdr:rowOff>
    </xdr:from>
    <xdr:to>
      <xdr:col>24</xdr:col>
      <xdr:colOff>114300</xdr:colOff>
      <xdr:row>104</xdr:row>
      <xdr:rowOff>86179</xdr:rowOff>
    </xdr:to>
    <xdr:sp macro="" textlink="">
      <xdr:nvSpPr>
        <xdr:cNvPr id="381" name="フローチャート: 判断 380">
          <a:extLst>
            <a:ext uri="{FF2B5EF4-FFF2-40B4-BE49-F238E27FC236}">
              <a16:creationId xmlns:a16="http://schemas.microsoft.com/office/drawing/2014/main" id="{00000000-0008-0000-0F00-00007D010000}"/>
            </a:ext>
          </a:extLst>
        </xdr:cNvPr>
        <xdr:cNvSpPr/>
      </xdr:nvSpPr>
      <xdr:spPr>
        <a:xfrm>
          <a:off x="4584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167458</xdr:rowOff>
    </xdr:from>
    <xdr:to>
      <xdr:col>20</xdr:col>
      <xdr:colOff>38100</xdr:colOff>
      <xdr:row>104</xdr:row>
      <xdr:rowOff>97608</xdr:rowOff>
    </xdr:to>
    <xdr:sp macro="" textlink="">
      <xdr:nvSpPr>
        <xdr:cNvPr id="382" name="フローチャート: 判断 381">
          <a:extLst>
            <a:ext uri="{FF2B5EF4-FFF2-40B4-BE49-F238E27FC236}">
              <a16:creationId xmlns:a16="http://schemas.microsoft.com/office/drawing/2014/main" id="{00000000-0008-0000-0F00-00007E010000}"/>
            </a:ext>
          </a:extLst>
        </xdr:cNvPr>
        <xdr:cNvSpPr/>
      </xdr:nvSpPr>
      <xdr:spPr>
        <a:xfrm>
          <a:off x="3746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83" name="フローチャート: 判断 382">
          <a:extLst>
            <a:ext uri="{FF2B5EF4-FFF2-40B4-BE49-F238E27FC236}">
              <a16:creationId xmlns:a16="http://schemas.microsoft.com/office/drawing/2014/main" id="{00000000-0008-0000-0F00-00007F010000}"/>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62956</xdr:rowOff>
    </xdr:from>
    <xdr:to>
      <xdr:col>10</xdr:col>
      <xdr:colOff>165100</xdr:colOff>
      <xdr:row>104</xdr:row>
      <xdr:rowOff>164556</xdr:rowOff>
    </xdr:to>
    <xdr:sp macro="" textlink="">
      <xdr:nvSpPr>
        <xdr:cNvPr id="384" name="フローチャート: 判断 383">
          <a:extLst>
            <a:ext uri="{FF2B5EF4-FFF2-40B4-BE49-F238E27FC236}">
              <a16:creationId xmlns:a16="http://schemas.microsoft.com/office/drawing/2014/main" id="{00000000-0008-0000-0F00-000080010000}"/>
            </a:ext>
          </a:extLst>
        </xdr:cNvPr>
        <xdr:cNvSpPr/>
      </xdr:nvSpPr>
      <xdr:spPr>
        <a:xfrm>
          <a:off x="1968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69487</xdr:rowOff>
    </xdr:from>
    <xdr:to>
      <xdr:col>24</xdr:col>
      <xdr:colOff>114300</xdr:colOff>
      <xdr:row>105</xdr:row>
      <xdr:rowOff>171087</xdr:rowOff>
    </xdr:to>
    <xdr:sp macro="" textlink="">
      <xdr:nvSpPr>
        <xdr:cNvPr id="390" name="楕円 389">
          <a:extLst>
            <a:ext uri="{FF2B5EF4-FFF2-40B4-BE49-F238E27FC236}">
              <a16:creationId xmlns:a16="http://schemas.microsoft.com/office/drawing/2014/main" id="{00000000-0008-0000-0F00-000086010000}"/>
            </a:ext>
          </a:extLst>
        </xdr:cNvPr>
        <xdr:cNvSpPr/>
      </xdr:nvSpPr>
      <xdr:spPr>
        <a:xfrm>
          <a:off x="45847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47914</xdr:rowOff>
    </xdr:from>
    <xdr:ext cx="405111" cy="259045"/>
    <xdr:sp macro="" textlink="">
      <xdr:nvSpPr>
        <xdr:cNvPr id="391" name="【市民会館】&#10;有形固定資産減価償却率該当値テキスト">
          <a:extLst>
            <a:ext uri="{FF2B5EF4-FFF2-40B4-BE49-F238E27FC236}">
              <a16:creationId xmlns:a16="http://schemas.microsoft.com/office/drawing/2014/main" id="{00000000-0008-0000-0F00-000087010000}"/>
            </a:ext>
          </a:extLst>
        </xdr:cNvPr>
        <xdr:cNvSpPr txBox="1"/>
      </xdr:nvSpPr>
      <xdr:spPr>
        <a:xfrm>
          <a:off x="4673600"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102144</xdr:rowOff>
    </xdr:from>
    <xdr:to>
      <xdr:col>20</xdr:col>
      <xdr:colOff>38100</xdr:colOff>
      <xdr:row>106</xdr:row>
      <xdr:rowOff>32294</xdr:rowOff>
    </xdr:to>
    <xdr:sp macro="" textlink="">
      <xdr:nvSpPr>
        <xdr:cNvPr id="392" name="楕円 391">
          <a:extLst>
            <a:ext uri="{FF2B5EF4-FFF2-40B4-BE49-F238E27FC236}">
              <a16:creationId xmlns:a16="http://schemas.microsoft.com/office/drawing/2014/main" id="{00000000-0008-0000-0F00-000088010000}"/>
            </a:ext>
          </a:extLst>
        </xdr:cNvPr>
        <xdr:cNvSpPr/>
      </xdr:nvSpPr>
      <xdr:spPr>
        <a:xfrm>
          <a:off x="3746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120287</xdr:rowOff>
    </xdr:from>
    <xdr:to>
      <xdr:col>24</xdr:col>
      <xdr:colOff>63500</xdr:colOff>
      <xdr:row>105</xdr:row>
      <xdr:rowOff>152944</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flipV="1">
          <a:off x="3797300" y="1812253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134801</xdr:rowOff>
    </xdr:from>
    <xdr:to>
      <xdr:col>15</xdr:col>
      <xdr:colOff>101600</xdr:colOff>
      <xdr:row>106</xdr:row>
      <xdr:rowOff>64951</xdr:rowOff>
    </xdr:to>
    <xdr:sp macro="" textlink="">
      <xdr:nvSpPr>
        <xdr:cNvPr id="394" name="楕円 393">
          <a:extLst>
            <a:ext uri="{FF2B5EF4-FFF2-40B4-BE49-F238E27FC236}">
              <a16:creationId xmlns:a16="http://schemas.microsoft.com/office/drawing/2014/main" id="{00000000-0008-0000-0F00-00008A010000}"/>
            </a:ext>
          </a:extLst>
        </xdr:cNvPr>
        <xdr:cNvSpPr/>
      </xdr:nvSpPr>
      <xdr:spPr>
        <a:xfrm>
          <a:off x="2857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152944</xdr:rowOff>
    </xdr:from>
    <xdr:to>
      <xdr:col>19</xdr:col>
      <xdr:colOff>177800</xdr:colOff>
      <xdr:row>106</xdr:row>
      <xdr:rowOff>14151</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flipV="1">
          <a:off x="2908300" y="181551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167458</xdr:rowOff>
    </xdr:from>
    <xdr:to>
      <xdr:col>10</xdr:col>
      <xdr:colOff>165100</xdr:colOff>
      <xdr:row>106</xdr:row>
      <xdr:rowOff>97608</xdr:rowOff>
    </xdr:to>
    <xdr:sp macro="" textlink="">
      <xdr:nvSpPr>
        <xdr:cNvPr id="396" name="楕円 395">
          <a:extLst>
            <a:ext uri="{FF2B5EF4-FFF2-40B4-BE49-F238E27FC236}">
              <a16:creationId xmlns:a16="http://schemas.microsoft.com/office/drawing/2014/main" id="{00000000-0008-0000-0F00-00008C010000}"/>
            </a:ext>
          </a:extLst>
        </xdr:cNvPr>
        <xdr:cNvSpPr/>
      </xdr:nvSpPr>
      <xdr:spPr>
        <a:xfrm>
          <a:off x="1968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14151</xdr:rowOff>
    </xdr:from>
    <xdr:to>
      <xdr:col>15</xdr:col>
      <xdr:colOff>50800</xdr:colOff>
      <xdr:row>106</xdr:row>
      <xdr:rowOff>46808</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flipV="1">
          <a:off x="2019300" y="181878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114135</xdr:rowOff>
    </xdr:from>
    <xdr:ext cx="405111" cy="259045"/>
    <xdr:sp macro="" textlink="">
      <xdr:nvSpPr>
        <xdr:cNvPr id="398" name="n_1aveValue【市民会館】&#10;有形固定資産減価償却率">
          <a:extLst>
            <a:ext uri="{FF2B5EF4-FFF2-40B4-BE49-F238E27FC236}">
              <a16:creationId xmlns:a16="http://schemas.microsoft.com/office/drawing/2014/main" id="{00000000-0008-0000-0F00-00008E010000}"/>
            </a:ext>
          </a:extLst>
        </xdr:cNvPr>
        <xdr:cNvSpPr txBox="1"/>
      </xdr:nvSpPr>
      <xdr:spPr>
        <a:xfrm>
          <a:off x="35820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399" name="n_2aveValue【市民会館】&#10;有形固定資産減価償却率">
          <a:extLst>
            <a:ext uri="{FF2B5EF4-FFF2-40B4-BE49-F238E27FC236}">
              <a16:creationId xmlns:a16="http://schemas.microsoft.com/office/drawing/2014/main" id="{00000000-0008-0000-0F00-00008F010000}"/>
            </a:ext>
          </a:extLst>
        </xdr:cNvPr>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9633</xdr:rowOff>
    </xdr:from>
    <xdr:ext cx="405111" cy="259045"/>
    <xdr:sp macro="" textlink="">
      <xdr:nvSpPr>
        <xdr:cNvPr id="400" name="n_3aveValue【市民会館】&#10;有形固定資産減価償却率">
          <a:extLst>
            <a:ext uri="{FF2B5EF4-FFF2-40B4-BE49-F238E27FC236}">
              <a16:creationId xmlns:a16="http://schemas.microsoft.com/office/drawing/2014/main" id="{00000000-0008-0000-0F00-000090010000}"/>
            </a:ext>
          </a:extLst>
        </xdr:cNvPr>
        <xdr:cNvSpPr txBox="1"/>
      </xdr:nvSpPr>
      <xdr:spPr>
        <a:xfrm>
          <a:off x="1816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23421</xdr:rowOff>
    </xdr:from>
    <xdr:ext cx="405111" cy="259045"/>
    <xdr:sp macro="" textlink="">
      <xdr:nvSpPr>
        <xdr:cNvPr id="401" name="n_1mainValue【市民会館】&#10;有形固定資産減価償却率">
          <a:extLst>
            <a:ext uri="{FF2B5EF4-FFF2-40B4-BE49-F238E27FC236}">
              <a16:creationId xmlns:a16="http://schemas.microsoft.com/office/drawing/2014/main" id="{00000000-0008-0000-0F00-000091010000}"/>
            </a:ext>
          </a:extLst>
        </xdr:cNvPr>
        <xdr:cNvSpPr txBox="1"/>
      </xdr:nvSpPr>
      <xdr:spPr>
        <a:xfrm>
          <a:off x="3582044"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56078</xdr:rowOff>
    </xdr:from>
    <xdr:ext cx="405111" cy="259045"/>
    <xdr:sp macro="" textlink="">
      <xdr:nvSpPr>
        <xdr:cNvPr id="402" name="n_2mainValue【市民会館】&#10;有形固定資産減価償却率">
          <a:extLst>
            <a:ext uri="{FF2B5EF4-FFF2-40B4-BE49-F238E27FC236}">
              <a16:creationId xmlns:a16="http://schemas.microsoft.com/office/drawing/2014/main" id="{00000000-0008-0000-0F00-000092010000}"/>
            </a:ext>
          </a:extLst>
        </xdr:cNvPr>
        <xdr:cNvSpPr txBox="1"/>
      </xdr:nvSpPr>
      <xdr:spPr>
        <a:xfrm>
          <a:off x="2705744"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88735</xdr:rowOff>
    </xdr:from>
    <xdr:ext cx="405111" cy="259045"/>
    <xdr:sp macro="" textlink="">
      <xdr:nvSpPr>
        <xdr:cNvPr id="403" name="n_3mainValue【市民会館】&#10;有形固定資産減価償却率">
          <a:extLst>
            <a:ext uri="{FF2B5EF4-FFF2-40B4-BE49-F238E27FC236}">
              <a16:creationId xmlns:a16="http://schemas.microsoft.com/office/drawing/2014/main" id="{00000000-0008-0000-0F00-000093010000}"/>
            </a:ext>
          </a:extLst>
        </xdr:cNvPr>
        <xdr:cNvSpPr txBox="1"/>
      </xdr:nvSpPr>
      <xdr:spPr>
        <a:xfrm>
          <a:off x="18167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a:extLst>
            <a:ext uri="{FF2B5EF4-FFF2-40B4-BE49-F238E27FC236}">
              <a16:creationId xmlns:a16="http://schemas.microsoft.com/office/drawing/2014/main" id="{00000000-0008-0000-0F00-0000A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115063</xdr:rowOff>
    </xdr:from>
    <xdr:to>
      <xdr:col>54</xdr:col>
      <xdr:colOff>189865</xdr:colOff>
      <xdr:row>107</xdr:row>
      <xdr:rowOff>92202</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flipV="1">
          <a:off x="10476865" y="17431513"/>
          <a:ext cx="0" cy="1005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96029</xdr:rowOff>
    </xdr:from>
    <xdr:ext cx="469744" cy="259045"/>
    <xdr:sp macro="" textlink="">
      <xdr:nvSpPr>
        <xdr:cNvPr id="426" name="【市民会館】&#10;一人当たり面積最小値テキスト">
          <a:extLst>
            <a:ext uri="{FF2B5EF4-FFF2-40B4-BE49-F238E27FC236}">
              <a16:creationId xmlns:a16="http://schemas.microsoft.com/office/drawing/2014/main" id="{00000000-0008-0000-0F00-0000AA010000}"/>
            </a:ext>
          </a:extLst>
        </xdr:cNvPr>
        <xdr:cNvSpPr txBox="1"/>
      </xdr:nvSpPr>
      <xdr:spPr>
        <a:xfrm>
          <a:off x="10515600"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92202</xdr:rowOff>
    </xdr:from>
    <xdr:to>
      <xdr:col>55</xdr:col>
      <xdr:colOff>88900</xdr:colOff>
      <xdr:row>107</xdr:row>
      <xdr:rowOff>92202</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0388600" y="1843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61740</xdr:rowOff>
    </xdr:from>
    <xdr:ext cx="469744" cy="259045"/>
    <xdr:sp macro="" textlink="">
      <xdr:nvSpPr>
        <xdr:cNvPr id="428" name="【市民会館】&#10;一人当たり面積最大値テキスト">
          <a:extLst>
            <a:ext uri="{FF2B5EF4-FFF2-40B4-BE49-F238E27FC236}">
              <a16:creationId xmlns:a16="http://schemas.microsoft.com/office/drawing/2014/main" id="{00000000-0008-0000-0F00-0000AC010000}"/>
            </a:ext>
          </a:extLst>
        </xdr:cNvPr>
        <xdr:cNvSpPr txBox="1"/>
      </xdr:nvSpPr>
      <xdr:spPr>
        <a:xfrm>
          <a:off x="10515600" y="1720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115063</xdr:rowOff>
    </xdr:from>
    <xdr:to>
      <xdr:col>55</xdr:col>
      <xdr:colOff>88900</xdr:colOff>
      <xdr:row>101</xdr:row>
      <xdr:rowOff>115063</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0388600" y="174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77995</xdr:rowOff>
    </xdr:from>
    <xdr:ext cx="469744" cy="259045"/>
    <xdr:sp macro="" textlink="">
      <xdr:nvSpPr>
        <xdr:cNvPr id="430" name="【市民会館】&#10;一人当たり面積平均値テキスト">
          <a:extLst>
            <a:ext uri="{FF2B5EF4-FFF2-40B4-BE49-F238E27FC236}">
              <a16:creationId xmlns:a16="http://schemas.microsoft.com/office/drawing/2014/main" id="{00000000-0008-0000-0F00-0000AE010000}"/>
            </a:ext>
          </a:extLst>
        </xdr:cNvPr>
        <xdr:cNvSpPr txBox="1"/>
      </xdr:nvSpPr>
      <xdr:spPr>
        <a:xfrm>
          <a:off x="10515600" y="17908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55118</xdr:rowOff>
    </xdr:from>
    <xdr:to>
      <xdr:col>55</xdr:col>
      <xdr:colOff>50800</xdr:colOff>
      <xdr:row>105</xdr:row>
      <xdr:rowOff>156718</xdr:rowOff>
    </xdr:to>
    <xdr:sp macro="" textlink="">
      <xdr:nvSpPr>
        <xdr:cNvPr id="431" name="フローチャート: 判断 430">
          <a:extLst>
            <a:ext uri="{FF2B5EF4-FFF2-40B4-BE49-F238E27FC236}">
              <a16:creationId xmlns:a16="http://schemas.microsoft.com/office/drawing/2014/main" id="{00000000-0008-0000-0F00-0000AF010000}"/>
            </a:ext>
          </a:extLst>
        </xdr:cNvPr>
        <xdr:cNvSpPr/>
      </xdr:nvSpPr>
      <xdr:spPr>
        <a:xfrm>
          <a:off x="104267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32" name="フローチャート: 判断 431">
          <a:extLst>
            <a:ext uri="{FF2B5EF4-FFF2-40B4-BE49-F238E27FC236}">
              <a16:creationId xmlns:a16="http://schemas.microsoft.com/office/drawing/2014/main" id="{00000000-0008-0000-0F00-0000B0010000}"/>
            </a:ext>
          </a:extLst>
        </xdr:cNvPr>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33" name="フローチャート: 判断 432">
          <a:extLst>
            <a:ext uri="{FF2B5EF4-FFF2-40B4-BE49-F238E27FC236}">
              <a16:creationId xmlns:a16="http://schemas.microsoft.com/office/drawing/2014/main" id="{00000000-0008-0000-0F00-0000B1010000}"/>
            </a:ext>
          </a:extLst>
        </xdr:cNvPr>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41402</xdr:rowOff>
    </xdr:from>
    <xdr:to>
      <xdr:col>41</xdr:col>
      <xdr:colOff>101600</xdr:colOff>
      <xdr:row>105</xdr:row>
      <xdr:rowOff>143002</xdr:rowOff>
    </xdr:to>
    <xdr:sp macro="" textlink="">
      <xdr:nvSpPr>
        <xdr:cNvPr id="434" name="フローチャート: 判断 433">
          <a:extLst>
            <a:ext uri="{FF2B5EF4-FFF2-40B4-BE49-F238E27FC236}">
              <a16:creationId xmlns:a16="http://schemas.microsoft.com/office/drawing/2014/main" id="{00000000-0008-0000-0F00-0000B2010000}"/>
            </a:ext>
          </a:extLst>
        </xdr:cNvPr>
        <xdr:cNvSpPr/>
      </xdr:nvSpPr>
      <xdr:spPr>
        <a:xfrm>
          <a:off x="7810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61976</xdr:rowOff>
    </xdr:from>
    <xdr:to>
      <xdr:col>55</xdr:col>
      <xdr:colOff>50800</xdr:colOff>
      <xdr:row>106</xdr:row>
      <xdr:rowOff>163576</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104267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40403</xdr:rowOff>
    </xdr:from>
    <xdr:ext cx="469744" cy="259045"/>
    <xdr:sp macro="" textlink="">
      <xdr:nvSpPr>
        <xdr:cNvPr id="441" name="【市民会館】&#10;一人当たり面積該当値テキスト">
          <a:extLst>
            <a:ext uri="{FF2B5EF4-FFF2-40B4-BE49-F238E27FC236}">
              <a16:creationId xmlns:a16="http://schemas.microsoft.com/office/drawing/2014/main" id="{00000000-0008-0000-0F00-0000B9010000}"/>
            </a:ext>
          </a:extLst>
        </xdr:cNvPr>
        <xdr:cNvSpPr txBox="1"/>
      </xdr:nvSpPr>
      <xdr:spPr>
        <a:xfrm>
          <a:off x="10515600"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61976</xdr:rowOff>
    </xdr:from>
    <xdr:to>
      <xdr:col>50</xdr:col>
      <xdr:colOff>165100</xdr:colOff>
      <xdr:row>106</xdr:row>
      <xdr:rowOff>163576</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9588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112776</xdr:rowOff>
    </xdr:from>
    <xdr:to>
      <xdr:col>55</xdr:col>
      <xdr:colOff>0</xdr:colOff>
      <xdr:row>106</xdr:row>
      <xdr:rowOff>112776</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9639300" y="18286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61976</xdr:rowOff>
    </xdr:from>
    <xdr:to>
      <xdr:col>46</xdr:col>
      <xdr:colOff>38100</xdr:colOff>
      <xdr:row>106</xdr:row>
      <xdr:rowOff>163576</xdr:rowOff>
    </xdr:to>
    <xdr:sp macro="" textlink="">
      <xdr:nvSpPr>
        <xdr:cNvPr id="444" name="楕円 443">
          <a:extLst>
            <a:ext uri="{FF2B5EF4-FFF2-40B4-BE49-F238E27FC236}">
              <a16:creationId xmlns:a16="http://schemas.microsoft.com/office/drawing/2014/main" id="{00000000-0008-0000-0F00-0000BC010000}"/>
            </a:ext>
          </a:extLst>
        </xdr:cNvPr>
        <xdr:cNvSpPr/>
      </xdr:nvSpPr>
      <xdr:spPr>
        <a:xfrm>
          <a:off x="8699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112776</xdr:rowOff>
    </xdr:from>
    <xdr:to>
      <xdr:col>50</xdr:col>
      <xdr:colOff>114300</xdr:colOff>
      <xdr:row>106</xdr:row>
      <xdr:rowOff>112776</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8750300" y="1828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61976</xdr:rowOff>
    </xdr:from>
    <xdr:to>
      <xdr:col>41</xdr:col>
      <xdr:colOff>101600</xdr:colOff>
      <xdr:row>106</xdr:row>
      <xdr:rowOff>163576</xdr:rowOff>
    </xdr:to>
    <xdr:sp macro="" textlink="">
      <xdr:nvSpPr>
        <xdr:cNvPr id="446" name="楕円 445">
          <a:extLst>
            <a:ext uri="{FF2B5EF4-FFF2-40B4-BE49-F238E27FC236}">
              <a16:creationId xmlns:a16="http://schemas.microsoft.com/office/drawing/2014/main" id="{00000000-0008-0000-0F00-0000BE010000}"/>
            </a:ext>
          </a:extLst>
        </xdr:cNvPr>
        <xdr:cNvSpPr/>
      </xdr:nvSpPr>
      <xdr:spPr>
        <a:xfrm>
          <a:off x="7810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112776</xdr:rowOff>
    </xdr:from>
    <xdr:to>
      <xdr:col>45</xdr:col>
      <xdr:colOff>177800</xdr:colOff>
      <xdr:row>106</xdr:row>
      <xdr:rowOff>112776</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7861300" y="1828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10940</xdr:rowOff>
    </xdr:from>
    <xdr:ext cx="469744" cy="259045"/>
    <xdr:sp macro="" textlink="">
      <xdr:nvSpPr>
        <xdr:cNvPr id="448" name="n_1aveValue【市民会館】&#10;一人当たり面積">
          <a:extLst>
            <a:ext uri="{FF2B5EF4-FFF2-40B4-BE49-F238E27FC236}">
              <a16:creationId xmlns:a16="http://schemas.microsoft.com/office/drawing/2014/main" id="{00000000-0008-0000-0F00-0000C0010000}"/>
            </a:ext>
          </a:extLst>
        </xdr:cNvPr>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154957</xdr:rowOff>
    </xdr:from>
    <xdr:ext cx="469744" cy="259045"/>
    <xdr:sp macro="" textlink="">
      <xdr:nvSpPr>
        <xdr:cNvPr id="449" name="n_2aveValue【市民会館】&#10;一人当たり面積">
          <a:extLst>
            <a:ext uri="{FF2B5EF4-FFF2-40B4-BE49-F238E27FC236}">
              <a16:creationId xmlns:a16="http://schemas.microsoft.com/office/drawing/2014/main" id="{00000000-0008-0000-0F00-0000C1010000}"/>
            </a:ext>
          </a:extLst>
        </xdr:cNvPr>
        <xdr:cNvSpPr txBox="1"/>
      </xdr:nvSpPr>
      <xdr:spPr>
        <a:xfrm>
          <a:off x="8515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159529</xdr:rowOff>
    </xdr:from>
    <xdr:ext cx="469744" cy="259045"/>
    <xdr:sp macro="" textlink="">
      <xdr:nvSpPr>
        <xdr:cNvPr id="450" name="n_3aveValue【市民会館】&#10;一人当たり面積">
          <a:extLst>
            <a:ext uri="{FF2B5EF4-FFF2-40B4-BE49-F238E27FC236}">
              <a16:creationId xmlns:a16="http://schemas.microsoft.com/office/drawing/2014/main" id="{00000000-0008-0000-0F00-0000C2010000}"/>
            </a:ext>
          </a:extLst>
        </xdr:cNvPr>
        <xdr:cNvSpPr txBox="1"/>
      </xdr:nvSpPr>
      <xdr:spPr>
        <a:xfrm>
          <a:off x="7626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154703</xdr:rowOff>
    </xdr:from>
    <xdr:ext cx="469744" cy="259045"/>
    <xdr:sp macro="" textlink="">
      <xdr:nvSpPr>
        <xdr:cNvPr id="451" name="n_1mainValue【市民会館】&#10;一人当たり面積">
          <a:extLst>
            <a:ext uri="{FF2B5EF4-FFF2-40B4-BE49-F238E27FC236}">
              <a16:creationId xmlns:a16="http://schemas.microsoft.com/office/drawing/2014/main" id="{00000000-0008-0000-0F00-0000C3010000}"/>
            </a:ext>
          </a:extLst>
        </xdr:cNvPr>
        <xdr:cNvSpPr txBox="1"/>
      </xdr:nvSpPr>
      <xdr:spPr>
        <a:xfrm>
          <a:off x="93917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154703</xdr:rowOff>
    </xdr:from>
    <xdr:ext cx="469744" cy="259045"/>
    <xdr:sp macro="" textlink="">
      <xdr:nvSpPr>
        <xdr:cNvPr id="452" name="n_2mainValue【市民会館】&#10;一人当たり面積">
          <a:extLst>
            <a:ext uri="{FF2B5EF4-FFF2-40B4-BE49-F238E27FC236}">
              <a16:creationId xmlns:a16="http://schemas.microsoft.com/office/drawing/2014/main" id="{00000000-0008-0000-0F00-0000C4010000}"/>
            </a:ext>
          </a:extLst>
        </xdr:cNvPr>
        <xdr:cNvSpPr txBox="1"/>
      </xdr:nvSpPr>
      <xdr:spPr>
        <a:xfrm>
          <a:off x="8515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154703</xdr:rowOff>
    </xdr:from>
    <xdr:ext cx="469744" cy="259045"/>
    <xdr:sp macro="" textlink="">
      <xdr:nvSpPr>
        <xdr:cNvPr id="453" name="n_3mainValue【市民会館】&#10;一人当たり面積">
          <a:extLst>
            <a:ext uri="{FF2B5EF4-FFF2-40B4-BE49-F238E27FC236}">
              <a16:creationId xmlns:a16="http://schemas.microsoft.com/office/drawing/2014/main" id="{00000000-0008-0000-0F00-0000C5010000}"/>
            </a:ext>
          </a:extLst>
        </xdr:cNvPr>
        <xdr:cNvSpPr txBox="1"/>
      </xdr:nvSpPr>
      <xdr:spPr>
        <a:xfrm>
          <a:off x="7626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8" name="【一般廃棄物処理施設】&#10;有形固定資産減価償却率グラフ枠">
          <a:extLst>
            <a:ext uri="{FF2B5EF4-FFF2-40B4-BE49-F238E27FC236}">
              <a16:creationId xmlns:a16="http://schemas.microsoft.com/office/drawing/2014/main" id="{00000000-0008-0000-0F00-0000D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82731</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flipV="1">
          <a:off x="16318864" y="5725886"/>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86558</xdr:rowOff>
    </xdr:from>
    <xdr:ext cx="340478" cy="259045"/>
    <xdr:sp macro="" textlink="">
      <xdr:nvSpPr>
        <xdr:cNvPr id="480" name="【一般廃棄物処理施設】&#10;有形固定資産減価償却率最小値テキスト">
          <a:extLst>
            <a:ext uri="{FF2B5EF4-FFF2-40B4-BE49-F238E27FC236}">
              <a16:creationId xmlns:a16="http://schemas.microsoft.com/office/drawing/2014/main" id="{00000000-0008-0000-0F00-0000E0010000}"/>
            </a:ext>
          </a:extLst>
        </xdr:cNvPr>
        <xdr:cNvSpPr txBox="1"/>
      </xdr:nvSpPr>
      <xdr:spPr>
        <a:xfrm>
          <a:off x="16357600" y="72874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82731</xdr:rowOff>
    </xdr:from>
    <xdr:to>
      <xdr:col>86</xdr:col>
      <xdr:colOff>25400</xdr:colOff>
      <xdr:row>42</xdr:row>
      <xdr:rowOff>82731</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6230600" y="728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405111" cy="259045"/>
    <xdr:sp macro="" textlink="">
      <xdr:nvSpPr>
        <xdr:cNvPr id="482" name="【一般廃棄物処理施設】&#10;有形固定資産減価償却率最大値テキスト">
          <a:extLst>
            <a:ext uri="{FF2B5EF4-FFF2-40B4-BE49-F238E27FC236}">
              <a16:creationId xmlns:a16="http://schemas.microsoft.com/office/drawing/2014/main" id="{00000000-0008-0000-0F00-0000E2010000}"/>
            </a:ext>
          </a:extLst>
        </xdr:cNvPr>
        <xdr:cNvSpPr txBox="1"/>
      </xdr:nvSpPr>
      <xdr:spPr>
        <a:xfrm>
          <a:off x="16357600" y="550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13624</xdr:rowOff>
    </xdr:from>
    <xdr:ext cx="405111" cy="259045"/>
    <xdr:sp macro="" textlink="">
      <xdr:nvSpPr>
        <xdr:cNvPr id="484" name="【一般廃棄物処理施設】&#10;有形固定資産減価償却率平均値テキスト">
          <a:extLst>
            <a:ext uri="{FF2B5EF4-FFF2-40B4-BE49-F238E27FC236}">
              <a16:creationId xmlns:a16="http://schemas.microsoft.com/office/drawing/2014/main" id="{00000000-0008-0000-0F00-0000E4010000}"/>
            </a:ext>
          </a:extLst>
        </xdr:cNvPr>
        <xdr:cNvSpPr txBox="1"/>
      </xdr:nvSpPr>
      <xdr:spPr>
        <a:xfrm>
          <a:off x="16357600" y="61858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35197</xdr:rowOff>
    </xdr:from>
    <xdr:to>
      <xdr:col>85</xdr:col>
      <xdr:colOff>177800</xdr:colOff>
      <xdr:row>36</xdr:row>
      <xdr:rowOff>136797</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16268700" y="620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84183</xdr:rowOff>
    </xdr:from>
    <xdr:to>
      <xdr:col>81</xdr:col>
      <xdr:colOff>101600</xdr:colOff>
      <xdr:row>36</xdr:row>
      <xdr:rowOff>14333</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15430500" y="608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131536</xdr:rowOff>
    </xdr:from>
    <xdr:to>
      <xdr:col>76</xdr:col>
      <xdr:colOff>165100</xdr:colOff>
      <xdr:row>36</xdr:row>
      <xdr:rowOff>61686</xdr:rowOff>
    </xdr:to>
    <xdr:sp macro="" textlink="">
      <xdr:nvSpPr>
        <xdr:cNvPr id="487" name="フローチャート: 判断 486">
          <a:extLst>
            <a:ext uri="{FF2B5EF4-FFF2-40B4-BE49-F238E27FC236}">
              <a16:creationId xmlns:a16="http://schemas.microsoft.com/office/drawing/2014/main" id="{00000000-0008-0000-0F00-0000E7010000}"/>
            </a:ext>
          </a:extLst>
        </xdr:cNvPr>
        <xdr:cNvSpPr/>
      </xdr:nvSpPr>
      <xdr:spPr>
        <a:xfrm>
          <a:off x="145415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58057</xdr:rowOff>
    </xdr:from>
    <xdr:to>
      <xdr:col>72</xdr:col>
      <xdr:colOff>38100</xdr:colOff>
      <xdr:row>36</xdr:row>
      <xdr:rowOff>159657</xdr:rowOff>
    </xdr:to>
    <xdr:sp macro="" textlink="">
      <xdr:nvSpPr>
        <xdr:cNvPr id="488" name="フローチャート: 判断 487">
          <a:extLst>
            <a:ext uri="{FF2B5EF4-FFF2-40B4-BE49-F238E27FC236}">
              <a16:creationId xmlns:a16="http://schemas.microsoft.com/office/drawing/2014/main" id="{00000000-0008-0000-0F00-0000E8010000}"/>
            </a:ext>
          </a:extLst>
        </xdr:cNvPr>
        <xdr:cNvSpPr/>
      </xdr:nvSpPr>
      <xdr:spPr>
        <a:xfrm>
          <a:off x="13652500" y="623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77651</xdr:rowOff>
    </xdr:from>
    <xdr:to>
      <xdr:col>85</xdr:col>
      <xdr:colOff>177800</xdr:colOff>
      <xdr:row>34</xdr:row>
      <xdr:rowOff>7801</xdr:rowOff>
    </xdr:to>
    <xdr:sp macro="" textlink="">
      <xdr:nvSpPr>
        <xdr:cNvPr id="494" name="楕円 493">
          <a:extLst>
            <a:ext uri="{FF2B5EF4-FFF2-40B4-BE49-F238E27FC236}">
              <a16:creationId xmlns:a16="http://schemas.microsoft.com/office/drawing/2014/main" id="{00000000-0008-0000-0F00-0000EE010000}"/>
            </a:ext>
          </a:extLst>
        </xdr:cNvPr>
        <xdr:cNvSpPr/>
      </xdr:nvSpPr>
      <xdr:spPr>
        <a:xfrm>
          <a:off x="16268700" y="57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164028</xdr:rowOff>
    </xdr:from>
    <xdr:ext cx="405111" cy="259045"/>
    <xdr:sp macro="" textlink="">
      <xdr:nvSpPr>
        <xdr:cNvPr id="495" name="【一般廃棄物処理施設】&#10;有形固定資産減価償却率該当値テキスト">
          <a:extLst>
            <a:ext uri="{FF2B5EF4-FFF2-40B4-BE49-F238E27FC236}">
              <a16:creationId xmlns:a16="http://schemas.microsoft.com/office/drawing/2014/main" id="{00000000-0008-0000-0F00-0000EF010000}"/>
            </a:ext>
          </a:extLst>
        </xdr:cNvPr>
        <xdr:cNvSpPr txBox="1"/>
      </xdr:nvSpPr>
      <xdr:spPr>
        <a:xfrm>
          <a:off x="16357600" y="5650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85816</xdr:rowOff>
    </xdr:from>
    <xdr:to>
      <xdr:col>81</xdr:col>
      <xdr:colOff>101600</xdr:colOff>
      <xdr:row>34</xdr:row>
      <xdr:rowOff>15966</xdr:rowOff>
    </xdr:to>
    <xdr:sp macro="" textlink="">
      <xdr:nvSpPr>
        <xdr:cNvPr id="496" name="楕円 495">
          <a:extLst>
            <a:ext uri="{FF2B5EF4-FFF2-40B4-BE49-F238E27FC236}">
              <a16:creationId xmlns:a16="http://schemas.microsoft.com/office/drawing/2014/main" id="{00000000-0008-0000-0F00-0000F0010000}"/>
            </a:ext>
          </a:extLst>
        </xdr:cNvPr>
        <xdr:cNvSpPr/>
      </xdr:nvSpPr>
      <xdr:spPr>
        <a:xfrm>
          <a:off x="15430500" y="574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128451</xdr:rowOff>
    </xdr:from>
    <xdr:to>
      <xdr:col>85</xdr:col>
      <xdr:colOff>127000</xdr:colOff>
      <xdr:row>33</xdr:row>
      <xdr:rowOff>136616</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flipV="1">
          <a:off x="15481300" y="5786301"/>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92347</xdr:rowOff>
    </xdr:from>
    <xdr:to>
      <xdr:col>76</xdr:col>
      <xdr:colOff>165100</xdr:colOff>
      <xdr:row>34</xdr:row>
      <xdr:rowOff>22497</xdr:rowOff>
    </xdr:to>
    <xdr:sp macro="" textlink="">
      <xdr:nvSpPr>
        <xdr:cNvPr id="498" name="楕円 497">
          <a:extLst>
            <a:ext uri="{FF2B5EF4-FFF2-40B4-BE49-F238E27FC236}">
              <a16:creationId xmlns:a16="http://schemas.microsoft.com/office/drawing/2014/main" id="{00000000-0008-0000-0F00-0000F2010000}"/>
            </a:ext>
          </a:extLst>
        </xdr:cNvPr>
        <xdr:cNvSpPr/>
      </xdr:nvSpPr>
      <xdr:spPr>
        <a:xfrm>
          <a:off x="14541500" y="575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136616</xdr:rowOff>
    </xdr:from>
    <xdr:to>
      <xdr:col>81</xdr:col>
      <xdr:colOff>50800</xdr:colOff>
      <xdr:row>33</xdr:row>
      <xdr:rowOff>143147</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flipV="1">
          <a:off x="14592300" y="579446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118473</xdr:rowOff>
    </xdr:from>
    <xdr:to>
      <xdr:col>72</xdr:col>
      <xdr:colOff>38100</xdr:colOff>
      <xdr:row>34</xdr:row>
      <xdr:rowOff>48623</xdr:rowOff>
    </xdr:to>
    <xdr:sp macro="" textlink="">
      <xdr:nvSpPr>
        <xdr:cNvPr id="500" name="楕円 499">
          <a:extLst>
            <a:ext uri="{FF2B5EF4-FFF2-40B4-BE49-F238E27FC236}">
              <a16:creationId xmlns:a16="http://schemas.microsoft.com/office/drawing/2014/main" id="{00000000-0008-0000-0F00-0000F4010000}"/>
            </a:ext>
          </a:extLst>
        </xdr:cNvPr>
        <xdr:cNvSpPr/>
      </xdr:nvSpPr>
      <xdr:spPr>
        <a:xfrm>
          <a:off x="13652500" y="577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143147</xdr:rowOff>
    </xdr:from>
    <xdr:to>
      <xdr:col>76</xdr:col>
      <xdr:colOff>114300</xdr:colOff>
      <xdr:row>33</xdr:row>
      <xdr:rowOff>169273</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flipV="1">
          <a:off x="13703300" y="580099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5460</xdr:rowOff>
    </xdr:from>
    <xdr:ext cx="405111" cy="259045"/>
    <xdr:sp macro="" textlink="">
      <xdr:nvSpPr>
        <xdr:cNvPr id="502" name="n_1aveValue【一般廃棄物処理施設】&#10;有形固定資産減価償却率">
          <a:extLst>
            <a:ext uri="{FF2B5EF4-FFF2-40B4-BE49-F238E27FC236}">
              <a16:creationId xmlns:a16="http://schemas.microsoft.com/office/drawing/2014/main" id="{00000000-0008-0000-0F00-0000F6010000}"/>
            </a:ext>
          </a:extLst>
        </xdr:cNvPr>
        <xdr:cNvSpPr txBox="1"/>
      </xdr:nvSpPr>
      <xdr:spPr>
        <a:xfrm>
          <a:off x="15266044" y="6177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52813</xdr:rowOff>
    </xdr:from>
    <xdr:ext cx="405111" cy="259045"/>
    <xdr:sp macro="" textlink="">
      <xdr:nvSpPr>
        <xdr:cNvPr id="503" name="n_2aveValue【一般廃棄物処理施設】&#10;有形固定資産減価償却率">
          <a:extLst>
            <a:ext uri="{FF2B5EF4-FFF2-40B4-BE49-F238E27FC236}">
              <a16:creationId xmlns:a16="http://schemas.microsoft.com/office/drawing/2014/main" id="{00000000-0008-0000-0F00-0000F7010000}"/>
            </a:ext>
          </a:extLst>
        </xdr:cNvPr>
        <xdr:cNvSpPr txBox="1"/>
      </xdr:nvSpPr>
      <xdr:spPr>
        <a:xfrm>
          <a:off x="14389744" y="622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150784</xdr:rowOff>
    </xdr:from>
    <xdr:ext cx="405111" cy="259045"/>
    <xdr:sp macro="" textlink="">
      <xdr:nvSpPr>
        <xdr:cNvPr id="504" name="n_3aveValue【一般廃棄物処理施設】&#10;有形固定資産減価償却率">
          <a:extLst>
            <a:ext uri="{FF2B5EF4-FFF2-40B4-BE49-F238E27FC236}">
              <a16:creationId xmlns:a16="http://schemas.microsoft.com/office/drawing/2014/main" id="{00000000-0008-0000-0F00-0000F8010000}"/>
            </a:ext>
          </a:extLst>
        </xdr:cNvPr>
        <xdr:cNvSpPr txBox="1"/>
      </xdr:nvSpPr>
      <xdr:spPr>
        <a:xfrm>
          <a:off x="13500744" y="632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32493</xdr:rowOff>
    </xdr:from>
    <xdr:ext cx="405111" cy="259045"/>
    <xdr:sp macro="" textlink="">
      <xdr:nvSpPr>
        <xdr:cNvPr id="505" name="n_1mainValue【一般廃棄物処理施設】&#10;有形固定資産減価償却率">
          <a:extLst>
            <a:ext uri="{FF2B5EF4-FFF2-40B4-BE49-F238E27FC236}">
              <a16:creationId xmlns:a16="http://schemas.microsoft.com/office/drawing/2014/main" id="{00000000-0008-0000-0F00-0000F9010000}"/>
            </a:ext>
          </a:extLst>
        </xdr:cNvPr>
        <xdr:cNvSpPr txBox="1"/>
      </xdr:nvSpPr>
      <xdr:spPr>
        <a:xfrm>
          <a:off x="15266044" y="551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39024</xdr:rowOff>
    </xdr:from>
    <xdr:ext cx="405111" cy="259045"/>
    <xdr:sp macro="" textlink="">
      <xdr:nvSpPr>
        <xdr:cNvPr id="506" name="n_2mainValue【一般廃棄物処理施設】&#10;有形固定資産減価償却率">
          <a:extLst>
            <a:ext uri="{FF2B5EF4-FFF2-40B4-BE49-F238E27FC236}">
              <a16:creationId xmlns:a16="http://schemas.microsoft.com/office/drawing/2014/main" id="{00000000-0008-0000-0F00-0000FA010000}"/>
            </a:ext>
          </a:extLst>
        </xdr:cNvPr>
        <xdr:cNvSpPr txBox="1"/>
      </xdr:nvSpPr>
      <xdr:spPr>
        <a:xfrm>
          <a:off x="14389744" y="5525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65150</xdr:rowOff>
    </xdr:from>
    <xdr:ext cx="405111" cy="259045"/>
    <xdr:sp macro="" textlink="">
      <xdr:nvSpPr>
        <xdr:cNvPr id="507" name="n_3mainValue【一般廃棄物処理施設】&#10;有形固定資産減価償却率">
          <a:extLst>
            <a:ext uri="{FF2B5EF4-FFF2-40B4-BE49-F238E27FC236}">
              <a16:creationId xmlns:a16="http://schemas.microsoft.com/office/drawing/2014/main" id="{00000000-0008-0000-0F00-0000FB010000}"/>
            </a:ext>
          </a:extLst>
        </xdr:cNvPr>
        <xdr:cNvSpPr txBox="1"/>
      </xdr:nvSpPr>
      <xdr:spPr>
        <a:xfrm>
          <a:off x="13500744" y="555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一般廃棄物処理施設】&#10;一人当たり有形固定資産（償却資産）額グラフ枠">
          <a:extLst>
            <a:ext uri="{FF2B5EF4-FFF2-40B4-BE49-F238E27FC236}">
              <a16:creationId xmlns:a16="http://schemas.microsoft.com/office/drawing/2014/main" id="{00000000-0008-0000-0F00-000010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15315</xdr:rowOff>
    </xdr:from>
    <xdr:to>
      <xdr:col>116</xdr:col>
      <xdr:colOff>62864</xdr:colOff>
      <xdr:row>41</xdr:row>
      <xdr:rowOff>112584</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flipV="1">
          <a:off x="22160864" y="5844615"/>
          <a:ext cx="0" cy="129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116411</xdr:rowOff>
    </xdr:from>
    <xdr:ext cx="469744" cy="259045"/>
    <xdr:sp macro="" textlink="">
      <xdr:nvSpPr>
        <xdr:cNvPr id="530" name="【一般廃棄物処理施設】&#10;一人当たり有形固定資産（償却資産）額最小値テキスト">
          <a:extLst>
            <a:ext uri="{FF2B5EF4-FFF2-40B4-BE49-F238E27FC236}">
              <a16:creationId xmlns:a16="http://schemas.microsoft.com/office/drawing/2014/main" id="{00000000-0008-0000-0F00-000012020000}"/>
            </a:ext>
          </a:extLst>
        </xdr:cNvPr>
        <xdr:cNvSpPr txBox="1"/>
      </xdr:nvSpPr>
      <xdr:spPr>
        <a:xfrm>
          <a:off x="22199600" y="71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112584</xdr:rowOff>
    </xdr:from>
    <xdr:to>
      <xdr:col>116</xdr:col>
      <xdr:colOff>152400</xdr:colOff>
      <xdr:row>41</xdr:row>
      <xdr:rowOff>112584</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22072600" y="7142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133442</xdr:rowOff>
    </xdr:from>
    <xdr:ext cx="599010" cy="259045"/>
    <xdr:sp macro="" textlink="">
      <xdr:nvSpPr>
        <xdr:cNvPr id="532" name="【一般廃棄物処理施設】&#10;一人当たり有形固定資産（償却資産）額最大値テキスト">
          <a:extLst>
            <a:ext uri="{FF2B5EF4-FFF2-40B4-BE49-F238E27FC236}">
              <a16:creationId xmlns:a16="http://schemas.microsoft.com/office/drawing/2014/main" id="{00000000-0008-0000-0F00-000014020000}"/>
            </a:ext>
          </a:extLst>
        </xdr:cNvPr>
        <xdr:cNvSpPr txBox="1"/>
      </xdr:nvSpPr>
      <xdr:spPr>
        <a:xfrm>
          <a:off x="22199600" y="561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15315</xdr:rowOff>
    </xdr:from>
    <xdr:to>
      <xdr:col>116</xdr:col>
      <xdr:colOff>152400</xdr:colOff>
      <xdr:row>34</xdr:row>
      <xdr:rowOff>15315</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22072600" y="58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80656</xdr:rowOff>
    </xdr:from>
    <xdr:ext cx="534377" cy="259045"/>
    <xdr:sp macro="" textlink="">
      <xdr:nvSpPr>
        <xdr:cNvPr id="534" name="【一般廃棄物処理施設】&#10;一人当たり有形固定資産（償却資産）額平均値テキスト">
          <a:extLst>
            <a:ext uri="{FF2B5EF4-FFF2-40B4-BE49-F238E27FC236}">
              <a16:creationId xmlns:a16="http://schemas.microsoft.com/office/drawing/2014/main" id="{00000000-0008-0000-0F00-000016020000}"/>
            </a:ext>
          </a:extLst>
        </xdr:cNvPr>
        <xdr:cNvSpPr txBox="1"/>
      </xdr:nvSpPr>
      <xdr:spPr>
        <a:xfrm>
          <a:off x="22199600" y="6595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57779</xdr:rowOff>
    </xdr:from>
    <xdr:to>
      <xdr:col>116</xdr:col>
      <xdr:colOff>114300</xdr:colOff>
      <xdr:row>39</xdr:row>
      <xdr:rowOff>159379</xdr:rowOff>
    </xdr:to>
    <xdr:sp macro="" textlink="">
      <xdr:nvSpPr>
        <xdr:cNvPr id="535" name="フローチャート: 判断 534">
          <a:extLst>
            <a:ext uri="{FF2B5EF4-FFF2-40B4-BE49-F238E27FC236}">
              <a16:creationId xmlns:a16="http://schemas.microsoft.com/office/drawing/2014/main" id="{00000000-0008-0000-0F00-000017020000}"/>
            </a:ext>
          </a:extLst>
        </xdr:cNvPr>
        <xdr:cNvSpPr/>
      </xdr:nvSpPr>
      <xdr:spPr>
        <a:xfrm>
          <a:off x="22110700" y="674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83995</xdr:rowOff>
    </xdr:from>
    <xdr:to>
      <xdr:col>112</xdr:col>
      <xdr:colOff>38100</xdr:colOff>
      <xdr:row>40</xdr:row>
      <xdr:rowOff>14145</xdr:rowOff>
    </xdr:to>
    <xdr:sp macro="" textlink="">
      <xdr:nvSpPr>
        <xdr:cNvPr id="536" name="フローチャート: 判断 535">
          <a:extLst>
            <a:ext uri="{FF2B5EF4-FFF2-40B4-BE49-F238E27FC236}">
              <a16:creationId xmlns:a16="http://schemas.microsoft.com/office/drawing/2014/main" id="{00000000-0008-0000-0F00-000018020000}"/>
            </a:ext>
          </a:extLst>
        </xdr:cNvPr>
        <xdr:cNvSpPr/>
      </xdr:nvSpPr>
      <xdr:spPr>
        <a:xfrm>
          <a:off x="21272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83236</xdr:rowOff>
    </xdr:from>
    <xdr:to>
      <xdr:col>107</xdr:col>
      <xdr:colOff>101600</xdr:colOff>
      <xdr:row>40</xdr:row>
      <xdr:rowOff>13386</xdr:rowOff>
    </xdr:to>
    <xdr:sp macro="" textlink="">
      <xdr:nvSpPr>
        <xdr:cNvPr id="537" name="フローチャート: 判断 536">
          <a:extLst>
            <a:ext uri="{FF2B5EF4-FFF2-40B4-BE49-F238E27FC236}">
              <a16:creationId xmlns:a16="http://schemas.microsoft.com/office/drawing/2014/main" id="{00000000-0008-0000-0F00-000019020000}"/>
            </a:ext>
          </a:extLst>
        </xdr:cNvPr>
        <xdr:cNvSpPr/>
      </xdr:nvSpPr>
      <xdr:spPr>
        <a:xfrm>
          <a:off x="20383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94442</xdr:rowOff>
    </xdr:from>
    <xdr:to>
      <xdr:col>102</xdr:col>
      <xdr:colOff>165100</xdr:colOff>
      <xdr:row>40</xdr:row>
      <xdr:rowOff>24592</xdr:rowOff>
    </xdr:to>
    <xdr:sp macro="" textlink="">
      <xdr:nvSpPr>
        <xdr:cNvPr id="538" name="フローチャート: 判断 537">
          <a:extLst>
            <a:ext uri="{FF2B5EF4-FFF2-40B4-BE49-F238E27FC236}">
              <a16:creationId xmlns:a16="http://schemas.microsoft.com/office/drawing/2014/main" id="{00000000-0008-0000-0F00-00001A020000}"/>
            </a:ext>
          </a:extLst>
        </xdr:cNvPr>
        <xdr:cNvSpPr/>
      </xdr:nvSpPr>
      <xdr:spPr>
        <a:xfrm>
          <a:off x="19494500" y="678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25446</xdr:rowOff>
    </xdr:from>
    <xdr:to>
      <xdr:col>116</xdr:col>
      <xdr:colOff>114300</xdr:colOff>
      <xdr:row>40</xdr:row>
      <xdr:rowOff>127046</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22110700" y="688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3873</xdr:rowOff>
    </xdr:from>
    <xdr:ext cx="534377" cy="259045"/>
    <xdr:sp macro="" textlink="">
      <xdr:nvSpPr>
        <xdr:cNvPr id="545" name="【一般廃棄物処理施設】&#10;一人当たり有形固定資産（償却資産）額該当値テキスト">
          <a:extLst>
            <a:ext uri="{FF2B5EF4-FFF2-40B4-BE49-F238E27FC236}">
              <a16:creationId xmlns:a16="http://schemas.microsoft.com/office/drawing/2014/main" id="{00000000-0008-0000-0F00-000021020000}"/>
            </a:ext>
          </a:extLst>
        </xdr:cNvPr>
        <xdr:cNvSpPr txBox="1"/>
      </xdr:nvSpPr>
      <xdr:spPr>
        <a:xfrm>
          <a:off x="22199600" y="686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27970</xdr:rowOff>
    </xdr:from>
    <xdr:to>
      <xdr:col>112</xdr:col>
      <xdr:colOff>38100</xdr:colOff>
      <xdr:row>40</xdr:row>
      <xdr:rowOff>129570</xdr:rowOff>
    </xdr:to>
    <xdr:sp macro="" textlink="">
      <xdr:nvSpPr>
        <xdr:cNvPr id="546" name="楕円 545">
          <a:extLst>
            <a:ext uri="{FF2B5EF4-FFF2-40B4-BE49-F238E27FC236}">
              <a16:creationId xmlns:a16="http://schemas.microsoft.com/office/drawing/2014/main" id="{00000000-0008-0000-0F00-000022020000}"/>
            </a:ext>
          </a:extLst>
        </xdr:cNvPr>
        <xdr:cNvSpPr/>
      </xdr:nvSpPr>
      <xdr:spPr>
        <a:xfrm>
          <a:off x="21272500" y="688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76246</xdr:rowOff>
    </xdr:from>
    <xdr:to>
      <xdr:col>116</xdr:col>
      <xdr:colOff>63500</xdr:colOff>
      <xdr:row>40</xdr:row>
      <xdr:rowOff>78770</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flipV="1">
          <a:off x="21323300" y="6934246"/>
          <a:ext cx="838200" cy="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29880</xdr:rowOff>
    </xdr:from>
    <xdr:to>
      <xdr:col>107</xdr:col>
      <xdr:colOff>101600</xdr:colOff>
      <xdr:row>40</xdr:row>
      <xdr:rowOff>131480</xdr:rowOff>
    </xdr:to>
    <xdr:sp macro="" textlink="">
      <xdr:nvSpPr>
        <xdr:cNvPr id="548" name="楕円 547">
          <a:extLst>
            <a:ext uri="{FF2B5EF4-FFF2-40B4-BE49-F238E27FC236}">
              <a16:creationId xmlns:a16="http://schemas.microsoft.com/office/drawing/2014/main" id="{00000000-0008-0000-0F00-000024020000}"/>
            </a:ext>
          </a:extLst>
        </xdr:cNvPr>
        <xdr:cNvSpPr/>
      </xdr:nvSpPr>
      <xdr:spPr>
        <a:xfrm>
          <a:off x="20383500" y="688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78770</xdr:rowOff>
    </xdr:from>
    <xdr:to>
      <xdr:col>111</xdr:col>
      <xdr:colOff>177800</xdr:colOff>
      <xdr:row>40</xdr:row>
      <xdr:rowOff>80680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flipV="1">
          <a:off x="20434300" y="6936770"/>
          <a:ext cx="889000" cy="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51629</xdr:rowOff>
    </xdr:from>
    <xdr:to>
      <xdr:col>102</xdr:col>
      <xdr:colOff>165100</xdr:colOff>
      <xdr:row>40</xdr:row>
      <xdr:rowOff>153229</xdr:rowOff>
    </xdr:to>
    <xdr:sp macro="" textlink="">
      <xdr:nvSpPr>
        <xdr:cNvPr id="550" name="楕円 549">
          <a:extLst>
            <a:ext uri="{FF2B5EF4-FFF2-40B4-BE49-F238E27FC236}">
              <a16:creationId xmlns:a16="http://schemas.microsoft.com/office/drawing/2014/main" id="{00000000-0008-0000-0F00-000026020000}"/>
            </a:ext>
          </a:extLst>
        </xdr:cNvPr>
        <xdr:cNvSpPr/>
      </xdr:nvSpPr>
      <xdr:spPr>
        <a:xfrm>
          <a:off x="19494500" y="690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80680</xdr:rowOff>
    </xdr:from>
    <xdr:to>
      <xdr:col>107</xdr:col>
      <xdr:colOff>50800</xdr:colOff>
      <xdr:row>40</xdr:row>
      <xdr:rowOff>102429</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flipV="1">
          <a:off x="19545300" y="6938680"/>
          <a:ext cx="889000" cy="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30672</xdr:rowOff>
    </xdr:from>
    <xdr:ext cx="534377" cy="259045"/>
    <xdr:sp macro="" textlink="">
      <xdr:nvSpPr>
        <xdr:cNvPr id="552" name="n_1aveValue【一般廃棄物処理施設】&#10;一人当たり有形固定資産（償却資産）額">
          <a:extLst>
            <a:ext uri="{FF2B5EF4-FFF2-40B4-BE49-F238E27FC236}">
              <a16:creationId xmlns:a16="http://schemas.microsoft.com/office/drawing/2014/main" id="{00000000-0008-0000-0F00-000028020000}"/>
            </a:ext>
          </a:extLst>
        </xdr:cNvPr>
        <xdr:cNvSpPr txBox="1"/>
      </xdr:nvSpPr>
      <xdr:spPr>
        <a:xfrm>
          <a:off x="21043411" y="654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29913</xdr:rowOff>
    </xdr:from>
    <xdr:ext cx="534377" cy="259045"/>
    <xdr:sp macro="" textlink="">
      <xdr:nvSpPr>
        <xdr:cNvPr id="553" name="n_2aveValue【一般廃棄物処理施設】&#10;一人当たり有形固定資産（償却資産）額">
          <a:extLst>
            <a:ext uri="{FF2B5EF4-FFF2-40B4-BE49-F238E27FC236}">
              <a16:creationId xmlns:a16="http://schemas.microsoft.com/office/drawing/2014/main" id="{00000000-0008-0000-0F00-000029020000}"/>
            </a:ext>
          </a:extLst>
        </xdr:cNvPr>
        <xdr:cNvSpPr txBox="1"/>
      </xdr:nvSpPr>
      <xdr:spPr>
        <a:xfrm>
          <a:off x="20167111" y="65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41119</xdr:rowOff>
    </xdr:from>
    <xdr:ext cx="534377" cy="259045"/>
    <xdr:sp macro="" textlink="">
      <xdr:nvSpPr>
        <xdr:cNvPr id="554" name="n_3aveValue【一般廃棄物処理施設】&#10;一人当たり有形固定資産（償却資産）額">
          <a:extLst>
            <a:ext uri="{FF2B5EF4-FFF2-40B4-BE49-F238E27FC236}">
              <a16:creationId xmlns:a16="http://schemas.microsoft.com/office/drawing/2014/main" id="{00000000-0008-0000-0F00-00002A020000}"/>
            </a:ext>
          </a:extLst>
        </xdr:cNvPr>
        <xdr:cNvSpPr txBox="1"/>
      </xdr:nvSpPr>
      <xdr:spPr>
        <a:xfrm>
          <a:off x="19278111" y="655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120697</xdr:rowOff>
    </xdr:from>
    <xdr:ext cx="534377" cy="259045"/>
    <xdr:sp macro="" textlink="">
      <xdr:nvSpPr>
        <xdr:cNvPr id="555" name="n_1mainValue【一般廃棄物処理施設】&#10;一人当たり有形固定資産（償却資産）額">
          <a:extLst>
            <a:ext uri="{FF2B5EF4-FFF2-40B4-BE49-F238E27FC236}">
              <a16:creationId xmlns:a16="http://schemas.microsoft.com/office/drawing/2014/main" id="{00000000-0008-0000-0F00-00002B020000}"/>
            </a:ext>
          </a:extLst>
        </xdr:cNvPr>
        <xdr:cNvSpPr txBox="1"/>
      </xdr:nvSpPr>
      <xdr:spPr>
        <a:xfrm>
          <a:off x="21043411" y="697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122607</xdr:rowOff>
    </xdr:from>
    <xdr:ext cx="534377" cy="259045"/>
    <xdr:sp macro="" textlink="">
      <xdr:nvSpPr>
        <xdr:cNvPr id="556" name="n_2mainValue【一般廃棄物処理施設】&#10;一人当たり有形固定資産（償却資産）額">
          <a:extLst>
            <a:ext uri="{FF2B5EF4-FFF2-40B4-BE49-F238E27FC236}">
              <a16:creationId xmlns:a16="http://schemas.microsoft.com/office/drawing/2014/main" id="{00000000-0008-0000-0F00-00002C020000}"/>
            </a:ext>
          </a:extLst>
        </xdr:cNvPr>
        <xdr:cNvSpPr txBox="1"/>
      </xdr:nvSpPr>
      <xdr:spPr>
        <a:xfrm>
          <a:off x="20167111" y="698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144356</xdr:rowOff>
    </xdr:from>
    <xdr:ext cx="534377" cy="259045"/>
    <xdr:sp macro="" textlink="">
      <xdr:nvSpPr>
        <xdr:cNvPr id="557" name="n_3mainValue【一般廃棄物処理施設】&#10;一人当たり有形固定資産（償却資産）額">
          <a:extLst>
            <a:ext uri="{FF2B5EF4-FFF2-40B4-BE49-F238E27FC236}">
              <a16:creationId xmlns:a16="http://schemas.microsoft.com/office/drawing/2014/main" id="{00000000-0008-0000-0F00-00002D020000}"/>
            </a:ext>
          </a:extLst>
        </xdr:cNvPr>
        <xdr:cNvSpPr txBox="1"/>
      </xdr:nvSpPr>
      <xdr:spPr>
        <a:xfrm>
          <a:off x="19278111" y="700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保健センター・保健所】&#10;有形固定資産減価償却率グラフ枠">
          <a:extLst>
            <a:ext uri="{FF2B5EF4-FFF2-40B4-BE49-F238E27FC236}">
              <a16:creationId xmlns:a16="http://schemas.microsoft.com/office/drawing/2014/main" id="{00000000-0008-0000-0F00-00004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64</xdr:row>
      <xdr:rowOff>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flipV="1">
          <a:off x="16318864" y="95097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340478" cy="259045"/>
    <xdr:sp macro="" textlink="">
      <xdr:nvSpPr>
        <xdr:cNvPr id="582" name="【保健センター・保健所】&#10;有形固定資産減価償却率最小値テキスト">
          <a:extLst>
            <a:ext uri="{FF2B5EF4-FFF2-40B4-BE49-F238E27FC236}">
              <a16:creationId xmlns:a16="http://schemas.microsoft.com/office/drawing/2014/main" id="{00000000-0008-0000-0F00-000046020000}"/>
            </a:ext>
          </a:extLst>
        </xdr:cNvPr>
        <xdr:cNvSpPr txBox="1"/>
      </xdr:nvSpPr>
      <xdr:spPr>
        <a:xfrm>
          <a:off x="16357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584" name="【保健センター・保健所】&#10;有形固定資産減価償却率最大値テキスト">
          <a:extLst>
            <a:ext uri="{FF2B5EF4-FFF2-40B4-BE49-F238E27FC236}">
              <a16:creationId xmlns:a16="http://schemas.microsoft.com/office/drawing/2014/main" id="{00000000-0008-0000-0F00-000048020000}"/>
            </a:ext>
          </a:extLst>
        </xdr:cNvPr>
        <xdr:cNvSpPr txBox="1"/>
      </xdr:nvSpPr>
      <xdr:spPr>
        <a:xfrm>
          <a:off x="16357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112412</xdr:rowOff>
    </xdr:from>
    <xdr:ext cx="405111" cy="259045"/>
    <xdr:sp macro="" textlink="">
      <xdr:nvSpPr>
        <xdr:cNvPr id="586" name="【保健センター・保健所】&#10;有形固定資産減価償却率平均値テキスト">
          <a:extLst>
            <a:ext uri="{FF2B5EF4-FFF2-40B4-BE49-F238E27FC236}">
              <a16:creationId xmlns:a16="http://schemas.microsoft.com/office/drawing/2014/main" id="{00000000-0008-0000-0F00-00004A020000}"/>
            </a:ext>
          </a:extLst>
        </xdr:cNvPr>
        <xdr:cNvSpPr txBox="1"/>
      </xdr:nvSpPr>
      <xdr:spPr>
        <a:xfrm>
          <a:off x="16357600" y="1005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588" name="フローチャート: 判断 587">
          <a:extLst>
            <a:ext uri="{FF2B5EF4-FFF2-40B4-BE49-F238E27FC236}">
              <a16:creationId xmlns:a16="http://schemas.microsoft.com/office/drawing/2014/main" id="{00000000-0008-0000-0F00-00004C020000}"/>
            </a:ext>
          </a:extLst>
        </xdr:cNvPr>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34925</xdr:rowOff>
    </xdr:from>
    <xdr:to>
      <xdr:col>76</xdr:col>
      <xdr:colOff>165100</xdr:colOff>
      <xdr:row>59</xdr:row>
      <xdr:rowOff>136525</xdr:rowOff>
    </xdr:to>
    <xdr:sp macro="" textlink="">
      <xdr:nvSpPr>
        <xdr:cNvPr id="589" name="フローチャート: 判断 588">
          <a:extLst>
            <a:ext uri="{FF2B5EF4-FFF2-40B4-BE49-F238E27FC236}">
              <a16:creationId xmlns:a16="http://schemas.microsoft.com/office/drawing/2014/main" id="{00000000-0008-0000-0F00-00004D020000}"/>
            </a:ext>
          </a:extLst>
        </xdr:cNvPr>
        <xdr:cNvSpPr/>
      </xdr:nvSpPr>
      <xdr:spPr>
        <a:xfrm>
          <a:off x="14541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128270</xdr:rowOff>
    </xdr:from>
    <xdr:to>
      <xdr:col>72</xdr:col>
      <xdr:colOff>38100</xdr:colOff>
      <xdr:row>60</xdr:row>
      <xdr:rowOff>58420</xdr:rowOff>
    </xdr:to>
    <xdr:sp macro="" textlink="">
      <xdr:nvSpPr>
        <xdr:cNvPr id="590" name="フローチャート: 判断 589">
          <a:extLst>
            <a:ext uri="{FF2B5EF4-FFF2-40B4-BE49-F238E27FC236}">
              <a16:creationId xmlns:a16="http://schemas.microsoft.com/office/drawing/2014/main" id="{00000000-0008-0000-0F00-00004E020000}"/>
            </a:ext>
          </a:extLst>
        </xdr:cNvPr>
        <xdr:cNvSpPr/>
      </xdr:nvSpPr>
      <xdr:spPr>
        <a:xfrm>
          <a:off x="13652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130175</xdr:rowOff>
    </xdr:from>
    <xdr:to>
      <xdr:col>85</xdr:col>
      <xdr:colOff>177800</xdr:colOff>
      <xdr:row>57</xdr:row>
      <xdr:rowOff>60325</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16268700" y="97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153052</xdr:rowOff>
    </xdr:from>
    <xdr:ext cx="405111" cy="259045"/>
    <xdr:sp macro="" textlink="">
      <xdr:nvSpPr>
        <xdr:cNvPr id="597" name="【保健センター・保健所】&#10;有形固定資産減価償却率該当値テキスト">
          <a:extLst>
            <a:ext uri="{FF2B5EF4-FFF2-40B4-BE49-F238E27FC236}">
              <a16:creationId xmlns:a16="http://schemas.microsoft.com/office/drawing/2014/main" id="{00000000-0008-0000-0F00-000055020000}"/>
            </a:ext>
          </a:extLst>
        </xdr:cNvPr>
        <xdr:cNvSpPr txBox="1"/>
      </xdr:nvSpPr>
      <xdr:spPr>
        <a:xfrm>
          <a:off x="16357600" y="958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168275</xdr:rowOff>
    </xdr:from>
    <xdr:to>
      <xdr:col>81</xdr:col>
      <xdr:colOff>101600</xdr:colOff>
      <xdr:row>57</xdr:row>
      <xdr:rowOff>98425</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54305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9525</xdr:rowOff>
    </xdr:from>
    <xdr:to>
      <xdr:col>85</xdr:col>
      <xdr:colOff>127000</xdr:colOff>
      <xdr:row>57</xdr:row>
      <xdr:rowOff>47625</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15481300" y="97821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34925</xdr:rowOff>
    </xdr:from>
    <xdr:to>
      <xdr:col>76</xdr:col>
      <xdr:colOff>165100</xdr:colOff>
      <xdr:row>57</xdr:row>
      <xdr:rowOff>136525</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45415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47625</xdr:rowOff>
    </xdr:from>
    <xdr:to>
      <xdr:col>81</xdr:col>
      <xdr:colOff>50800</xdr:colOff>
      <xdr:row>57</xdr:row>
      <xdr:rowOff>85725</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14592300" y="98202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73025</xdr:rowOff>
    </xdr:from>
    <xdr:to>
      <xdr:col>72</xdr:col>
      <xdr:colOff>38100</xdr:colOff>
      <xdr:row>58</xdr:row>
      <xdr:rowOff>3175</xdr:rowOff>
    </xdr:to>
    <xdr:sp macro="" textlink="">
      <xdr:nvSpPr>
        <xdr:cNvPr id="602" name="楕円 601">
          <a:extLst>
            <a:ext uri="{FF2B5EF4-FFF2-40B4-BE49-F238E27FC236}">
              <a16:creationId xmlns:a16="http://schemas.microsoft.com/office/drawing/2014/main" id="{00000000-0008-0000-0F00-00005A020000}"/>
            </a:ext>
          </a:extLst>
        </xdr:cNvPr>
        <xdr:cNvSpPr/>
      </xdr:nvSpPr>
      <xdr:spPr>
        <a:xfrm>
          <a:off x="13652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85725</xdr:rowOff>
    </xdr:from>
    <xdr:to>
      <xdr:col>76</xdr:col>
      <xdr:colOff>114300</xdr:colOff>
      <xdr:row>57</xdr:row>
      <xdr:rowOff>123825</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flipV="1">
          <a:off x="13703300" y="98583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114317</xdr:rowOff>
    </xdr:from>
    <xdr:ext cx="405111" cy="259045"/>
    <xdr:sp macro="" textlink="">
      <xdr:nvSpPr>
        <xdr:cNvPr id="604" name="n_1aveValue【保健センター・保健所】&#10;有形固定資産減価償却率">
          <a:extLst>
            <a:ext uri="{FF2B5EF4-FFF2-40B4-BE49-F238E27FC236}">
              <a16:creationId xmlns:a16="http://schemas.microsoft.com/office/drawing/2014/main" id="{00000000-0008-0000-0F00-00005C020000}"/>
            </a:ext>
          </a:extLst>
        </xdr:cNvPr>
        <xdr:cNvSpPr txBox="1"/>
      </xdr:nvSpPr>
      <xdr:spPr>
        <a:xfrm>
          <a:off x="15266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127652</xdr:rowOff>
    </xdr:from>
    <xdr:ext cx="405111" cy="259045"/>
    <xdr:sp macro="" textlink="">
      <xdr:nvSpPr>
        <xdr:cNvPr id="605" name="n_2aveValue【保健センター・保健所】&#10;有形固定資産減価償却率">
          <a:extLst>
            <a:ext uri="{FF2B5EF4-FFF2-40B4-BE49-F238E27FC236}">
              <a16:creationId xmlns:a16="http://schemas.microsoft.com/office/drawing/2014/main" id="{00000000-0008-0000-0F00-00005D020000}"/>
            </a:ext>
          </a:extLst>
        </xdr:cNvPr>
        <xdr:cNvSpPr txBox="1"/>
      </xdr:nvSpPr>
      <xdr:spPr>
        <a:xfrm>
          <a:off x="14389744"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49547</xdr:rowOff>
    </xdr:from>
    <xdr:ext cx="405111" cy="259045"/>
    <xdr:sp macro="" textlink="">
      <xdr:nvSpPr>
        <xdr:cNvPr id="606" name="n_3aveValue【保健センター・保健所】&#10;有形固定資産減価償却率">
          <a:extLst>
            <a:ext uri="{FF2B5EF4-FFF2-40B4-BE49-F238E27FC236}">
              <a16:creationId xmlns:a16="http://schemas.microsoft.com/office/drawing/2014/main" id="{00000000-0008-0000-0F00-00005E020000}"/>
            </a:ext>
          </a:extLst>
        </xdr:cNvPr>
        <xdr:cNvSpPr txBox="1"/>
      </xdr:nvSpPr>
      <xdr:spPr>
        <a:xfrm>
          <a:off x="13500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114952</xdr:rowOff>
    </xdr:from>
    <xdr:ext cx="405111" cy="259045"/>
    <xdr:sp macro="" textlink="">
      <xdr:nvSpPr>
        <xdr:cNvPr id="607" name="n_1mainValue【保健センター・保健所】&#10;有形固定資産減価償却率">
          <a:extLst>
            <a:ext uri="{FF2B5EF4-FFF2-40B4-BE49-F238E27FC236}">
              <a16:creationId xmlns:a16="http://schemas.microsoft.com/office/drawing/2014/main" id="{00000000-0008-0000-0F00-00005F020000}"/>
            </a:ext>
          </a:extLst>
        </xdr:cNvPr>
        <xdr:cNvSpPr txBox="1"/>
      </xdr:nvSpPr>
      <xdr:spPr>
        <a:xfrm>
          <a:off x="15266044" y="954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153052</xdr:rowOff>
    </xdr:from>
    <xdr:ext cx="405111" cy="259045"/>
    <xdr:sp macro="" textlink="">
      <xdr:nvSpPr>
        <xdr:cNvPr id="608" name="n_2mainValue【保健センター・保健所】&#10;有形固定資産減価償却率">
          <a:extLst>
            <a:ext uri="{FF2B5EF4-FFF2-40B4-BE49-F238E27FC236}">
              <a16:creationId xmlns:a16="http://schemas.microsoft.com/office/drawing/2014/main" id="{00000000-0008-0000-0F00-000060020000}"/>
            </a:ext>
          </a:extLst>
        </xdr:cNvPr>
        <xdr:cNvSpPr txBox="1"/>
      </xdr:nvSpPr>
      <xdr:spPr>
        <a:xfrm>
          <a:off x="14389744" y="958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19702</xdr:rowOff>
    </xdr:from>
    <xdr:ext cx="405111" cy="259045"/>
    <xdr:sp macro="" textlink="">
      <xdr:nvSpPr>
        <xdr:cNvPr id="609" name="n_3mainValue【保健センター・保健所】&#10;有形固定資産減価償却率">
          <a:extLst>
            <a:ext uri="{FF2B5EF4-FFF2-40B4-BE49-F238E27FC236}">
              <a16:creationId xmlns:a16="http://schemas.microsoft.com/office/drawing/2014/main" id="{00000000-0008-0000-0F00-000061020000}"/>
            </a:ext>
          </a:extLst>
        </xdr:cNvPr>
        <xdr:cNvSpPr txBox="1"/>
      </xdr:nvSpPr>
      <xdr:spPr>
        <a:xfrm>
          <a:off x="13500744"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保健センター・保健所】&#10;一人当たり面積グラフ枠">
          <a:extLst>
            <a:ext uri="{FF2B5EF4-FFF2-40B4-BE49-F238E27FC236}">
              <a16:creationId xmlns:a16="http://schemas.microsoft.com/office/drawing/2014/main" id="{00000000-0008-0000-0F00-00007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632" name="【保健センター・保健所】&#10;一人当たり面積最小値テキスト">
          <a:extLst>
            <a:ext uri="{FF2B5EF4-FFF2-40B4-BE49-F238E27FC236}">
              <a16:creationId xmlns:a16="http://schemas.microsoft.com/office/drawing/2014/main" id="{00000000-0008-0000-0F00-000078020000}"/>
            </a:ext>
          </a:extLst>
        </xdr:cNvPr>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34" name="【保健センター・保健所】&#10;一人当たり面積最大値テキスト">
          <a:extLst>
            <a:ext uri="{FF2B5EF4-FFF2-40B4-BE49-F238E27FC236}">
              <a16:creationId xmlns:a16="http://schemas.microsoft.com/office/drawing/2014/main" id="{00000000-0008-0000-0F00-00007A020000}"/>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636" name="【保健センター・保健所】&#10;一人当たり面積平均値テキスト">
          <a:extLst>
            <a:ext uri="{FF2B5EF4-FFF2-40B4-BE49-F238E27FC236}">
              <a16:creationId xmlns:a16="http://schemas.microsoft.com/office/drawing/2014/main" id="{00000000-0008-0000-0F00-00007C020000}"/>
            </a:ext>
          </a:extLst>
        </xdr:cNvPr>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166370</xdr:rowOff>
    </xdr:from>
    <xdr:to>
      <xdr:col>107</xdr:col>
      <xdr:colOff>101600</xdr:colOff>
      <xdr:row>60</xdr:row>
      <xdr:rowOff>96520</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166370</xdr:rowOff>
    </xdr:from>
    <xdr:to>
      <xdr:col>102</xdr:col>
      <xdr:colOff>165100</xdr:colOff>
      <xdr:row>60</xdr:row>
      <xdr:rowOff>96520</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9494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40640</xdr:rowOff>
    </xdr:from>
    <xdr:to>
      <xdr:col>116</xdr:col>
      <xdr:colOff>114300</xdr:colOff>
      <xdr:row>62</xdr:row>
      <xdr:rowOff>142240</xdr:rowOff>
    </xdr:to>
    <xdr:sp macro="" textlink="">
      <xdr:nvSpPr>
        <xdr:cNvPr id="646" name="楕円 645">
          <a:extLst>
            <a:ext uri="{FF2B5EF4-FFF2-40B4-BE49-F238E27FC236}">
              <a16:creationId xmlns:a16="http://schemas.microsoft.com/office/drawing/2014/main" id="{00000000-0008-0000-0F00-000086020000}"/>
            </a:ext>
          </a:extLst>
        </xdr:cNvPr>
        <xdr:cNvSpPr/>
      </xdr:nvSpPr>
      <xdr:spPr>
        <a:xfrm>
          <a:off x="22110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19067</xdr:rowOff>
    </xdr:from>
    <xdr:ext cx="469744" cy="259045"/>
    <xdr:sp macro="" textlink="">
      <xdr:nvSpPr>
        <xdr:cNvPr id="647" name="【保健センター・保健所】&#10;一人当たり面積該当値テキスト">
          <a:extLst>
            <a:ext uri="{FF2B5EF4-FFF2-40B4-BE49-F238E27FC236}">
              <a16:creationId xmlns:a16="http://schemas.microsoft.com/office/drawing/2014/main" id="{00000000-0008-0000-0F00-000087020000}"/>
            </a:ext>
          </a:extLst>
        </xdr:cNvPr>
        <xdr:cNvSpPr txBox="1"/>
      </xdr:nvSpPr>
      <xdr:spPr>
        <a:xfrm>
          <a:off x="22199600"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29210</xdr:rowOff>
    </xdr:from>
    <xdr:to>
      <xdr:col>112</xdr:col>
      <xdr:colOff>38100</xdr:colOff>
      <xdr:row>61</xdr:row>
      <xdr:rowOff>130810</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21272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80010</xdr:rowOff>
    </xdr:from>
    <xdr:to>
      <xdr:col>116</xdr:col>
      <xdr:colOff>63500</xdr:colOff>
      <xdr:row>62</xdr:row>
      <xdr:rowOff>91440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21323300" y="1053846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29210</xdr:rowOff>
    </xdr:from>
    <xdr:to>
      <xdr:col>107</xdr:col>
      <xdr:colOff>101600</xdr:colOff>
      <xdr:row>61</xdr:row>
      <xdr:rowOff>130810</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20383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80010</xdr:rowOff>
    </xdr:from>
    <xdr:to>
      <xdr:col>111</xdr:col>
      <xdr:colOff>177800</xdr:colOff>
      <xdr:row>61</xdr:row>
      <xdr:rowOff>80010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20434300" y="1053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29210</xdr:rowOff>
    </xdr:from>
    <xdr:to>
      <xdr:col>102</xdr:col>
      <xdr:colOff>165100</xdr:colOff>
      <xdr:row>61</xdr:row>
      <xdr:rowOff>130810</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9494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80010</xdr:rowOff>
    </xdr:from>
    <xdr:to>
      <xdr:col>107</xdr:col>
      <xdr:colOff>50800</xdr:colOff>
      <xdr:row>61</xdr:row>
      <xdr:rowOff>80010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9545300" y="1053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113047</xdr:rowOff>
    </xdr:from>
    <xdr:ext cx="469744" cy="259045"/>
    <xdr:sp macro="" textlink="">
      <xdr:nvSpPr>
        <xdr:cNvPr id="654" name="n_1aveValue【保健センター・保健所】&#10;一人当たり面積">
          <a:extLst>
            <a:ext uri="{FF2B5EF4-FFF2-40B4-BE49-F238E27FC236}">
              <a16:creationId xmlns:a16="http://schemas.microsoft.com/office/drawing/2014/main" id="{00000000-0008-0000-0F00-00008E020000}"/>
            </a:ext>
          </a:extLst>
        </xdr:cNvPr>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113047</xdr:rowOff>
    </xdr:from>
    <xdr:ext cx="469744" cy="259045"/>
    <xdr:sp macro="" textlink="">
      <xdr:nvSpPr>
        <xdr:cNvPr id="655" name="n_2aveValue【保健センター・保健所】&#10;一人当たり面積">
          <a:extLst>
            <a:ext uri="{FF2B5EF4-FFF2-40B4-BE49-F238E27FC236}">
              <a16:creationId xmlns:a16="http://schemas.microsoft.com/office/drawing/2014/main" id="{00000000-0008-0000-0F00-00008F020000}"/>
            </a:ext>
          </a:extLst>
        </xdr:cNvPr>
        <xdr:cNvSpPr txBox="1"/>
      </xdr:nvSpPr>
      <xdr:spPr>
        <a:xfrm>
          <a:off x="20199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113047</xdr:rowOff>
    </xdr:from>
    <xdr:ext cx="469744" cy="259045"/>
    <xdr:sp macro="" textlink="">
      <xdr:nvSpPr>
        <xdr:cNvPr id="656" name="n_3aveValue【保健センター・保健所】&#10;一人当たり面積">
          <a:extLst>
            <a:ext uri="{FF2B5EF4-FFF2-40B4-BE49-F238E27FC236}">
              <a16:creationId xmlns:a16="http://schemas.microsoft.com/office/drawing/2014/main" id="{00000000-0008-0000-0F00-000090020000}"/>
            </a:ext>
          </a:extLst>
        </xdr:cNvPr>
        <xdr:cNvSpPr txBox="1"/>
      </xdr:nvSpPr>
      <xdr:spPr>
        <a:xfrm>
          <a:off x="19310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121937</xdr:rowOff>
    </xdr:from>
    <xdr:ext cx="469744" cy="259045"/>
    <xdr:sp macro="" textlink="">
      <xdr:nvSpPr>
        <xdr:cNvPr id="657" name="n_1mainValue【保健センター・保健所】&#10;一人当たり面積">
          <a:extLst>
            <a:ext uri="{FF2B5EF4-FFF2-40B4-BE49-F238E27FC236}">
              <a16:creationId xmlns:a16="http://schemas.microsoft.com/office/drawing/2014/main" id="{00000000-0008-0000-0F00-000091020000}"/>
            </a:ext>
          </a:extLst>
        </xdr:cNvPr>
        <xdr:cNvSpPr txBox="1"/>
      </xdr:nvSpPr>
      <xdr:spPr>
        <a:xfrm>
          <a:off x="21075727"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121937</xdr:rowOff>
    </xdr:from>
    <xdr:ext cx="469744" cy="259045"/>
    <xdr:sp macro="" textlink="">
      <xdr:nvSpPr>
        <xdr:cNvPr id="658" name="n_2mainValue【保健センター・保健所】&#10;一人当たり面積">
          <a:extLst>
            <a:ext uri="{FF2B5EF4-FFF2-40B4-BE49-F238E27FC236}">
              <a16:creationId xmlns:a16="http://schemas.microsoft.com/office/drawing/2014/main" id="{00000000-0008-0000-0F00-000092020000}"/>
            </a:ext>
          </a:extLst>
        </xdr:cNvPr>
        <xdr:cNvSpPr txBox="1"/>
      </xdr:nvSpPr>
      <xdr:spPr>
        <a:xfrm>
          <a:off x="20199427"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121937</xdr:rowOff>
    </xdr:from>
    <xdr:ext cx="469744" cy="259045"/>
    <xdr:sp macro="" textlink="">
      <xdr:nvSpPr>
        <xdr:cNvPr id="659" name="n_3mainValue【保健センター・保健所】&#10;一人当たり面積">
          <a:extLst>
            <a:ext uri="{FF2B5EF4-FFF2-40B4-BE49-F238E27FC236}">
              <a16:creationId xmlns:a16="http://schemas.microsoft.com/office/drawing/2014/main" id="{00000000-0008-0000-0F00-000093020000}"/>
            </a:ext>
          </a:extLst>
        </xdr:cNvPr>
        <xdr:cNvSpPr txBox="1"/>
      </xdr:nvSpPr>
      <xdr:spPr>
        <a:xfrm>
          <a:off x="19310427"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3" name="【消防施設】&#10;有形固定資産減価償却率グラフ枠">
          <a:extLst>
            <a:ext uri="{FF2B5EF4-FFF2-40B4-BE49-F238E27FC236}">
              <a16:creationId xmlns:a16="http://schemas.microsoft.com/office/drawing/2014/main" id="{00000000-0008-0000-0F00-0000A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169545</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flipV="1">
          <a:off x="16318864" y="13455014"/>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1922</xdr:rowOff>
    </xdr:from>
    <xdr:ext cx="405111" cy="259045"/>
    <xdr:sp macro="" textlink="">
      <xdr:nvSpPr>
        <xdr:cNvPr id="685" name="【消防施設】&#10;有形固定資産減価償却率最小値テキスト">
          <a:extLst>
            <a:ext uri="{FF2B5EF4-FFF2-40B4-BE49-F238E27FC236}">
              <a16:creationId xmlns:a16="http://schemas.microsoft.com/office/drawing/2014/main" id="{00000000-0008-0000-0F00-0000AD020000}"/>
            </a:ext>
          </a:extLst>
        </xdr:cNvPr>
        <xdr:cNvSpPr txBox="1"/>
      </xdr:nvSpPr>
      <xdr:spPr>
        <a:xfrm>
          <a:off x="16357600" y="1491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169545</xdr:rowOff>
    </xdr:from>
    <xdr:to>
      <xdr:col>86</xdr:col>
      <xdr:colOff>25400</xdr:colOff>
      <xdr:row>86</xdr:row>
      <xdr:rowOff>169545</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6230600" y="1491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687" name="【消防施設】&#10;有形固定資産減価償却率最大値テキスト">
          <a:extLst>
            <a:ext uri="{FF2B5EF4-FFF2-40B4-BE49-F238E27FC236}">
              <a16:creationId xmlns:a16="http://schemas.microsoft.com/office/drawing/2014/main" id="{00000000-0008-0000-0F00-0000AF020000}"/>
            </a:ext>
          </a:extLst>
        </xdr:cNvPr>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60977</xdr:rowOff>
    </xdr:from>
    <xdr:ext cx="405111" cy="259045"/>
    <xdr:sp macro="" textlink="">
      <xdr:nvSpPr>
        <xdr:cNvPr id="689" name="【消防施設】&#10;有形固定資産減価償却率平均値テキスト">
          <a:extLst>
            <a:ext uri="{FF2B5EF4-FFF2-40B4-BE49-F238E27FC236}">
              <a16:creationId xmlns:a16="http://schemas.microsoft.com/office/drawing/2014/main" id="{00000000-0008-0000-0F00-0000B1020000}"/>
            </a:ext>
          </a:extLst>
        </xdr:cNvPr>
        <xdr:cNvSpPr txBox="1"/>
      </xdr:nvSpPr>
      <xdr:spPr>
        <a:xfrm>
          <a:off x="16357600" y="1411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82550</xdr:rowOff>
    </xdr:from>
    <xdr:to>
      <xdr:col>85</xdr:col>
      <xdr:colOff>177800</xdr:colOff>
      <xdr:row>83</xdr:row>
      <xdr:rowOff>12700</xdr:rowOff>
    </xdr:to>
    <xdr:sp macro="" textlink="">
      <xdr:nvSpPr>
        <xdr:cNvPr id="690" name="フローチャート: 判断 689">
          <a:extLst>
            <a:ext uri="{FF2B5EF4-FFF2-40B4-BE49-F238E27FC236}">
              <a16:creationId xmlns:a16="http://schemas.microsoft.com/office/drawing/2014/main" id="{00000000-0008-0000-0F00-0000B2020000}"/>
            </a:ext>
          </a:extLst>
        </xdr:cNvPr>
        <xdr:cNvSpPr/>
      </xdr:nvSpPr>
      <xdr:spPr>
        <a:xfrm>
          <a:off x="162687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118745</xdr:rowOff>
    </xdr:from>
    <xdr:to>
      <xdr:col>81</xdr:col>
      <xdr:colOff>101600</xdr:colOff>
      <xdr:row>83</xdr:row>
      <xdr:rowOff>48895</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1543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132080</xdr:rowOff>
    </xdr:from>
    <xdr:to>
      <xdr:col>76</xdr:col>
      <xdr:colOff>165100</xdr:colOff>
      <xdr:row>83</xdr:row>
      <xdr:rowOff>62230</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14541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111125</xdr:rowOff>
    </xdr:from>
    <xdr:to>
      <xdr:col>72</xdr:col>
      <xdr:colOff>38100</xdr:colOff>
      <xdr:row>84</xdr:row>
      <xdr:rowOff>41275</xdr:rowOff>
    </xdr:to>
    <xdr:sp macro="" textlink="">
      <xdr:nvSpPr>
        <xdr:cNvPr id="693" name="フローチャート: 判断 692">
          <a:extLst>
            <a:ext uri="{FF2B5EF4-FFF2-40B4-BE49-F238E27FC236}">
              <a16:creationId xmlns:a16="http://schemas.microsoft.com/office/drawing/2014/main" id="{00000000-0008-0000-0F00-0000B5020000}"/>
            </a:ext>
          </a:extLst>
        </xdr:cNvPr>
        <xdr:cNvSpPr/>
      </xdr:nvSpPr>
      <xdr:spPr>
        <a:xfrm>
          <a:off x="13652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699" name="楕円 698">
          <a:extLst>
            <a:ext uri="{FF2B5EF4-FFF2-40B4-BE49-F238E27FC236}">
              <a16:creationId xmlns:a16="http://schemas.microsoft.com/office/drawing/2014/main" id="{00000000-0008-0000-0F00-0000BB020000}"/>
            </a:ext>
          </a:extLst>
        </xdr:cNvPr>
        <xdr:cNvSpPr/>
      </xdr:nvSpPr>
      <xdr:spPr>
        <a:xfrm>
          <a:off x="162687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84472</xdr:rowOff>
    </xdr:from>
    <xdr:ext cx="405111" cy="259045"/>
    <xdr:sp macro="" textlink="">
      <xdr:nvSpPr>
        <xdr:cNvPr id="700" name="【消防施設】&#10;有形固定資産減価償却率該当値テキスト">
          <a:extLst>
            <a:ext uri="{FF2B5EF4-FFF2-40B4-BE49-F238E27FC236}">
              <a16:creationId xmlns:a16="http://schemas.microsoft.com/office/drawing/2014/main" id="{00000000-0008-0000-0F00-0000BC020000}"/>
            </a:ext>
          </a:extLst>
        </xdr:cNvPr>
        <xdr:cNvSpPr txBox="1"/>
      </xdr:nvSpPr>
      <xdr:spPr>
        <a:xfrm>
          <a:off x="16357600"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128270</xdr:rowOff>
    </xdr:from>
    <xdr:to>
      <xdr:col>81</xdr:col>
      <xdr:colOff>101600</xdr:colOff>
      <xdr:row>83</xdr:row>
      <xdr:rowOff>58420</xdr:rowOff>
    </xdr:to>
    <xdr:sp macro="" textlink="">
      <xdr:nvSpPr>
        <xdr:cNvPr id="701" name="楕円 700">
          <a:extLst>
            <a:ext uri="{FF2B5EF4-FFF2-40B4-BE49-F238E27FC236}">
              <a16:creationId xmlns:a16="http://schemas.microsoft.com/office/drawing/2014/main" id="{00000000-0008-0000-0F00-0000BD020000}"/>
            </a:ext>
          </a:extLst>
        </xdr:cNvPr>
        <xdr:cNvSpPr/>
      </xdr:nvSpPr>
      <xdr:spPr>
        <a:xfrm>
          <a:off x="15430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112395</xdr:rowOff>
    </xdr:from>
    <xdr:to>
      <xdr:col>85</xdr:col>
      <xdr:colOff>127000</xdr:colOff>
      <xdr:row>83</xdr:row>
      <xdr:rowOff>7620</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flipV="1">
          <a:off x="15481300" y="1417129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170180</xdr:rowOff>
    </xdr:from>
    <xdr:to>
      <xdr:col>76</xdr:col>
      <xdr:colOff>165100</xdr:colOff>
      <xdr:row>83</xdr:row>
      <xdr:rowOff>100330</xdr:rowOff>
    </xdr:to>
    <xdr:sp macro="" textlink="">
      <xdr:nvSpPr>
        <xdr:cNvPr id="703" name="楕円 702">
          <a:extLst>
            <a:ext uri="{FF2B5EF4-FFF2-40B4-BE49-F238E27FC236}">
              <a16:creationId xmlns:a16="http://schemas.microsoft.com/office/drawing/2014/main" id="{00000000-0008-0000-0F00-0000BF020000}"/>
            </a:ext>
          </a:extLst>
        </xdr:cNvPr>
        <xdr:cNvSpPr/>
      </xdr:nvSpPr>
      <xdr:spPr>
        <a:xfrm>
          <a:off x="14541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7620</xdr:rowOff>
    </xdr:from>
    <xdr:to>
      <xdr:col>81</xdr:col>
      <xdr:colOff>50800</xdr:colOff>
      <xdr:row>83</xdr:row>
      <xdr:rowOff>49530</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flipV="1">
          <a:off x="14592300" y="142379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160655</xdr:rowOff>
    </xdr:from>
    <xdr:to>
      <xdr:col>72</xdr:col>
      <xdr:colOff>38100</xdr:colOff>
      <xdr:row>82</xdr:row>
      <xdr:rowOff>90805</xdr:rowOff>
    </xdr:to>
    <xdr:sp macro="" textlink="">
      <xdr:nvSpPr>
        <xdr:cNvPr id="705" name="楕円 704">
          <a:extLst>
            <a:ext uri="{FF2B5EF4-FFF2-40B4-BE49-F238E27FC236}">
              <a16:creationId xmlns:a16="http://schemas.microsoft.com/office/drawing/2014/main" id="{00000000-0008-0000-0F00-0000C1020000}"/>
            </a:ext>
          </a:extLst>
        </xdr:cNvPr>
        <xdr:cNvSpPr/>
      </xdr:nvSpPr>
      <xdr:spPr>
        <a:xfrm>
          <a:off x="136525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40005</xdr:rowOff>
    </xdr:from>
    <xdr:to>
      <xdr:col>76</xdr:col>
      <xdr:colOff>114300</xdr:colOff>
      <xdr:row>83</xdr:row>
      <xdr:rowOff>49530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3703300" y="1409890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65422</xdr:rowOff>
    </xdr:from>
    <xdr:ext cx="405111" cy="259045"/>
    <xdr:sp macro="" textlink="">
      <xdr:nvSpPr>
        <xdr:cNvPr id="707" name="n_1aveValue【消防施設】&#10;有形固定資産減価償却率">
          <a:extLst>
            <a:ext uri="{FF2B5EF4-FFF2-40B4-BE49-F238E27FC236}">
              <a16:creationId xmlns:a16="http://schemas.microsoft.com/office/drawing/2014/main" id="{00000000-0008-0000-0F00-0000C3020000}"/>
            </a:ext>
          </a:extLst>
        </xdr:cNvPr>
        <xdr:cNvSpPr txBox="1"/>
      </xdr:nvSpPr>
      <xdr:spPr>
        <a:xfrm>
          <a:off x="152660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78757</xdr:rowOff>
    </xdr:from>
    <xdr:ext cx="405111" cy="259045"/>
    <xdr:sp macro="" textlink="">
      <xdr:nvSpPr>
        <xdr:cNvPr id="708" name="n_2aveValue【消防施設】&#10;有形固定資産減価償却率">
          <a:extLst>
            <a:ext uri="{FF2B5EF4-FFF2-40B4-BE49-F238E27FC236}">
              <a16:creationId xmlns:a16="http://schemas.microsoft.com/office/drawing/2014/main" id="{00000000-0008-0000-0F00-0000C4020000}"/>
            </a:ext>
          </a:extLst>
        </xdr:cNvPr>
        <xdr:cNvSpPr txBox="1"/>
      </xdr:nvSpPr>
      <xdr:spPr>
        <a:xfrm>
          <a:off x="14389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32402</xdr:rowOff>
    </xdr:from>
    <xdr:ext cx="405111" cy="259045"/>
    <xdr:sp macro="" textlink="">
      <xdr:nvSpPr>
        <xdr:cNvPr id="709" name="n_3aveValue【消防施設】&#10;有形固定資産減価償却率">
          <a:extLst>
            <a:ext uri="{FF2B5EF4-FFF2-40B4-BE49-F238E27FC236}">
              <a16:creationId xmlns:a16="http://schemas.microsoft.com/office/drawing/2014/main" id="{00000000-0008-0000-0F00-0000C5020000}"/>
            </a:ext>
          </a:extLst>
        </xdr:cNvPr>
        <xdr:cNvSpPr txBox="1"/>
      </xdr:nvSpPr>
      <xdr:spPr>
        <a:xfrm>
          <a:off x="13500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49547</xdr:rowOff>
    </xdr:from>
    <xdr:ext cx="405111" cy="259045"/>
    <xdr:sp macro="" textlink="">
      <xdr:nvSpPr>
        <xdr:cNvPr id="710" name="n_1mainValue【消防施設】&#10;有形固定資産減価償却率">
          <a:extLst>
            <a:ext uri="{FF2B5EF4-FFF2-40B4-BE49-F238E27FC236}">
              <a16:creationId xmlns:a16="http://schemas.microsoft.com/office/drawing/2014/main" id="{00000000-0008-0000-0F00-0000C6020000}"/>
            </a:ext>
          </a:extLst>
        </xdr:cNvPr>
        <xdr:cNvSpPr txBox="1"/>
      </xdr:nvSpPr>
      <xdr:spPr>
        <a:xfrm>
          <a:off x="15266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91457</xdr:rowOff>
    </xdr:from>
    <xdr:ext cx="405111" cy="259045"/>
    <xdr:sp macro="" textlink="">
      <xdr:nvSpPr>
        <xdr:cNvPr id="711" name="n_2mainValue【消防施設】&#10;有形固定資産減価償却率">
          <a:extLst>
            <a:ext uri="{FF2B5EF4-FFF2-40B4-BE49-F238E27FC236}">
              <a16:creationId xmlns:a16="http://schemas.microsoft.com/office/drawing/2014/main" id="{00000000-0008-0000-0F00-0000C7020000}"/>
            </a:ext>
          </a:extLst>
        </xdr:cNvPr>
        <xdr:cNvSpPr txBox="1"/>
      </xdr:nvSpPr>
      <xdr:spPr>
        <a:xfrm>
          <a:off x="14389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107332</xdr:rowOff>
    </xdr:from>
    <xdr:ext cx="405111" cy="259045"/>
    <xdr:sp macro="" textlink="">
      <xdr:nvSpPr>
        <xdr:cNvPr id="712" name="n_3mainValue【消防施設】&#10;有形固定資産減価償却率">
          <a:extLst>
            <a:ext uri="{FF2B5EF4-FFF2-40B4-BE49-F238E27FC236}">
              <a16:creationId xmlns:a16="http://schemas.microsoft.com/office/drawing/2014/main" id="{00000000-0008-0000-0F00-0000C8020000}"/>
            </a:ext>
          </a:extLst>
        </xdr:cNvPr>
        <xdr:cNvSpPr txBox="1"/>
      </xdr:nvSpPr>
      <xdr:spPr>
        <a:xfrm>
          <a:off x="13500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5" name="【消防施設】&#10;一人当たり面積グラフ枠">
          <a:extLst>
            <a:ext uri="{FF2B5EF4-FFF2-40B4-BE49-F238E27FC236}">
              <a16:creationId xmlns:a16="http://schemas.microsoft.com/office/drawing/2014/main" id="{00000000-0008-0000-0F00-0000D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83820</xdr:rowOff>
    </xdr:from>
    <xdr:to>
      <xdr:col>116</xdr:col>
      <xdr:colOff>62864</xdr:colOff>
      <xdr:row>86</xdr:row>
      <xdr:rowOff>102870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flipV="1">
          <a:off x="22160864" y="1328547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37" name="【消防施設】&#10;一人当たり面積最小値テキスト">
          <a:extLst>
            <a:ext uri="{FF2B5EF4-FFF2-40B4-BE49-F238E27FC236}">
              <a16:creationId xmlns:a16="http://schemas.microsoft.com/office/drawing/2014/main" id="{00000000-0008-0000-0F00-0000E1020000}"/>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30497</xdr:rowOff>
    </xdr:from>
    <xdr:ext cx="469744" cy="259045"/>
    <xdr:sp macro="" textlink="">
      <xdr:nvSpPr>
        <xdr:cNvPr id="739" name="【消防施設】&#10;一人当たり面積最大値テキスト">
          <a:extLst>
            <a:ext uri="{FF2B5EF4-FFF2-40B4-BE49-F238E27FC236}">
              <a16:creationId xmlns:a16="http://schemas.microsoft.com/office/drawing/2014/main" id="{00000000-0008-0000-0F00-0000E3020000}"/>
            </a:ext>
          </a:extLst>
        </xdr:cNvPr>
        <xdr:cNvSpPr txBox="1"/>
      </xdr:nvSpPr>
      <xdr:spPr>
        <a:xfrm>
          <a:off x="221996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83820</xdr:rowOff>
    </xdr:from>
    <xdr:to>
      <xdr:col>116</xdr:col>
      <xdr:colOff>152400</xdr:colOff>
      <xdr:row>77</xdr:row>
      <xdr:rowOff>83820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22072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17797</xdr:rowOff>
    </xdr:from>
    <xdr:ext cx="469744" cy="259045"/>
    <xdr:sp macro="" textlink="">
      <xdr:nvSpPr>
        <xdr:cNvPr id="741" name="【消防施設】&#10;一人当たり面積平均値テキスト">
          <a:extLst>
            <a:ext uri="{FF2B5EF4-FFF2-40B4-BE49-F238E27FC236}">
              <a16:creationId xmlns:a16="http://schemas.microsoft.com/office/drawing/2014/main" id="{00000000-0008-0000-0F00-0000E5020000}"/>
            </a:ext>
          </a:extLst>
        </xdr:cNvPr>
        <xdr:cNvSpPr txBox="1"/>
      </xdr:nvSpPr>
      <xdr:spPr>
        <a:xfrm>
          <a:off x="22199600" y="1441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166370</xdr:rowOff>
    </xdr:from>
    <xdr:to>
      <xdr:col>116</xdr:col>
      <xdr:colOff>114300</xdr:colOff>
      <xdr:row>85</xdr:row>
      <xdr:rowOff>96520</xdr:rowOff>
    </xdr:to>
    <xdr:sp macro="" textlink="">
      <xdr:nvSpPr>
        <xdr:cNvPr id="742" name="フローチャート: 判断 741">
          <a:extLst>
            <a:ext uri="{FF2B5EF4-FFF2-40B4-BE49-F238E27FC236}">
              <a16:creationId xmlns:a16="http://schemas.microsoft.com/office/drawing/2014/main" id="{00000000-0008-0000-0F00-0000E6020000}"/>
            </a:ext>
          </a:extLst>
        </xdr:cNvPr>
        <xdr:cNvSpPr/>
      </xdr:nvSpPr>
      <xdr:spPr>
        <a:xfrm>
          <a:off x="221107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743" name="フローチャート: 判断 742">
          <a:extLst>
            <a:ext uri="{FF2B5EF4-FFF2-40B4-BE49-F238E27FC236}">
              <a16:creationId xmlns:a16="http://schemas.microsoft.com/office/drawing/2014/main" id="{00000000-0008-0000-0F00-0000E7020000}"/>
            </a:ext>
          </a:extLst>
        </xdr:cNvPr>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40639</xdr:rowOff>
    </xdr:from>
    <xdr:to>
      <xdr:col>107</xdr:col>
      <xdr:colOff>101600</xdr:colOff>
      <xdr:row>85</xdr:row>
      <xdr:rowOff>142239</xdr:rowOff>
    </xdr:to>
    <xdr:sp macro="" textlink="">
      <xdr:nvSpPr>
        <xdr:cNvPr id="744" name="フローチャート: 判断 743">
          <a:extLst>
            <a:ext uri="{FF2B5EF4-FFF2-40B4-BE49-F238E27FC236}">
              <a16:creationId xmlns:a16="http://schemas.microsoft.com/office/drawing/2014/main" id="{00000000-0008-0000-0F00-0000E8020000}"/>
            </a:ext>
          </a:extLst>
        </xdr:cNvPr>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745" name="フローチャート: 判断 744">
          <a:extLst>
            <a:ext uri="{FF2B5EF4-FFF2-40B4-BE49-F238E27FC236}">
              <a16:creationId xmlns:a16="http://schemas.microsoft.com/office/drawing/2014/main" id="{00000000-0008-0000-0F00-0000E9020000}"/>
            </a:ext>
          </a:extLst>
        </xdr:cNvPr>
        <xdr:cNvSpPr/>
      </xdr:nvSpPr>
      <xdr:spPr>
        <a:xfrm>
          <a:off x="19494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25400</xdr:rowOff>
    </xdr:from>
    <xdr:to>
      <xdr:col>116</xdr:col>
      <xdr:colOff>114300</xdr:colOff>
      <xdr:row>85</xdr:row>
      <xdr:rowOff>127000</xdr:rowOff>
    </xdr:to>
    <xdr:sp macro="" textlink="">
      <xdr:nvSpPr>
        <xdr:cNvPr id="751" name="楕円 750">
          <a:extLst>
            <a:ext uri="{FF2B5EF4-FFF2-40B4-BE49-F238E27FC236}">
              <a16:creationId xmlns:a16="http://schemas.microsoft.com/office/drawing/2014/main" id="{00000000-0008-0000-0F00-0000EF020000}"/>
            </a:ext>
          </a:extLst>
        </xdr:cNvPr>
        <xdr:cNvSpPr/>
      </xdr:nvSpPr>
      <xdr:spPr>
        <a:xfrm>
          <a:off x="22110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3827</xdr:rowOff>
    </xdr:from>
    <xdr:ext cx="469744" cy="259045"/>
    <xdr:sp macro="" textlink="">
      <xdr:nvSpPr>
        <xdr:cNvPr id="752" name="【消防施設】&#10;一人当たり面積該当値テキスト">
          <a:extLst>
            <a:ext uri="{FF2B5EF4-FFF2-40B4-BE49-F238E27FC236}">
              <a16:creationId xmlns:a16="http://schemas.microsoft.com/office/drawing/2014/main" id="{00000000-0008-0000-0F00-0000F0020000}"/>
            </a:ext>
          </a:extLst>
        </xdr:cNvPr>
        <xdr:cNvSpPr txBox="1"/>
      </xdr:nvSpPr>
      <xdr:spPr>
        <a:xfrm>
          <a:off x="22199600"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17780</xdr:rowOff>
    </xdr:from>
    <xdr:to>
      <xdr:col>112</xdr:col>
      <xdr:colOff>38100</xdr:colOff>
      <xdr:row>85</xdr:row>
      <xdr:rowOff>119380</xdr:rowOff>
    </xdr:to>
    <xdr:sp macro="" textlink="">
      <xdr:nvSpPr>
        <xdr:cNvPr id="753" name="楕円 752">
          <a:extLst>
            <a:ext uri="{FF2B5EF4-FFF2-40B4-BE49-F238E27FC236}">
              <a16:creationId xmlns:a16="http://schemas.microsoft.com/office/drawing/2014/main" id="{00000000-0008-0000-0F00-0000F1020000}"/>
            </a:ext>
          </a:extLst>
        </xdr:cNvPr>
        <xdr:cNvSpPr/>
      </xdr:nvSpPr>
      <xdr:spPr>
        <a:xfrm>
          <a:off x="212725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68580</xdr:rowOff>
    </xdr:from>
    <xdr:to>
      <xdr:col>116</xdr:col>
      <xdr:colOff>63500</xdr:colOff>
      <xdr:row>85</xdr:row>
      <xdr:rowOff>76200</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21323300" y="146418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135889</xdr:rowOff>
    </xdr:from>
    <xdr:to>
      <xdr:col>107</xdr:col>
      <xdr:colOff>101600</xdr:colOff>
      <xdr:row>86</xdr:row>
      <xdr:rowOff>66039</xdr:rowOff>
    </xdr:to>
    <xdr:sp macro="" textlink="">
      <xdr:nvSpPr>
        <xdr:cNvPr id="755" name="楕円 754">
          <a:extLst>
            <a:ext uri="{FF2B5EF4-FFF2-40B4-BE49-F238E27FC236}">
              <a16:creationId xmlns:a16="http://schemas.microsoft.com/office/drawing/2014/main" id="{00000000-0008-0000-0F00-0000F3020000}"/>
            </a:ext>
          </a:extLst>
        </xdr:cNvPr>
        <xdr:cNvSpPr/>
      </xdr:nvSpPr>
      <xdr:spPr>
        <a:xfrm>
          <a:off x="20383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68580</xdr:rowOff>
    </xdr:from>
    <xdr:to>
      <xdr:col>111</xdr:col>
      <xdr:colOff>177800</xdr:colOff>
      <xdr:row>86</xdr:row>
      <xdr:rowOff>15239</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flipV="1">
          <a:off x="20434300" y="1464183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6350</xdr:rowOff>
    </xdr:from>
    <xdr:to>
      <xdr:col>102</xdr:col>
      <xdr:colOff>165100</xdr:colOff>
      <xdr:row>86</xdr:row>
      <xdr:rowOff>107950</xdr:rowOff>
    </xdr:to>
    <xdr:sp macro="" textlink="">
      <xdr:nvSpPr>
        <xdr:cNvPr id="757" name="楕円 756">
          <a:extLst>
            <a:ext uri="{FF2B5EF4-FFF2-40B4-BE49-F238E27FC236}">
              <a16:creationId xmlns:a16="http://schemas.microsoft.com/office/drawing/2014/main" id="{00000000-0008-0000-0F00-0000F5020000}"/>
            </a:ext>
          </a:extLst>
        </xdr:cNvPr>
        <xdr:cNvSpPr/>
      </xdr:nvSpPr>
      <xdr:spPr>
        <a:xfrm>
          <a:off x="19494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15239</xdr:rowOff>
    </xdr:from>
    <xdr:to>
      <xdr:col>107</xdr:col>
      <xdr:colOff>50800</xdr:colOff>
      <xdr:row>86</xdr:row>
      <xdr:rowOff>57150</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flipV="1">
          <a:off x="19545300" y="147599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759" name="n_1aveValue【消防施設】&#10;一人当たり面積">
          <a:extLst>
            <a:ext uri="{FF2B5EF4-FFF2-40B4-BE49-F238E27FC236}">
              <a16:creationId xmlns:a16="http://schemas.microsoft.com/office/drawing/2014/main" id="{00000000-0008-0000-0F00-0000F7020000}"/>
            </a:ext>
          </a:extLst>
        </xdr:cNvPr>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158766</xdr:rowOff>
    </xdr:from>
    <xdr:ext cx="469744" cy="259045"/>
    <xdr:sp macro="" textlink="">
      <xdr:nvSpPr>
        <xdr:cNvPr id="760" name="n_2aveValue【消防施設】&#10;一人当たり面積">
          <a:extLst>
            <a:ext uri="{FF2B5EF4-FFF2-40B4-BE49-F238E27FC236}">
              <a16:creationId xmlns:a16="http://schemas.microsoft.com/office/drawing/2014/main" id="{00000000-0008-0000-0F00-0000F8020000}"/>
            </a:ext>
          </a:extLst>
        </xdr:cNvPr>
        <xdr:cNvSpPr txBox="1"/>
      </xdr:nvSpPr>
      <xdr:spPr>
        <a:xfrm>
          <a:off x="20199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170197</xdr:rowOff>
    </xdr:from>
    <xdr:ext cx="469744" cy="259045"/>
    <xdr:sp macro="" textlink="">
      <xdr:nvSpPr>
        <xdr:cNvPr id="761" name="n_3aveValue【消防施設】&#10;一人当たり面積">
          <a:extLst>
            <a:ext uri="{FF2B5EF4-FFF2-40B4-BE49-F238E27FC236}">
              <a16:creationId xmlns:a16="http://schemas.microsoft.com/office/drawing/2014/main" id="{00000000-0008-0000-0F00-0000F9020000}"/>
            </a:ext>
          </a:extLst>
        </xdr:cNvPr>
        <xdr:cNvSpPr txBox="1"/>
      </xdr:nvSpPr>
      <xdr:spPr>
        <a:xfrm>
          <a:off x="19310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110507</xdr:rowOff>
    </xdr:from>
    <xdr:ext cx="469744" cy="259045"/>
    <xdr:sp macro="" textlink="">
      <xdr:nvSpPr>
        <xdr:cNvPr id="762" name="n_1mainValue【消防施設】&#10;一人当たり面積">
          <a:extLst>
            <a:ext uri="{FF2B5EF4-FFF2-40B4-BE49-F238E27FC236}">
              <a16:creationId xmlns:a16="http://schemas.microsoft.com/office/drawing/2014/main" id="{00000000-0008-0000-0F00-0000FA020000}"/>
            </a:ext>
          </a:extLst>
        </xdr:cNvPr>
        <xdr:cNvSpPr txBox="1"/>
      </xdr:nvSpPr>
      <xdr:spPr>
        <a:xfrm>
          <a:off x="21075727"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57166</xdr:rowOff>
    </xdr:from>
    <xdr:ext cx="469744" cy="259045"/>
    <xdr:sp macro="" textlink="">
      <xdr:nvSpPr>
        <xdr:cNvPr id="763" name="n_2mainValue【消防施設】&#10;一人当たり面積">
          <a:extLst>
            <a:ext uri="{FF2B5EF4-FFF2-40B4-BE49-F238E27FC236}">
              <a16:creationId xmlns:a16="http://schemas.microsoft.com/office/drawing/2014/main" id="{00000000-0008-0000-0F00-0000FB020000}"/>
            </a:ext>
          </a:extLst>
        </xdr:cNvPr>
        <xdr:cNvSpPr txBox="1"/>
      </xdr:nvSpPr>
      <xdr:spPr>
        <a:xfrm>
          <a:off x="20199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99077</xdr:rowOff>
    </xdr:from>
    <xdr:ext cx="469744" cy="259045"/>
    <xdr:sp macro="" textlink="">
      <xdr:nvSpPr>
        <xdr:cNvPr id="764" name="n_3mainValue【消防施設】&#10;一人当たり面積">
          <a:extLst>
            <a:ext uri="{FF2B5EF4-FFF2-40B4-BE49-F238E27FC236}">
              <a16:creationId xmlns:a16="http://schemas.microsoft.com/office/drawing/2014/main" id="{00000000-0008-0000-0F00-0000FC020000}"/>
            </a:ext>
          </a:extLst>
        </xdr:cNvPr>
        <xdr:cNvSpPr txBox="1"/>
      </xdr:nvSpPr>
      <xdr:spPr>
        <a:xfrm>
          <a:off x="19310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5" name="正方形/長方形 764">
          <a:extLst>
            <a:ext uri="{FF2B5EF4-FFF2-40B4-BE49-F238E27FC236}">
              <a16:creationId xmlns:a16="http://schemas.microsoft.com/office/drawing/2014/main" id="{00000000-0008-0000-0F00-0000F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6" name="正方形/長方形 765">
          <a:extLst>
            <a:ext uri="{FF2B5EF4-FFF2-40B4-BE49-F238E27FC236}">
              <a16:creationId xmlns:a16="http://schemas.microsoft.com/office/drawing/2014/main" id="{00000000-0008-0000-0F00-0000F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7" name="正方形/長方形 766">
          <a:extLst>
            <a:ext uri="{FF2B5EF4-FFF2-40B4-BE49-F238E27FC236}">
              <a16:creationId xmlns:a16="http://schemas.microsoft.com/office/drawing/2014/main" id="{00000000-0008-0000-0F00-0000F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8" name="正方形/長方形 767">
          <a:extLst>
            <a:ext uri="{FF2B5EF4-FFF2-40B4-BE49-F238E27FC236}">
              <a16:creationId xmlns:a16="http://schemas.microsoft.com/office/drawing/2014/main" id="{00000000-0008-0000-0F00-000000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9" name="正方形/長方形 768">
          <a:extLst>
            <a:ext uri="{FF2B5EF4-FFF2-40B4-BE49-F238E27FC236}">
              <a16:creationId xmlns:a16="http://schemas.microsoft.com/office/drawing/2014/main" id="{00000000-0008-0000-0F00-000001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0" name="正方形/長方形 769">
          <a:extLst>
            <a:ext uri="{FF2B5EF4-FFF2-40B4-BE49-F238E27FC236}">
              <a16:creationId xmlns:a16="http://schemas.microsoft.com/office/drawing/2014/main" id="{00000000-0008-0000-0F00-000002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1" name="正方形/長方形 770">
          <a:extLst>
            <a:ext uri="{FF2B5EF4-FFF2-40B4-BE49-F238E27FC236}">
              <a16:creationId xmlns:a16="http://schemas.microsoft.com/office/drawing/2014/main" id="{00000000-0008-0000-0F00-000003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2" name="正方形/長方形 771">
          <a:extLst>
            <a:ext uri="{FF2B5EF4-FFF2-40B4-BE49-F238E27FC236}">
              <a16:creationId xmlns:a16="http://schemas.microsoft.com/office/drawing/2014/main" id="{00000000-0008-0000-0F00-000004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9" name="【庁舎】&#10;有形固定資産減価償却率グラフ枠">
          <a:extLst>
            <a:ext uri="{FF2B5EF4-FFF2-40B4-BE49-F238E27FC236}">
              <a16:creationId xmlns:a16="http://schemas.microsoft.com/office/drawing/2014/main" id="{00000000-0008-0000-0F00-000015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32113</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flipV="1">
          <a:off x="16318864" y="1709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35940</xdr:rowOff>
    </xdr:from>
    <xdr:ext cx="340478" cy="259045"/>
    <xdr:sp macro="" textlink="">
      <xdr:nvSpPr>
        <xdr:cNvPr id="791" name="【庁舎】&#10;有形固定資産減価償却率最小値テキスト">
          <a:extLst>
            <a:ext uri="{FF2B5EF4-FFF2-40B4-BE49-F238E27FC236}">
              <a16:creationId xmlns:a16="http://schemas.microsoft.com/office/drawing/2014/main" id="{00000000-0008-0000-0F00-000017030000}"/>
            </a:ext>
          </a:extLst>
        </xdr:cNvPr>
        <xdr:cNvSpPr txBox="1"/>
      </xdr:nvSpPr>
      <xdr:spPr>
        <a:xfrm>
          <a:off x="16357600" y="1872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32113</xdr:rowOff>
    </xdr:from>
    <xdr:to>
      <xdr:col>86</xdr:col>
      <xdr:colOff>25400</xdr:colOff>
      <xdr:row>109</xdr:row>
      <xdr:rowOff>32113</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6230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3" name="【庁舎】&#10;有形固定資産減価償却率最大値テキスト">
          <a:extLst>
            <a:ext uri="{FF2B5EF4-FFF2-40B4-BE49-F238E27FC236}">
              <a16:creationId xmlns:a16="http://schemas.microsoft.com/office/drawing/2014/main" id="{00000000-0008-0000-0F00-00001903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108693</xdr:rowOff>
    </xdr:from>
    <xdr:ext cx="405111" cy="259045"/>
    <xdr:sp macro="" textlink="">
      <xdr:nvSpPr>
        <xdr:cNvPr id="795" name="【庁舎】&#10;有形固定資産減価償却率平均値テキスト">
          <a:extLst>
            <a:ext uri="{FF2B5EF4-FFF2-40B4-BE49-F238E27FC236}">
              <a16:creationId xmlns:a16="http://schemas.microsoft.com/office/drawing/2014/main" id="{00000000-0008-0000-0F00-00001B030000}"/>
            </a:ext>
          </a:extLst>
        </xdr:cNvPr>
        <xdr:cNvSpPr txBox="1"/>
      </xdr:nvSpPr>
      <xdr:spPr>
        <a:xfrm>
          <a:off x="16357600" y="1776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85816</xdr:rowOff>
    </xdr:from>
    <xdr:to>
      <xdr:col>85</xdr:col>
      <xdr:colOff>177800</xdr:colOff>
      <xdr:row>105</xdr:row>
      <xdr:rowOff>15966</xdr:rowOff>
    </xdr:to>
    <xdr:sp macro="" textlink="">
      <xdr:nvSpPr>
        <xdr:cNvPr id="796" name="フローチャート: 判断 795">
          <a:extLst>
            <a:ext uri="{FF2B5EF4-FFF2-40B4-BE49-F238E27FC236}">
              <a16:creationId xmlns:a16="http://schemas.microsoft.com/office/drawing/2014/main" id="{00000000-0008-0000-0F00-00001C030000}"/>
            </a:ext>
          </a:extLst>
        </xdr:cNvPr>
        <xdr:cNvSpPr/>
      </xdr:nvSpPr>
      <xdr:spPr>
        <a:xfrm>
          <a:off x="16268700" y="1791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97" name="フローチャート: 判断 796">
          <a:extLst>
            <a:ext uri="{FF2B5EF4-FFF2-40B4-BE49-F238E27FC236}">
              <a16:creationId xmlns:a16="http://schemas.microsoft.com/office/drawing/2014/main" id="{00000000-0008-0000-0F00-00001D030000}"/>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69487</xdr:rowOff>
    </xdr:from>
    <xdr:to>
      <xdr:col>76</xdr:col>
      <xdr:colOff>165100</xdr:colOff>
      <xdr:row>104</xdr:row>
      <xdr:rowOff>171087</xdr:rowOff>
    </xdr:to>
    <xdr:sp macro="" textlink="">
      <xdr:nvSpPr>
        <xdr:cNvPr id="798" name="フローチャート: 判断 797">
          <a:extLst>
            <a:ext uri="{FF2B5EF4-FFF2-40B4-BE49-F238E27FC236}">
              <a16:creationId xmlns:a16="http://schemas.microsoft.com/office/drawing/2014/main" id="{00000000-0008-0000-0F00-00001E030000}"/>
            </a:ext>
          </a:extLst>
        </xdr:cNvPr>
        <xdr:cNvSpPr/>
      </xdr:nvSpPr>
      <xdr:spPr>
        <a:xfrm>
          <a:off x="14541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35198</xdr:rowOff>
    </xdr:from>
    <xdr:to>
      <xdr:col>72</xdr:col>
      <xdr:colOff>38100</xdr:colOff>
      <xdr:row>104</xdr:row>
      <xdr:rowOff>136798</xdr:rowOff>
    </xdr:to>
    <xdr:sp macro="" textlink="">
      <xdr:nvSpPr>
        <xdr:cNvPr id="799" name="フローチャート: 判断 798">
          <a:extLst>
            <a:ext uri="{FF2B5EF4-FFF2-40B4-BE49-F238E27FC236}">
              <a16:creationId xmlns:a16="http://schemas.microsoft.com/office/drawing/2014/main" id="{00000000-0008-0000-0F00-00001F030000}"/>
            </a:ext>
          </a:extLst>
        </xdr:cNvPr>
        <xdr:cNvSpPr/>
      </xdr:nvSpPr>
      <xdr:spPr>
        <a:xfrm>
          <a:off x="13652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95613</xdr:rowOff>
    </xdr:from>
    <xdr:to>
      <xdr:col>85</xdr:col>
      <xdr:colOff>177800</xdr:colOff>
      <xdr:row>105</xdr:row>
      <xdr:rowOff>25763</xdr:rowOff>
    </xdr:to>
    <xdr:sp macro="" textlink="">
      <xdr:nvSpPr>
        <xdr:cNvPr id="805" name="楕円 804">
          <a:extLst>
            <a:ext uri="{FF2B5EF4-FFF2-40B4-BE49-F238E27FC236}">
              <a16:creationId xmlns:a16="http://schemas.microsoft.com/office/drawing/2014/main" id="{00000000-0008-0000-0F00-000025030000}"/>
            </a:ext>
          </a:extLst>
        </xdr:cNvPr>
        <xdr:cNvSpPr/>
      </xdr:nvSpPr>
      <xdr:spPr>
        <a:xfrm>
          <a:off x="162687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74040</xdr:rowOff>
    </xdr:from>
    <xdr:ext cx="405111" cy="259045"/>
    <xdr:sp macro="" textlink="">
      <xdr:nvSpPr>
        <xdr:cNvPr id="806" name="【庁舎】&#10;有形固定資産減価償却率該当値テキスト">
          <a:extLst>
            <a:ext uri="{FF2B5EF4-FFF2-40B4-BE49-F238E27FC236}">
              <a16:creationId xmlns:a16="http://schemas.microsoft.com/office/drawing/2014/main" id="{00000000-0008-0000-0F00-000026030000}"/>
            </a:ext>
          </a:extLst>
        </xdr:cNvPr>
        <xdr:cNvSpPr txBox="1"/>
      </xdr:nvSpPr>
      <xdr:spPr>
        <a:xfrm>
          <a:off x="16357600"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162561</xdr:rowOff>
    </xdr:from>
    <xdr:to>
      <xdr:col>81</xdr:col>
      <xdr:colOff>101600</xdr:colOff>
      <xdr:row>105</xdr:row>
      <xdr:rowOff>92711</xdr:rowOff>
    </xdr:to>
    <xdr:sp macro="" textlink="">
      <xdr:nvSpPr>
        <xdr:cNvPr id="807" name="楕円 806">
          <a:extLst>
            <a:ext uri="{FF2B5EF4-FFF2-40B4-BE49-F238E27FC236}">
              <a16:creationId xmlns:a16="http://schemas.microsoft.com/office/drawing/2014/main" id="{00000000-0008-0000-0F00-000027030000}"/>
            </a:ext>
          </a:extLst>
        </xdr:cNvPr>
        <xdr:cNvSpPr/>
      </xdr:nvSpPr>
      <xdr:spPr>
        <a:xfrm>
          <a:off x="15430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146413</xdr:rowOff>
    </xdr:from>
    <xdr:to>
      <xdr:col>85</xdr:col>
      <xdr:colOff>127000</xdr:colOff>
      <xdr:row>105</xdr:row>
      <xdr:rowOff>41911</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flipV="1">
          <a:off x="15481300" y="17977213"/>
          <a:ext cx="8382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23768</xdr:rowOff>
    </xdr:from>
    <xdr:to>
      <xdr:col>76</xdr:col>
      <xdr:colOff>165100</xdr:colOff>
      <xdr:row>105</xdr:row>
      <xdr:rowOff>125368</xdr:rowOff>
    </xdr:to>
    <xdr:sp macro="" textlink="">
      <xdr:nvSpPr>
        <xdr:cNvPr id="809" name="楕円 808">
          <a:extLst>
            <a:ext uri="{FF2B5EF4-FFF2-40B4-BE49-F238E27FC236}">
              <a16:creationId xmlns:a16="http://schemas.microsoft.com/office/drawing/2014/main" id="{00000000-0008-0000-0F00-000029030000}"/>
            </a:ext>
          </a:extLst>
        </xdr:cNvPr>
        <xdr:cNvSpPr/>
      </xdr:nvSpPr>
      <xdr:spPr>
        <a:xfrm>
          <a:off x="14541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41911</xdr:rowOff>
    </xdr:from>
    <xdr:to>
      <xdr:col>81</xdr:col>
      <xdr:colOff>50800</xdr:colOff>
      <xdr:row>105</xdr:row>
      <xdr:rowOff>74568</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flipV="1">
          <a:off x="14592300" y="1804416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11" name="楕円 810">
          <a:extLst>
            <a:ext uri="{FF2B5EF4-FFF2-40B4-BE49-F238E27FC236}">
              <a16:creationId xmlns:a16="http://schemas.microsoft.com/office/drawing/2014/main" id="{00000000-0008-0000-0F00-00002B030000}"/>
            </a:ext>
          </a:extLst>
        </xdr:cNvPr>
        <xdr:cNvSpPr/>
      </xdr:nvSpPr>
      <xdr:spPr>
        <a:xfrm>
          <a:off x="13652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141514</xdr:rowOff>
    </xdr:from>
    <xdr:to>
      <xdr:col>76</xdr:col>
      <xdr:colOff>114300</xdr:colOff>
      <xdr:row>105</xdr:row>
      <xdr:rowOff>74568</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3703300" y="17972314"/>
          <a:ext cx="8890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13" name="n_1aveValue【庁舎】&#10;有形固定資産減価償却率">
          <a:extLst>
            <a:ext uri="{FF2B5EF4-FFF2-40B4-BE49-F238E27FC236}">
              <a16:creationId xmlns:a16="http://schemas.microsoft.com/office/drawing/2014/main" id="{00000000-0008-0000-0F00-00002D030000}"/>
            </a:ext>
          </a:extLst>
        </xdr:cNvPr>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16164</xdr:rowOff>
    </xdr:from>
    <xdr:ext cx="405111" cy="259045"/>
    <xdr:sp macro="" textlink="">
      <xdr:nvSpPr>
        <xdr:cNvPr id="814" name="n_2aveValue【庁舎】&#10;有形固定資産減価償却率">
          <a:extLst>
            <a:ext uri="{FF2B5EF4-FFF2-40B4-BE49-F238E27FC236}">
              <a16:creationId xmlns:a16="http://schemas.microsoft.com/office/drawing/2014/main" id="{00000000-0008-0000-0F00-00002E030000}"/>
            </a:ext>
          </a:extLst>
        </xdr:cNvPr>
        <xdr:cNvSpPr txBox="1"/>
      </xdr:nvSpPr>
      <xdr:spPr>
        <a:xfrm>
          <a:off x="14389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153325</xdr:rowOff>
    </xdr:from>
    <xdr:ext cx="405111" cy="259045"/>
    <xdr:sp macro="" textlink="">
      <xdr:nvSpPr>
        <xdr:cNvPr id="815" name="n_3aveValue【庁舎】&#10;有形固定資産減価償却率">
          <a:extLst>
            <a:ext uri="{FF2B5EF4-FFF2-40B4-BE49-F238E27FC236}">
              <a16:creationId xmlns:a16="http://schemas.microsoft.com/office/drawing/2014/main" id="{00000000-0008-0000-0F00-00002F030000}"/>
            </a:ext>
          </a:extLst>
        </xdr:cNvPr>
        <xdr:cNvSpPr txBox="1"/>
      </xdr:nvSpPr>
      <xdr:spPr>
        <a:xfrm>
          <a:off x="13500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83838</xdr:rowOff>
    </xdr:from>
    <xdr:ext cx="405111" cy="259045"/>
    <xdr:sp macro="" textlink="">
      <xdr:nvSpPr>
        <xdr:cNvPr id="816" name="n_1mainValue【庁舎】&#10;有形固定資産減価償却率">
          <a:extLst>
            <a:ext uri="{FF2B5EF4-FFF2-40B4-BE49-F238E27FC236}">
              <a16:creationId xmlns:a16="http://schemas.microsoft.com/office/drawing/2014/main" id="{00000000-0008-0000-0F00-000030030000}"/>
            </a:ext>
          </a:extLst>
        </xdr:cNvPr>
        <xdr:cNvSpPr txBox="1"/>
      </xdr:nvSpPr>
      <xdr:spPr>
        <a:xfrm>
          <a:off x="15266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116495</xdr:rowOff>
    </xdr:from>
    <xdr:ext cx="405111" cy="259045"/>
    <xdr:sp macro="" textlink="">
      <xdr:nvSpPr>
        <xdr:cNvPr id="817" name="n_2mainValue【庁舎】&#10;有形固定資産減価償却率">
          <a:extLst>
            <a:ext uri="{FF2B5EF4-FFF2-40B4-BE49-F238E27FC236}">
              <a16:creationId xmlns:a16="http://schemas.microsoft.com/office/drawing/2014/main" id="{00000000-0008-0000-0F00-000031030000}"/>
            </a:ext>
          </a:extLst>
        </xdr:cNvPr>
        <xdr:cNvSpPr txBox="1"/>
      </xdr:nvSpPr>
      <xdr:spPr>
        <a:xfrm>
          <a:off x="14389744"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818" name="n_3mainValue【庁舎】&#10;有形固定資産減価償却率">
          <a:extLst>
            <a:ext uri="{FF2B5EF4-FFF2-40B4-BE49-F238E27FC236}">
              <a16:creationId xmlns:a16="http://schemas.microsoft.com/office/drawing/2014/main" id="{00000000-0008-0000-0F00-000032030000}"/>
            </a:ext>
          </a:extLst>
        </xdr:cNvPr>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9" name="正方形/長方形 818">
          <a:extLst>
            <a:ext uri="{FF2B5EF4-FFF2-40B4-BE49-F238E27FC236}">
              <a16:creationId xmlns:a16="http://schemas.microsoft.com/office/drawing/2014/main" id="{00000000-0008-0000-0F00-00003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0" name="正方形/長方形 819">
          <a:extLst>
            <a:ext uri="{FF2B5EF4-FFF2-40B4-BE49-F238E27FC236}">
              <a16:creationId xmlns:a16="http://schemas.microsoft.com/office/drawing/2014/main" id="{00000000-0008-0000-0F00-00003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1" name="正方形/長方形 820">
          <a:extLst>
            <a:ext uri="{FF2B5EF4-FFF2-40B4-BE49-F238E27FC236}">
              <a16:creationId xmlns:a16="http://schemas.microsoft.com/office/drawing/2014/main" id="{00000000-0008-0000-0F00-00003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2" name="正方形/長方形 821">
          <a:extLst>
            <a:ext uri="{FF2B5EF4-FFF2-40B4-BE49-F238E27FC236}">
              <a16:creationId xmlns:a16="http://schemas.microsoft.com/office/drawing/2014/main" id="{00000000-0008-0000-0F00-00003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3" name="正方形/長方形 822">
          <a:extLst>
            <a:ext uri="{FF2B5EF4-FFF2-40B4-BE49-F238E27FC236}">
              <a16:creationId xmlns:a16="http://schemas.microsoft.com/office/drawing/2014/main" id="{00000000-0008-0000-0F00-00003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4" name="正方形/長方形 823">
          <a:extLst>
            <a:ext uri="{FF2B5EF4-FFF2-40B4-BE49-F238E27FC236}">
              <a16:creationId xmlns:a16="http://schemas.microsoft.com/office/drawing/2014/main" id="{00000000-0008-0000-0F00-00003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5" name="正方形/長方形 824">
          <a:extLst>
            <a:ext uri="{FF2B5EF4-FFF2-40B4-BE49-F238E27FC236}">
              <a16:creationId xmlns:a16="http://schemas.microsoft.com/office/drawing/2014/main" id="{00000000-0008-0000-0F00-00003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6" name="正方形/長方形 825">
          <a:extLst>
            <a:ext uri="{FF2B5EF4-FFF2-40B4-BE49-F238E27FC236}">
              <a16:creationId xmlns:a16="http://schemas.microsoft.com/office/drawing/2014/main" id="{00000000-0008-0000-0F00-00003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3" name="直線コネクタ 832">
          <a:extLst>
            <a:ext uri="{FF2B5EF4-FFF2-40B4-BE49-F238E27FC236}">
              <a16:creationId xmlns:a16="http://schemas.microsoft.com/office/drawing/2014/main" id="{00000000-0008-0000-0F00-000041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8" name="テキスト ボックス 837">
          <a:extLst>
            <a:ext uri="{FF2B5EF4-FFF2-40B4-BE49-F238E27FC236}">
              <a16:creationId xmlns:a16="http://schemas.microsoft.com/office/drawing/2014/main" id="{00000000-0008-0000-0F00-000046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0" name="テキスト ボックス 839">
          <a:extLst>
            <a:ext uri="{FF2B5EF4-FFF2-40B4-BE49-F238E27FC236}">
              <a16:creationId xmlns:a16="http://schemas.microsoft.com/office/drawing/2014/main" id="{00000000-0008-0000-0F00-00004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1" name="【庁舎】&#10;一人当たり面積グラフ枠">
          <a:extLst>
            <a:ext uri="{FF2B5EF4-FFF2-40B4-BE49-F238E27FC236}">
              <a16:creationId xmlns:a16="http://schemas.microsoft.com/office/drawing/2014/main" id="{00000000-0008-0000-0F00-00004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106</xdr:row>
      <xdr:rowOff>29211</xdr:rowOff>
    </xdr:from>
    <xdr:to>
      <xdr:col>116</xdr:col>
      <xdr:colOff>62864</xdr:colOff>
      <xdr:row>108</xdr:row>
      <xdr:rowOff>146050</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flipV="1">
          <a:off x="22160864" y="18202911"/>
          <a:ext cx="0" cy="45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149877</xdr:rowOff>
    </xdr:from>
    <xdr:ext cx="469744" cy="259045"/>
    <xdr:sp macro="" textlink="">
      <xdr:nvSpPr>
        <xdr:cNvPr id="843" name="【庁舎】&#10;一人当たり面積最小値テキスト">
          <a:extLst>
            <a:ext uri="{FF2B5EF4-FFF2-40B4-BE49-F238E27FC236}">
              <a16:creationId xmlns:a16="http://schemas.microsoft.com/office/drawing/2014/main" id="{00000000-0008-0000-0F00-00004B030000}"/>
            </a:ext>
          </a:extLst>
        </xdr:cNvPr>
        <xdr:cNvSpPr txBox="1"/>
      </xdr:nvSpPr>
      <xdr:spPr>
        <a:xfrm>
          <a:off x="22199600" y="186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146050</xdr:rowOff>
    </xdr:from>
    <xdr:to>
      <xdr:col>116</xdr:col>
      <xdr:colOff>152400</xdr:colOff>
      <xdr:row>108</xdr:row>
      <xdr:rowOff>146050</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a:off x="22072600" y="186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845" name="【庁舎】&#10;一人当たり面積最大値テキスト">
          <a:extLst>
            <a:ext uri="{FF2B5EF4-FFF2-40B4-BE49-F238E27FC236}">
              <a16:creationId xmlns:a16="http://schemas.microsoft.com/office/drawing/2014/main" id="{00000000-0008-0000-0F00-00004D030000}"/>
            </a:ext>
          </a:extLst>
        </xdr:cNvPr>
        <xdr:cNvSpPr txBox="1"/>
      </xdr:nvSpPr>
      <xdr:spPr>
        <a:xfrm>
          <a:off x="22199600"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29211</xdr:rowOff>
    </xdr:from>
    <xdr:to>
      <xdr:col>116</xdr:col>
      <xdr:colOff>152400</xdr:colOff>
      <xdr:row>106</xdr:row>
      <xdr:rowOff>29211</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22072600" y="18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97807</xdr:rowOff>
    </xdr:from>
    <xdr:ext cx="469744" cy="259045"/>
    <xdr:sp macro="" textlink="">
      <xdr:nvSpPr>
        <xdr:cNvPr id="847" name="【庁舎】&#10;一人当たり面積平均値テキスト">
          <a:extLst>
            <a:ext uri="{FF2B5EF4-FFF2-40B4-BE49-F238E27FC236}">
              <a16:creationId xmlns:a16="http://schemas.microsoft.com/office/drawing/2014/main" id="{00000000-0008-0000-0F00-00004F030000}"/>
            </a:ext>
          </a:extLst>
        </xdr:cNvPr>
        <xdr:cNvSpPr txBox="1"/>
      </xdr:nvSpPr>
      <xdr:spPr>
        <a:xfrm>
          <a:off x="22199600" y="18271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74930</xdr:rowOff>
    </xdr:from>
    <xdr:to>
      <xdr:col>116</xdr:col>
      <xdr:colOff>114300</xdr:colOff>
      <xdr:row>108</xdr:row>
      <xdr:rowOff>5080</xdr:rowOff>
    </xdr:to>
    <xdr:sp macro="" textlink="">
      <xdr:nvSpPr>
        <xdr:cNvPr id="848" name="フローチャート: 判断 847">
          <a:extLst>
            <a:ext uri="{FF2B5EF4-FFF2-40B4-BE49-F238E27FC236}">
              <a16:creationId xmlns:a16="http://schemas.microsoft.com/office/drawing/2014/main" id="{00000000-0008-0000-0F00-000050030000}"/>
            </a:ext>
          </a:extLst>
        </xdr:cNvPr>
        <xdr:cNvSpPr/>
      </xdr:nvSpPr>
      <xdr:spPr>
        <a:xfrm>
          <a:off x="22110700" y="184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100</xdr:row>
      <xdr:rowOff>35561</xdr:rowOff>
    </xdr:from>
    <xdr:to>
      <xdr:col>112</xdr:col>
      <xdr:colOff>38100</xdr:colOff>
      <xdr:row>100</xdr:row>
      <xdr:rowOff>137161</xdr:rowOff>
    </xdr:to>
    <xdr:sp macro="" textlink="">
      <xdr:nvSpPr>
        <xdr:cNvPr id="849" name="フローチャート: 判断 848">
          <a:extLst>
            <a:ext uri="{FF2B5EF4-FFF2-40B4-BE49-F238E27FC236}">
              <a16:creationId xmlns:a16="http://schemas.microsoft.com/office/drawing/2014/main" id="{00000000-0008-0000-0F00-000051030000}"/>
            </a:ext>
          </a:extLst>
        </xdr:cNvPr>
        <xdr:cNvSpPr/>
      </xdr:nvSpPr>
      <xdr:spPr>
        <a:xfrm>
          <a:off x="21272500" y="1718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82550</xdr:rowOff>
    </xdr:from>
    <xdr:to>
      <xdr:col>107</xdr:col>
      <xdr:colOff>101600</xdr:colOff>
      <xdr:row>108</xdr:row>
      <xdr:rowOff>12700</xdr:rowOff>
    </xdr:to>
    <xdr:sp macro="" textlink="">
      <xdr:nvSpPr>
        <xdr:cNvPr id="850" name="フローチャート: 判断 849">
          <a:extLst>
            <a:ext uri="{FF2B5EF4-FFF2-40B4-BE49-F238E27FC236}">
              <a16:creationId xmlns:a16="http://schemas.microsoft.com/office/drawing/2014/main" id="{00000000-0008-0000-0F00-000052030000}"/>
            </a:ext>
          </a:extLst>
        </xdr:cNvPr>
        <xdr:cNvSpPr/>
      </xdr:nvSpPr>
      <xdr:spPr>
        <a:xfrm>
          <a:off x="20383500" y="18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87630</xdr:rowOff>
    </xdr:from>
    <xdr:to>
      <xdr:col>102</xdr:col>
      <xdr:colOff>165100</xdr:colOff>
      <xdr:row>108</xdr:row>
      <xdr:rowOff>17780</xdr:rowOff>
    </xdr:to>
    <xdr:sp macro="" textlink="">
      <xdr:nvSpPr>
        <xdr:cNvPr id="851" name="フローチャート: 判断 850">
          <a:extLst>
            <a:ext uri="{FF2B5EF4-FFF2-40B4-BE49-F238E27FC236}">
              <a16:creationId xmlns:a16="http://schemas.microsoft.com/office/drawing/2014/main" id="{00000000-0008-0000-0F00-000053030000}"/>
            </a:ext>
          </a:extLst>
        </xdr:cNvPr>
        <xdr:cNvSpPr/>
      </xdr:nvSpPr>
      <xdr:spPr>
        <a:xfrm>
          <a:off x="19494500" y="1843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115570</xdr:rowOff>
    </xdr:from>
    <xdr:to>
      <xdr:col>116</xdr:col>
      <xdr:colOff>114300</xdr:colOff>
      <xdr:row>108</xdr:row>
      <xdr:rowOff>45720</xdr:rowOff>
    </xdr:to>
    <xdr:sp macro="" textlink="">
      <xdr:nvSpPr>
        <xdr:cNvPr id="857" name="楕円 856">
          <a:extLst>
            <a:ext uri="{FF2B5EF4-FFF2-40B4-BE49-F238E27FC236}">
              <a16:creationId xmlns:a16="http://schemas.microsoft.com/office/drawing/2014/main" id="{00000000-0008-0000-0F00-000059030000}"/>
            </a:ext>
          </a:extLst>
        </xdr:cNvPr>
        <xdr:cNvSpPr/>
      </xdr:nvSpPr>
      <xdr:spPr>
        <a:xfrm>
          <a:off x="22110700" y="184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93997</xdr:rowOff>
    </xdr:from>
    <xdr:ext cx="469744" cy="259045"/>
    <xdr:sp macro="" textlink="">
      <xdr:nvSpPr>
        <xdr:cNvPr id="858" name="【庁舎】&#10;一人当たり面積該当値テキスト">
          <a:extLst>
            <a:ext uri="{FF2B5EF4-FFF2-40B4-BE49-F238E27FC236}">
              <a16:creationId xmlns:a16="http://schemas.microsoft.com/office/drawing/2014/main" id="{00000000-0008-0000-0F00-00005A030000}"/>
            </a:ext>
          </a:extLst>
        </xdr:cNvPr>
        <xdr:cNvSpPr txBox="1"/>
      </xdr:nvSpPr>
      <xdr:spPr>
        <a:xfrm>
          <a:off x="221996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115570</xdr:rowOff>
    </xdr:from>
    <xdr:to>
      <xdr:col>112</xdr:col>
      <xdr:colOff>38100</xdr:colOff>
      <xdr:row>108</xdr:row>
      <xdr:rowOff>45720</xdr:rowOff>
    </xdr:to>
    <xdr:sp macro="" textlink="">
      <xdr:nvSpPr>
        <xdr:cNvPr id="859" name="楕円 858">
          <a:extLst>
            <a:ext uri="{FF2B5EF4-FFF2-40B4-BE49-F238E27FC236}">
              <a16:creationId xmlns:a16="http://schemas.microsoft.com/office/drawing/2014/main" id="{00000000-0008-0000-0F00-00005B030000}"/>
            </a:ext>
          </a:extLst>
        </xdr:cNvPr>
        <xdr:cNvSpPr/>
      </xdr:nvSpPr>
      <xdr:spPr>
        <a:xfrm>
          <a:off x="21272500" y="184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166370</xdr:rowOff>
    </xdr:from>
    <xdr:to>
      <xdr:col>116</xdr:col>
      <xdr:colOff>63500</xdr:colOff>
      <xdr:row>107</xdr:row>
      <xdr:rowOff>166370</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21323300" y="18511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114300</xdr:rowOff>
    </xdr:from>
    <xdr:to>
      <xdr:col>107</xdr:col>
      <xdr:colOff>101600</xdr:colOff>
      <xdr:row>108</xdr:row>
      <xdr:rowOff>44450</xdr:rowOff>
    </xdr:to>
    <xdr:sp macro="" textlink="">
      <xdr:nvSpPr>
        <xdr:cNvPr id="861" name="楕円 860">
          <a:extLst>
            <a:ext uri="{FF2B5EF4-FFF2-40B4-BE49-F238E27FC236}">
              <a16:creationId xmlns:a16="http://schemas.microsoft.com/office/drawing/2014/main" id="{00000000-0008-0000-0F00-00005D030000}"/>
            </a:ext>
          </a:extLst>
        </xdr:cNvPr>
        <xdr:cNvSpPr/>
      </xdr:nvSpPr>
      <xdr:spPr>
        <a:xfrm>
          <a:off x="20383500" y="184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165100</xdr:rowOff>
    </xdr:from>
    <xdr:to>
      <xdr:col>111</xdr:col>
      <xdr:colOff>177800</xdr:colOff>
      <xdr:row>107</xdr:row>
      <xdr:rowOff>166370</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20434300" y="185102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114300</xdr:rowOff>
    </xdr:from>
    <xdr:to>
      <xdr:col>102</xdr:col>
      <xdr:colOff>165100</xdr:colOff>
      <xdr:row>108</xdr:row>
      <xdr:rowOff>44450</xdr:rowOff>
    </xdr:to>
    <xdr:sp macro="" textlink="">
      <xdr:nvSpPr>
        <xdr:cNvPr id="863" name="楕円 862">
          <a:extLst>
            <a:ext uri="{FF2B5EF4-FFF2-40B4-BE49-F238E27FC236}">
              <a16:creationId xmlns:a16="http://schemas.microsoft.com/office/drawing/2014/main" id="{00000000-0008-0000-0F00-00005F030000}"/>
            </a:ext>
          </a:extLst>
        </xdr:cNvPr>
        <xdr:cNvSpPr/>
      </xdr:nvSpPr>
      <xdr:spPr>
        <a:xfrm>
          <a:off x="19494500" y="184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165100</xdr:rowOff>
    </xdr:from>
    <xdr:to>
      <xdr:col>107</xdr:col>
      <xdr:colOff>50800</xdr:colOff>
      <xdr:row>107</xdr:row>
      <xdr:rowOff>165100</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a:off x="19545300" y="18510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153688</xdr:rowOff>
    </xdr:from>
    <xdr:ext cx="469744" cy="259045"/>
    <xdr:sp macro="" textlink="">
      <xdr:nvSpPr>
        <xdr:cNvPr id="865" name="n_1aveValue【庁舎】&#10;一人当たり面積">
          <a:extLst>
            <a:ext uri="{FF2B5EF4-FFF2-40B4-BE49-F238E27FC236}">
              <a16:creationId xmlns:a16="http://schemas.microsoft.com/office/drawing/2014/main" id="{00000000-0008-0000-0F00-000061030000}"/>
            </a:ext>
          </a:extLst>
        </xdr:cNvPr>
        <xdr:cNvSpPr txBox="1"/>
      </xdr:nvSpPr>
      <xdr:spPr>
        <a:xfrm>
          <a:off x="21075727" y="1695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29227</xdr:rowOff>
    </xdr:from>
    <xdr:ext cx="469744" cy="259045"/>
    <xdr:sp macro="" textlink="">
      <xdr:nvSpPr>
        <xdr:cNvPr id="866" name="n_2aveValue【庁舎】&#10;一人当たり面積">
          <a:extLst>
            <a:ext uri="{FF2B5EF4-FFF2-40B4-BE49-F238E27FC236}">
              <a16:creationId xmlns:a16="http://schemas.microsoft.com/office/drawing/2014/main" id="{00000000-0008-0000-0F00-000062030000}"/>
            </a:ext>
          </a:extLst>
        </xdr:cNvPr>
        <xdr:cNvSpPr txBox="1"/>
      </xdr:nvSpPr>
      <xdr:spPr>
        <a:xfrm>
          <a:off x="20199427" y="182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34307</xdr:rowOff>
    </xdr:from>
    <xdr:ext cx="469744" cy="259045"/>
    <xdr:sp macro="" textlink="">
      <xdr:nvSpPr>
        <xdr:cNvPr id="867" name="n_3aveValue【庁舎】&#10;一人当たり面積">
          <a:extLst>
            <a:ext uri="{FF2B5EF4-FFF2-40B4-BE49-F238E27FC236}">
              <a16:creationId xmlns:a16="http://schemas.microsoft.com/office/drawing/2014/main" id="{00000000-0008-0000-0F00-000063030000}"/>
            </a:ext>
          </a:extLst>
        </xdr:cNvPr>
        <xdr:cNvSpPr txBox="1"/>
      </xdr:nvSpPr>
      <xdr:spPr>
        <a:xfrm>
          <a:off x="19310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36847</xdr:rowOff>
    </xdr:from>
    <xdr:ext cx="469744" cy="259045"/>
    <xdr:sp macro="" textlink="">
      <xdr:nvSpPr>
        <xdr:cNvPr id="868" name="n_1mainValue【庁舎】&#10;一人当たり面積">
          <a:extLst>
            <a:ext uri="{FF2B5EF4-FFF2-40B4-BE49-F238E27FC236}">
              <a16:creationId xmlns:a16="http://schemas.microsoft.com/office/drawing/2014/main" id="{00000000-0008-0000-0F00-000064030000}"/>
            </a:ext>
          </a:extLst>
        </xdr:cNvPr>
        <xdr:cNvSpPr txBox="1"/>
      </xdr:nvSpPr>
      <xdr:spPr>
        <a:xfrm>
          <a:off x="21075727" y="1855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35577</xdr:rowOff>
    </xdr:from>
    <xdr:ext cx="469744" cy="259045"/>
    <xdr:sp macro="" textlink="">
      <xdr:nvSpPr>
        <xdr:cNvPr id="869" name="n_2mainValue【庁舎】&#10;一人当たり面積">
          <a:extLst>
            <a:ext uri="{FF2B5EF4-FFF2-40B4-BE49-F238E27FC236}">
              <a16:creationId xmlns:a16="http://schemas.microsoft.com/office/drawing/2014/main" id="{00000000-0008-0000-0F00-000065030000}"/>
            </a:ext>
          </a:extLst>
        </xdr:cNvPr>
        <xdr:cNvSpPr txBox="1"/>
      </xdr:nvSpPr>
      <xdr:spPr>
        <a:xfrm>
          <a:off x="20199427" y="1855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35577</xdr:rowOff>
    </xdr:from>
    <xdr:ext cx="469744" cy="259045"/>
    <xdr:sp macro="" textlink="">
      <xdr:nvSpPr>
        <xdr:cNvPr id="870" name="n_3mainValue【庁舎】&#10;一人当たり面積">
          <a:extLst>
            <a:ext uri="{FF2B5EF4-FFF2-40B4-BE49-F238E27FC236}">
              <a16:creationId xmlns:a16="http://schemas.microsoft.com/office/drawing/2014/main" id="{00000000-0008-0000-0F00-000066030000}"/>
            </a:ext>
          </a:extLst>
        </xdr:cNvPr>
        <xdr:cNvSpPr txBox="1"/>
      </xdr:nvSpPr>
      <xdr:spPr>
        <a:xfrm>
          <a:off x="19310427" y="1855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1" name="正方形/長方形 870">
          <a:extLst>
            <a:ext uri="{FF2B5EF4-FFF2-40B4-BE49-F238E27FC236}">
              <a16:creationId xmlns:a16="http://schemas.microsoft.com/office/drawing/2014/main" id="{00000000-0008-0000-0F00-00006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2" name="正方形/長方形 871">
          <a:extLst>
            <a:ext uri="{FF2B5EF4-FFF2-40B4-BE49-F238E27FC236}">
              <a16:creationId xmlns:a16="http://schemas.microsoft.com/office/drawing/2014/main" id="{00000000-0008-0000-0F00-00006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3" name="テキスト ボックス 872">
          <a:extLst>
            <a:ext uri="{FF2B5EF4-FFF2-40B4-BE49-F238E27FC236}">
              <a16:creationId xmlns:a16="http://schemas.microsoft.com/office/drawing/2014/main" id="{00000000-0008-0000-0F00-00006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に、一般廃棄物処理施設の有形固定資産減価償却率が類似団体内平均に比べて非常に高くなっている。当該施設においては、一部事務組合が所管しており、今後、新施設の建設が計画されているが、組合と連携し、建設に向けた資金計画、有利な財政措置の活用の検討を進めていくことが必要である。また、資金の多くを地方債に頼ることが想定されるため、市においても組合が起こした地方債の償還に係る負担等見込額が大幅に増え、将来負担比率等の上昇が予想さ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埼玉県鴻巣市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118,745
117,039
67.44
38,812,375
36,449,657
2,154,361
24,279,965
47,194,901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０．００６ポイントの減少となった。これは、基準財政収入額が地方消費税交付金の算定額の増加等により１．１％の増加となった一方、基準財政需要額が高齢者保健福祉費及び合併特例債償還費の算定額の増加等により、それを上回る１．５％の増加となったことによるものである。平成２７年度から類似団体内平均値を下回り、今回さらに乖離が大きくなった。引き続き、給与の適正化、委託料の削減及び市税滞納額の圧縮等を行うとともに、過去に借入を行った高利の地方債についての利率見直しに取り組み、公債費の伸びを抑え、健全財政の維持に一層、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38805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263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68738</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11995</xdr:rowOff>
    </xdr:from>
    <xdr:to>
      <xdr:col>19</xdr:col>
      <xdr:colOff>133350</xdr:colOff>
      <xdr:row>42</xdr:row>
      <xdr:rowOff>25400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1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170039</xdr:rowOff>
    </xdr:from>
    <xdr:to>
      <xdr:col>15</xdr:col>
      <xdr:colOff>82550</xdr:colOff>
      <xdr:row>42</xdr:row>
      <xdr:rowOff>11995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170039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79022</xdr:rowOff>
    </xdr:from>
    <xdr:to>
      <xdr:col>11</xdr:col>
      <xdr:colOff>82550</xdr:colOff>
      <xdr:row>42</xdr:row>
      <xdr:rowOff>9172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131532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6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132645</xdr:rowOff>
    </xdr:from>
    <xdr:to>
      <xdr:col>15</xdr:col>
      <xdr:colOff>133350</xdr:colOff>
      <xdr:row>42</xdr:row>
      <xdr:rowOff>62795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119239</xdr:rowOff>
    </xdr:from>
    <xdr:to>
      <xdr:col>11</xdr:col>
      <xdr:colOff>82550</xdr:colOff>
      <xdr:row>42</xdr:row>
      <xdr:rowOff>49389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全国市町村平均、及び県市町村平均を下回っている状況を維持しているものの、弾力性は低下しており、前年度から０．１ポイントの増加となった。これは、経常一般財源が、地方税や地方消費税交付金等の増加により０．６６％の増加となった一方、経常経費充当一般財源が、公債費の増加等により、それを上回る０．７４％の増加となったことによるものである。一層の市税収入の確保や財政運用の効率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123698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30358"/>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95775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4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123698</xdr:rowOff>
    </xdr:from>
    <xdr:to>
      <xdr:col>24</xdr:col>
      <xdr:colOff>12700</xdr:colOff>
      <xdr:row>65</xdr:row>
      <xdr:rowOff>123698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49276</xdr:rowOff>
    </xdr:from>
    <xdr:to>
      <xdr:col>23</xdr:col>
      <xdr:colOff>133350</xdr:colOff>
      <xdr:row>62</xdr:row>
      <xdr:rowOff>54102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67917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34798</xdr:rowOff>
    </xdr:from>
    <xdr:to>
      <xdr:col>19</xdr:col>
      <xdr:colOff>133350</xdr:colOff>
      <xdr:row>62</xdr:row>
      <xdr:rowOff>49276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66469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71120</xdr:rowOff>
    </xdr:from>
    <xdr:to>
      <xdr:col>15</xdr:col>
      <xdr:colOff>82550</xdr:colOff>
      <xdr:row>62</xdr:row>
      <xdr:rowOff>34798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52957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46736</xdr:rowOff>
    </xdr:from>
    <xdr:to>
      <xdr:col>15</xdr:col>
      <xdr:colOff>133350</xdr:colOff>
      <xdr:row>62</xdr:row>
      <xdr:rowOff>148336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133113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71120</xdr:rowOff>
    </xdr:from>
    <xdr:to>
      <xdr:col>11</xdr:col>
      <xdr:colOff>31750</xdr:colOff>
      <xdr:row>61</xdr:row>
      <xdr:rowOff>90424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5295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22115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169435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3302</xdr:rowOff>
    </xdr:from>
    <xdr:to>
      <xdr:col>23</xdr:col>
      <xdr:colOff>184150</xdr:colOff>
      <xdr:row>62</xdr:row>
      <xdr:rowOff>104902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19829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7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169926</xdr:rowOff>
    </xdr:from>
    <xdr:to>
      <xdr:col>19</xdr:col>
      <xdr:colOff>184150</xdr:colOff>
      <xdr:row>62</xdr:row>
      <xdr:rowOff>100076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110253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39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155448</xdr:rowOff>
    </xdr:from>
    <xdr:to>
      <xdr:col>15</xdr:col>
      <xdr:colOff>133350</xdr:colOff>
      <xdr:row>62</xdr:row>
      <xdr:rowOff>85598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95775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20320</xdr:rowOff>
    </xdr:from>
    <xdr:to>
      <xdr:col>11</xdr:col>
      <xdr:colOff>82550</xdr:colOff>
      <xdr:row>61</xdr:row>
      <xdr:rowOff>121920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39624</xdr:rowOff>
    </xdr:from>
    <xdr:to>
      <xdr:col>7</xdr:col>
      <xdr:colOff>31750</xdr:colOff>
      <xdr:row>61</xdr:row>
      <xdr:rowOff>141224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151401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に比べ低い数値で推移しており、良好な状態を維持しているものの、前年度から２．０％の増となった。人件費は前年度比１．４％の減、物件費は２．７％の減、維持補修費は３．８％の増となっている。今後さらに増加が見込まれる維持補修費の動向に注視しながら、職員数７００人体制の維持や委託業務の見直しを徹底し、財政負担を減らすよう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28329</xdr:rowOff>
    </xdr:from>
    <xdr:to>
      <xdr:col>23</xdr:col>
      <xdr:colOff>133350</xdr:colOff>
      <xdr:row>89</xdr:row>
      <xdr:rowOff>38021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15779"/>
          <a:ext cx="0" cy="1381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10098</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38021</xdr:rowOff>
    </xdr:from>
    <xdr:to>
      <xdr:col>24</xdr:col>
      <xdr:colOff>12700</xdr:colOff>
      <xdr:row>89</xdr:row>
      <xdr:rowOff>38021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9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114706</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28329</xdr:rowOff>
    </xdr:from>
    <xdr:to>
      <xdr:col>24</xdr:col>
      <xdr:colOff>12700</xdr:colOff>
      <xdr:row>81</xdr:row>
      <xdr:rowOff>28329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1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84724</xdr:rowOff>
    </xdr:from>
    <xdr:to>
      <xdr:col>23</xdr:col>
      <xdr:colOff>133350</xdr:colOff>
      <xdr:row>82</xdr:row>
      <xdr:rowOff>93535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143624"/>
          <a:ext cx="838200" cy="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14961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45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42884</xdr:rowOff>
    </xdr:from>
    <xdr:to>
      <xdr:col>23</xdr:col>
      <xdr:colOff>184150</xdr:colOff>
      <xdr:row>83</xdr:row>
      <xdr:rowOff>144484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89514</xdr:rowOff>
    </xdr:from>
    <xdr:to>
      <xdr:col>19</xdr:col>
      <xdr:colOff>133350</xdr:colOff>
      <xdr:row>82</xdr:row>
      <xdr:rowOff>93535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4841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18284</xdr:rowOff>
    </xdr:from>
    <xdr:to>
      <xdr:col>19</xdr:col>
      <xdr:colOff>184150</xdr:colOff>
      <xdr:row>83</xdr:row>
      <xdr:rowOff>119884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104661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3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89514</xdr:rowOff>
    </xdr:from>
    <xdr:to>
      <xdr:col>15</xdr:col>
      <xdr:colOff>82550</xdr:colOff>
      <xdr:row>82</xdr:row>
      <xdr:rowOff>110899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148414"/>
          <a:ext cx="889000" cy="2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5265</xdr:rowOff>
    </xdr:from>
    <xdr:to>
      <xdr:col>15</xdr:col>
      <xdr:colOff>133350</xdr:colOff>
      <xdr:row>83</xdr:row>
      <xdr:rowOff>106865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91642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79528</xdr:rowOff>
    </xdr:from>
    <xdr:to>
      <xdr:col>11</xdr:col>
      <xdr:colOff>31750</xdr:colOff>
      <xdr:row>82</xdr:row>
      <xdr:rowOff>110899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38428"/>
          <a:ext cx="889000" cy="3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167328</xdr:rowOff>
    </xdr:from>
    <xdr:to>
      <xdr:col>11</xdr:col>
      <xdr:colOff>82550</xdr:colOff>
      <xdr:row>83</xdr:row>
      <xdr:rowOff>97478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2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82255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1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20076</xdr:rowOff>
    </xdr:from>
    <xdr:to>
      <xdr:col>7</xdr:col>
      <xdr:colOff>31750</xdr:colOff>
      <xdr:row>83</xdr:row>
      <xdr:rowOff>121676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5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106453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3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33924</xdr:rowOff>
    </xdr:from>
    <xdr:to>
      <xdr:col>23</xdr:col>
      <xdr:colOff>184150</xdr:colOff>
      <xdr:row>82</xdr:row>
      <xdr:rowOff>135524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9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50451</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3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42735</xdr:rowOff>
    </xdr:from>
    <xdr:to>
      <xdr:col>19</xdr:col>
      <xdr:colOff>184150</xdr:colOff>
      <xdr:row>82</xdr:row>
      <xdr:rowOff>144335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0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154512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70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38714</xdr:rowOff>
    </xdr:from>
    <xdr:to>
      <xdr:col>15</xdr:col>
      <xdr:colOff>133350</xdr:colOff>
      <xdr:row>82</xdr:row>
      <xdr:rowOff>140314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9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150491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6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60099</xdr:rowOff>
    </xdr:from>
    <xdr:to>
      <xdr:col>11</xdr:col>
      <xdr:colOff>82550</xdr:colOff>
      <xdr:row>82</xdr:row>
      <xdr:rowOff>161699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1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426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8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28728</xdr:rowOff>
    </xdr:from>
    <xdr:to>
      <xdr:col>7</xdr:col>
      <xdr:colOff>31750</xdr:colOff>
      <xdr:row>82</xdr:row>
      <xdr:rowOff>130328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8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140505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７年４月に給与制度の総合的見直しを行い、給料表の水準平均を引き下げるとともに、地域手当を６％に引き上げた。指数は類似団体平均より若干上回っているが、今後においても、人事院勧告、埼玉県人事委員会勧告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72672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134055</xdr:rowOff>
    </xdr:from>
    <xdr:to>
      <xdr:col>81</xdr:col>
      <xdr:colOff>44450</xdr:colOff>
      <xdr:row>88</xdr:row>
      <xdr:rowOff>134055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2216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123772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68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2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134055</xdr:rowOff>
    </xdr:from>
    <xdr:to>
      <xdr:col>77</xdr:col>
      <xdr:colOff>44450</xdr:colOff>
      <xdr:row>88</xdr:row>
      <xdr:rowOff>160866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22165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147461</xdr:rowOff>
    </xdr:from>
    <xdr:to>
      <xdr:col>77</xdr:col>
      <xdr:colOff>95250</xdr:colOff>
      <xdr:row>88</xdr:row>
      <xdr:rowOff>77611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87788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3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88</xdr:row>
      <xdr:rowOff>160866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2082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147461</xdr:rowOff>
    </xdr:from>
    <xdr:to>
      <xdr:col>73</xdr:col>
      <xdr:colOff>44450</xdr:colOff>
      <xdr:row>88</xdr:row>
      <xdr:rowOff>77611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87788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158045</xdr:rowOff>
    </xdr:from>
    <xdr:to>
      <xdr:col>68</xdr:col>
      <xdr:colOff>152400</xdr:colOff>
      <xdr:row>88</xdr:row>
      <xdr:rowOff>120650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07419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134055</xdr:rowOff>
    </xdr:from>
    <xdr:to>
      <xdr:col>68</xdr:col>
      <xdr:colOff>203200</xdr:colOff>
      <xdr:row>88</xdr:row>
      <xdr:rowOff>64205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74382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7355</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83255</xdr:rowOff>
    </xdr:from>
    <xdr:to>
      <xdr:col>81</xdr:col>
      <xdr:colOff>95250</xdr:colOff>
      <xdr:row>89</xdr:row>
      <xdr:rowOff>13405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55332</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14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83255</xdr:rowOff>
    </xdr:from>
    <xdr:to>
      <xdr:col>77</xdr:col>
      <xdr:colOff>95250</xdr:colOff>
      <xdr:row>89</xdr:row>
      <xdr:rowOff>13405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169632</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257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110066</xdr:rowOff>
    </xdr:from>
    <xdr:to>
      <xdr:col>73</xdr:col>
      <xdr:colOff>44450</xdr:colOff>
      <xdr:row>89</xdr:row>
      <xdr:rowOff>40216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24993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107245</xdr:rowOff>
    </xdr:from>
    <xdr:to>
      <xdr:col>64</xdr:col>
      <xdr:colOff>152400</xdr:colOff>
      <xdr:row>88</xdr:row>
      <xdr:rowOff>37395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22172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類似団体内平均値に比べ低くなっており、職員数は少ない状態である。引き続き、職員数７００人体制を維持し、適正な定員管理を徹底する。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104352</xdr:rowOff>
    </xdr:from>
    <xdr:to>
      <xdr:col>81</xdr:col>
      <xdr:colOff>44450</xdr:colOff>
      <xdr:row>66</xdr:row>
      <xdr:rowOff>66463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19902"/>
          <a:ext cx="0" cy="1162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19279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104352</xdr:rowOff>
    </xdr:from>
    <xdr:to>
      <xdr:col>81</xdr:col>
      <xdr:colOff>133350</xdr:colOff>
      <xdr:row>59</xdr:row>
      <xdr:rowOff>104352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169651</xdr:rowOff>
    </xdr:from>
    <xdr:to>
      <xdr:col>81</xdr:col>
      <xdr:colOff>44450</xdr:colOff>
      <xdr:row>62</xdr:row>
      <xdr:rowOff>6244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62810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86377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169651</xdr:rowOff>
    </xdr:from>
    <xdr:to>
      <xdr:col>77</xdr:col>
      <xdr:colOff>44450</xdr:colOff>
      <xdr:row>62</xdr:row>
      <xdr:rowOff>6244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2810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23195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169651</xdr:rowOff>
    </xdr:from>
    <xdr:to>
      <xdr:col>72</xdr:col>
      <xdr:colOff>203200</xdr:colOff>
      <xdr:row>62</xdr:row>
      <xdr:rowOff>12277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62810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2222</xdr:rowOff>
    </xdr:from>
    <xdr:to>
      <xdr:col>68</xdr:col>
      <xdr:colOff>152400</xdr:colOff>
      <xdr:row>62</xdr:row>
      <xdr:rowOff>12277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632122"/>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126365</xdr:rowOff>
    </xdr:from>
    <xdr:to>
      <xdr:col>68</xdr:col>
      <xdr:colOff>203200</xdr:colOff>
      <xdr:row>63</xdr:row>
      <xdr:rowOff>56515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41292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19262</xdr:rowOff>
    </xdr:from>
    <xdr:to>
      <xdr:col>64</xdr:col>
      <xdr:colOff>152400</xdr:colOff>
      <xdr:row>63</xdr:row>
      <xdr:rowOff>120862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105639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118851</xdr:rowOff>
    </xdr:from>
    <xdr:to>
      <xdr:col>81</xdr:col>
      <xdr:colOff>95250</xdr:colOff>
      <xdr:row>62</xdr:row>
      <xdr:rowOff>49001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7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135378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2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126894</xdr:rowOff>
    </xdr:from>
    <xdr:to>
      <xdr:col>77</xdr:col>
      <xdr:colOff>95250</xdr:colOff>
      <xdr:row>62</xdr:row>
      <xdr:rowOff>57044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8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67221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35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118851</xdr:rowOff>
    </xdr:from>
    <xdr:to>
      <xdr:col>73</xdr:col>
      <xdr:colOff>44450</xdr:colOff>
      <xdr:row>62</xdr:row>
      <xdr:rowOff>49001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7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59178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132927</xdr:rowOff>
    </xdr:from>
    <xdr:to>
      <xdr:col>68</xdr:col>
      <xdr:colOff>203200</xdr:colOff>
      <xdr:row>62</xdr:row>
      <xdr:rowOff>63077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73254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122872</xdr:rowOff>
    </xdr:from>
    <xdr:to>
      <xdr:col>64</xdr:col>
      <xdr:colOff>152400</xdr:colOff>
      <xdr:row>62</xdr:row>
      <xdr:rowOff>53022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63199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35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全国市町村平均及び早期健全化基準を下回る状態を維持していたが、今回は０．４ポイント増加し、類似団体内平均値と同数値となった。これは、市債の元利償還金が増加したことなどによるものであり、平成３０年から令和４年度にかけて地方債の元利償還金がピークを迎えるため、実質公債費比率については増加していく見込みである。今後も、事業の精査により公債費負担の適正化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154517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8979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54610</xdr:rowOff>
    </xdr:from>
    <xdr:to>
      <xdr:col>81</xdr:col>
      <xdr:colOff>44450</xdr:colOff>
      <xdr:row>40</xdr:row>
      <xdr:rowOff>86783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91261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22437</xdr:rowOff>
    </xdr:from>
    <xdr:to>
      <xdr:col>77</xdr:col>
      <xdr:colOff>44450</xdr:colOff>
      <xdr:row>40</xdr:row>
      <xdr:rowOff>54610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8804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60113</xdr:rowOff>
    </xdr:from>
    <xdr:to>
      <xdr:col>77</xdr:col>
      <xdr:colOff>95250</xdr:colOff>
      <xdr:row>40</xdr:row>
      <xdr:rowOff>161713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146490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0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6350</xdr:rowOff>
    </xdr:from>
    <xdr:to>
      <xdr:col>72</xdr:col>
      <xdr:colOff>203200</xdr:colOff>
      <xdr:row>40</xdr:row>
      <xdr:rowOff>22437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8643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6350</xdr:rowOff>
    </xdr:from>
    <xdr:to>
      <xdr:col>68</xdr:col>
      <xdr:colOff>152400</xdr:colOff>
      <xdr:row>40</xdr:row>
      <xdr:rowOff>14394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8643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8060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6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3810</xdr:rowOff>
    </xdr:from>
    <xdr:to>
      <xdr:col>77</xdr:col>
      <xdr:colOff>95250</xdr:colOff>
      <xdr:row>40</xdr:row>
      <xdr:rowOff>105410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115587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143087</xdr:rowOff>
    </xdr:from>
    <xdr:to>
      <xdr:col>73</xdr:col>
      <xdr:colOff>44450</xdr:colOff>
      <xdr:row>40</xdr:row>
      <xdr:rowOff>73237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127000</xdr:rowOff>
    </xdr:from>
    <xdr:to>
      <xdr:col>68</xdr:col>
      <xdr:colOff>203200</xdr:colOff>
      <xdr:row>40</xdr:row>
      <xdr:rowOff>57150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４．１ポイント低下し、類似団体平均、全国市町村平均、及び県市町村平均を下回る状況となった。今後も地方債現在高は減少していくので、将来負担比率についても減少していく見込みだが、後世への負担を少しでも軽減するよう、事業実施等について総点検を実施し、財政の健全化を図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128200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57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100277</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0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128200</xdr:rowOff>
    </xdr:from>
    <xdr:to>
      <xdr:col>81</xdr:col>
      <xdr:colOff>133350</xdr:colOff>
      <xdr:row>21</xdr:row>
      <xdr:rowOff>128200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2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128552</xdr:rowOff>
    </xdr:from>
    <xdr:to>
      <xdr:col>81</xdr:col>
      <xdr:colOff>44450</xdr:colOff>
      <xdr:row>15</xdr:row>
      <xdr:rowOff>12065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528852"/>
          <a:ext cx="838200" cy="5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3121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158044</xdr:rowOff>
    </xdr:from>
    <xdr:to>
      <xdr:col>81</xdr:col>
      <xdr:colOff>95250</xdr:colOff>
      <xdr:row>14</xdr:row>
      <xdr:rowOff>88194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8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12065</xdr:rowOff>
    </xdr:from>
    <xdr:to>
      <xdr:col>77</xdr:col>
      <xdr:colOff>44450</xdr:colOff>
      <xdr:row>15</xdr:row>
      <xdr:rowOff>72390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58381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83115</xdr:rowOff>
    </xdr:from>
    <xdr:to>
      <xdr:col>77</xdr:col>
      <xdr:colOff>95250</xdr:colOff>
      <xdr:row>15</xdr:row>
      <xdr:rowOff>13265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8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23442</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5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72390</xdr:rowOff>
    </xdr:from>
    <xdr:to>
      <xdr:col>72</xdr:col>
      <xdr:colOff>203200</xdr:colOff>
      <xdr:row>15</xdr:row>
      <xdr:rowOff>154164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644140"/>
          <a:ext cx="889000" cy="8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154164</xdr:rowOff>
    </xdr:from>
    <xdr:to>
      <xdr:col>68</xdr:col>
      <xdr:colOff>152400</xdr:colOff>
      <xdr:row>16</xdr:row>
      <xdr:rowOff>55104</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72591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158185</xdr:rowOff>
    </xdr:from>
    <xdr:to>
      <xdr:col>68</xdr:col>
      <xdr:colOff>203200</xdr:colOff>
      <xdr:row>15</xdr:row>
      <xdr:rowOff>88335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5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98512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2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29775</xdr:rowOff>
    </xdr:from>
    <xdr:to>
      <xdr:col>64</xdr:col>
      <xdr:colOff>152400</xdr:colOff>
      <xdr:row>16</xdr:row>
      <xdr:rowOff>131375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77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116152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85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77752</xdr:rowOff>
    </xdr:from>
    <xdr:to>
      <xdr:col>81</xdr:col>
      <xdr:colOff>95250</xdr:colOff>
      <xdr:row>15</xdr:row>
      <xdr:rowOff>7902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47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49829</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45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132715</xdr:rowOff>
    </xdr:from>
    <xdr:to>
      <xdr:col>77</xdr:col>
      <xdr:colOff>95250</xdr:colOff>
      <xdr:row>15</xdr:row>
      <xdr:rowOff>62865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5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47642</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61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5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107967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103364</xdr:rowOff>
    </xdr:from>
    <xdr:to>
      <xdr:col>68</xdr:col>
      <xdr:colOff>203200</xdr:colOff>
      <xdr:row>16</xdr:row>
      <xdr:rowOff>33514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67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18291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76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7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埼玉県鴻巣市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118,745
117,039
67.44
38,812,375
36,449,657
2,154,361
24,279,965
47,194,901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を削減し（合併後１０年間で２００人以上の職員を削減）、７００人体制を維持するとともに、指定管理者制度の推進など行財政改革への取組みにより、類似団体平均、埼玉県平均を下回る傾向にある。今後も引き続き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138430</xdr:rowOff>
    </xdr:from>
    <xdr:to>
      <xdr:col>24</xdr:col>
      <xdr:colOff>25400</xdr:colOff>
      <xdr:row>40</xdr:row>
      <xdr:rowOff>111760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962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83837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111760</xdr:rowOff>
    </xdr:from>
    <xdr:to>
      <xdr:col>24</xdr:col>
      <xdr:colOff>114300</xdr:colOff>
      <xdr:row>40</xdr:row>
      <xdr:rowOff>111760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53357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138430</xdr:rowOff>
    </xdr:from>
    <xdr:to>
      <xdr:col>24</xdr:col>
      <xdr:colOff>114300</xdr:colOff>
      <xdr:row>33</xdr:row>
      <xdr:rowOff>138430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35</xdr:row>
      <xdr:rowOff>153670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163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153670</xdr:rowOff>
    </xdr:from>
    <xdr:to>
      <xdr:col>19</xdr:col>
      <xdr:colOff>187325</xdr:colOff>
      <xdr:row>36</xdr:row>
      <xdr:rowOff>43180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54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66040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15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66040</xdr:rowOff>
    </xdr:from>
    <xdr:to>
      <xdr:col>11</xdr:col>
      <xdr:colOff>9525</xdr:colOff>
      <xdr:row>36</xdr:row>
      <xdr:rowOff>104140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38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3810</xdr:rowOff>
    </xdr:from>
    <xdr:to>
      <xdr:col>11</xdr:col>
      <xdr:colOff>60325</xdr:colOff>
      <xdr:row>37</xdr:row>
      <xdr:rowOff>105410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81297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102870</xdr:rowOff>
    </xdr:from>
    <xdr:to>
      <xdr:col>20</xdr:col>
      <xdr:colOff>38100</xdr:colOff>
      <xdr:row>36</xdr:row>
      <xdr:rowOff>33020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43197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コンビニ交付システム構築委託料など主に委託料の減により、昨年度と比較すると、０．２ポイント減少したが、類似団体内平均値を上回っている傾向が続いている。引き続き、経常的な委託業務の見直しを徹底し、財政負担を減らすよう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134620</xdr:rowOff>
    </xdr:from>
    <xdr:to>
      <xdr:col>82</xdr:col>
      <xdr:colOff>107950</xdr:colOff>
      <xdr:row>20</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920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49547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134620</xdr:rowOff>
    </xdr:from>
    <xdr:to>
      <xdr:col>82</xdr:col>
      <xdr:colOff>196850</xdr:colOff>
      <xdr:row>12</xdr:row>
      <xdr:rowOff>134620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43180</xdr:rowOff>
    </xdr:from>
    <xdr:to>
      <xdr:col>82</xdr:col>
      <xdr:colOff>107950</xdr:colOff>
      <xdr:row>16</xdr:row>
      <xdr:rowOff>58420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86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66040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01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27940</xdr:rowOff>
    </xdr:from>
    <xdr:to>
      <xdr:col>73</xdr:col>
      <xdr:colOff>180975</xdr:colOff>
      <xdr:row>16</xdr:row>
      <xdr:rowOff>66040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71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110490</xdr:rowOff>
    </xdr:from>
    <xdr:to>
      <xdr:col>74</xdr:col>
      <xdr:colOff>31750</xdr:colOff>
      <xdr:row>16</xdr:row>
      <xdr:rowOff>40640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50817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161290</xdr:rowOff>
    </xdr:from>
    <xdr:to>
      <xdr:col>69</xdr:col>
      <xdr:colOff>92075</xdr:colOff>
      <xdr:row>16</xdr:row>
      <xdr:rowOff>27940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33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146067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135907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93997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xdr:rowOff>
    </xdr:from>
    <xdr:to>
      <xdr:col>74</xdr:col>
      <xdr:colOff>31750</xdr:colOff>
      <xdr:row>16</xdr:row>
      <xdr:rowOff>116840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101617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148590</xdr:rowOff>
    </xdr:from>
    <xdr:to>
      <xdr:col>69</xdr:col>
      <xdr:colOff>142875</xdr:colOff>
      <xdr:row>16</xdr:row>
      <xdr:rowOff>78740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63517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110490</xdr:rowOff>
    </xdr:from>
    <xdr:to>
      <xdr:col>65</xdr:col>
      <xdr:colOff>53975</xdr:colOff>
      <xdr:row>16</xdr:row>
      <xdr:rowOff>40640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25417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内平均値を下回っているが、年々増加傾向にある。前年度と比較すると、７，８２７万円、１．０％の増加となった。これは、施設型給付費負担金や民間保育所運営費負担金などの増によるものである。引き続き給付等に係る資格審査等の適正化や各種手当への上乗せの見直しを進めていくことで、財政を圧迫する要因を取り除い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4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156935</xdr:rowOff>
    </xdr:from>
    <xdr:to>
      <xdr:col>24</xdr:col>
      <xdr:colOff>25400</xdr:colOff>
      <xdr:row>53</xdr:row>
      <xdr:rowOff>156935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243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61884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80735</xdr:rowOff>
    </xdr:from>
    <xdr:to>
      <xdr:col>19</xdr:col>
      <xdr:colOff>187325</xdr:colOff>
      <xdr:row>53</xdr:row>
      <xdr:rowOff>156935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1675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68035</xdr:rowOff>
    </xdr:from>
    <xdr:to>
      <xdr:col>20</xdr:col>
      <xdr:colOff>38100</xdr:colOff>
      <xdr:row>55</xdr:row>
      <xdr:rowOff>169635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154412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26307</xdr:rowOff>
    </xdr:from>
    <xdr:to>
      <xdr:col>15</xdr:col>
      <xdr:colOff>98425</xdr:colOff>
      <xdr:row>53</xdr:row>
      <xdr:rowOff>80735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1131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13607</xdr:rowOff>
    </xdr:from>
    <xdr:to>
      <xdr:col>15</xdr:col>
      <xdr:colOff>149225</xdr:colOff>
      <xdr:row>55</xdr:row>
      <xdr:rowOff>115207</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99984</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165100</xdr:rowOff>
    </xdr:from>
    <xdr:to>
      <xdr:col>11</xdr:col>
      <xdr:colOff>9525</xdr:colOff>
      <xdr:row>53</xdr:row>
      <xdr:rowOff>26307</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080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108857</xdr:rowOff>
    </xdr:from>
    <xdr:to>
      <xdr:col>11</xdr:col>
      <xdr:colOff>60325</xdr:colOff>
      <xdr:row>55</xdr:row>
      <xdr:rowOff>39007</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23784</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75492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106135</xdr:rowOff>
    </xdr:from>
    <xdr:to>
      <xdr:col>24</xdr:col>
      <xdr:colOff>76200</xdr:colOff>
      <xdr:row>54</xdr:row>
      <xdr:rowOff>36285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14712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0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106135</xdr:rowOff>
    </xdr:from>
    <xdr:to>
      <xdr:col>20</xdr:col>
      <xdr:colOff>38100</xdr:colOff>
      <xdr:row>54</xdr:row>
      <xdr:rowOff>36285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46462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961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29935</xdr:rowOff>
    </xdr:from>
    <xdr:to>
      <xdr:col>15</xdr:col>
      <xdr:colOff>149225</xdr:colOff>
      <xdr:row>53</xdr:row>
      <xdr:rowOff>131535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141712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146957</xdr:rowOff>
    </xdr:from>
    <xdr:to>
      <xdr:col>11</xdr:col>
      <xdr:colOff>60325</xdr:colOff>
      <xdr:row>53</xdr:row>
      <xdr:rowOff>77107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87284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83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114300</xdr:rowOff>
    </xdr:from>
    <xdr:to>
      <xdr:col>6</xdr:col>
      <xdr:colOff>171450</xdr:colOff>
      <xdr:row>53</xdr:row>
      <xdr:rowOff>44450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54627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を下回る状態が続いている。多くを占めるのは他会計への繰出金である。税収を主な財源とする一般会計の負担額縮減のため、国民健康保険事業特別会計や下水道事業会計に対する繰出金の支出基準について、一層の改善を図らなければならない。</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85090</xdr:rowOff>
    </xdr:from>
    <xdr:to>
      <xdr:col>82</xdr:col>
      <xdr:colOff>107950</xdr:colOff>
      <xdr:row>60</xdr:row>
      <xdr:rowOff>43180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19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15257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43180</xdr:rowOff>
    </xdr:from>
    <xdr:to>
      <xdr:col>82</xdr:col>
      <xdr:colOff>196850</xdr:colOff>
      <xdr:row>60</xdr:row>
      <xdr:rowOff>43180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123190</xdr:rowOff>
    </xdr:from>
    <xdr:to>
      <xdr:col>82</xdr:col>
      <xdr:colOff>107950</xdr:colOff>
      <xdr:row>55</xdr:row>
      <xdr:rowOff>146050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529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109237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55</xdr:row>
      <xdr:rowOff>123190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522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137160</xdr:rowOff>
    </xdr:from>
    <xdr:to>
      <xdr:col>78</xdr:col>
      <xdr:colOff>120650</xdr:colOff>
      <xdr:row>57</xdr:row>
      <xdr:rowOff>67310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52087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55</xdr:row>
      <xdr:rowOff>92710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499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55</xdr:row>
      <xdr:rowOff>77470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499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52087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72390</xdr:rowOff>
    </xdr:from>
    <xdr:to>
      <xdr:col>78</xdr:col>
      <xdr:colOff>120650</xdr:colOff>
      <xdr:row>56</xdr:row>
      <xdr:rowOff>2540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12717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7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19050</xdr:rowOff>
    </xdr:from>
    <xdr:to>
      <xdr:col>69</xdr:col>
      <xdr:colOff>142875</xdr:colOff>
      <xdr:row>55</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26670</xdr:rowOff>
    </xdr:from>
    <xdr:to>
      <xdr:col>65</xdr:col>
      <xdr:colOff>53975</xdr:colOff>
      <xdr:row>55</xdr:row>
      <xdr:rowOff>128270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138447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昨年度と比較すると０．３ポイント低下したが、補助費等に係る経常収支比率は類似団体平均を上回っている。類似団体の人口１人当たりの決算額と比較すると、一部事務組合への負担金が多い。</a:t>
          </a:r>
        </a:p>
        <a:p>
          <a:r>
            <a:rPr kumimoji="1" lang="ja-JP" altLang="en-US" sz="1300">
              <a:latin typeface="ＭＳ Ｐゴシック" panose="020B0600070205080204" pitchFamily="50" charset="-128"/>
              <a:ea typeface="ＭＳ Ｐゴシック" panose="020B0600070205080204" pitchFamily="50" charset="-128"/>
            </a:rPr>
            <a:t>また、各種団体への補助金についても、引き続き交付団体の活動状況や収支決算状況、事業効果の検証等を行いながら、補助金等の適正化を図る。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58965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75300"/>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94343</xdr:rowOff>
    </xdr:from>
    <xdr:to>
      <xdr:col>82</xdr:col>
      <xdr:colOff>107950</xdr:colOff>
      <xdr:row>38</xdr:row>
      <xdr:rowOff>127000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6094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130827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127000</xdr:rowOff>
    </xdr:from>
    <xdr:to>
      <xdr:col>78</xdr:col>
      <xdr:colOff>69850</xdr:colOff>
      <xdr:row>39</xdr:row>
      <xdr:rowOff>31750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642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103414</xdr:rowOff>
    </xdr:from>
    <xdr:to>
      <xdr:col>78</xdr:col>
      <xdr:colOff>120650</xdr:colOff>
      <xdr:row>37</xdr:row>
      <xdr:rowOff>33564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43741</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9978</xdr:rowOff>
    </xdr:from>
    <xdr:to>
      <xdr:col>73</xdr:col>
      <xdr:colOff>180975</xdr:colOff>
      <xdr:row>39</xdr:row>
      <xdr:rowOff>31750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696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43741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127000</xdr:rowOff>
    </xdr:from>
    <xdr:to>
      <xdr:col>69</xdr:col>
      <xdr:colOff>92075</xdr:colOff>
      <xdr:row>39</xdr:row>
      <xdr:rowOff>9978</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6421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16328</xdr:rowOff>
    </xdr:from>
    <xdr:to>
      <xdr:col>69</xdr:col>
      <xdr:colOff>142875</xdr:colOff>
      <xdr:row>36</xdr:row>
      <xdr:rowOff>117928</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128105</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138991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43543</xdr:rowOff>
    </xdr:from>
    <xdr:to>
      <xdr:col>82</xdr:col>
      <xdr:colOff>158750</xdr:colOff>
      <xdr:row>38</xdr:row>
      <xdr:rowOff>145143</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15620</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76200</xdr:rowOff>
    </xdr:from>
    <xdr:to>
      <xdr:col>78</xdr:col>
      <xdr:colOff>120650</xdr:colOff>
      <xdr:row>39</xdr:row>
      <xdr:rowOff>6350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162577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152400</xdr:rowOff>
    </xdr:from>
    <xdr:to>
      <xdr:col>74</xdr:col>
      <xdr:colOff>31750</xdr:colOff>
      <xdr:row>39</xdr:row>
      <xdr:rowOff>82550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67327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130628</xdr:rowOff>
    </xdr:from>
    <xdr:to>
      <xdr:col>69</xdr:col>
      <xdr:colOff>142875</xdr:colOff>
      <xdr:row>39</xdr:row>
      <xdr:rowOff>60778</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45555</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73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76200</xdr:rowOff>
    </xdr:from>
    <xdr:to>
      <xdr:col>65</xdr:col>
      <xdr:colOff>53975</xdr:colOff>
      <xdr:row>39</xdr:row>
      <xdr:rowOff>6350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162577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後積極的に取り組んだ大型建設事業は一段落したが、それに伴う地方債の元利償還金は年々増加しており、公債費に係る経常収支比率は類似団体平均を４．９ポイント上回っている。償還のピークは平成３０年度から令和４年度になると見込まれ、非常に厳しい財政運営となることが予想される。地方債充当事業の厳選を進めるとともに、過去に借入を行った高利の地方債について利率見直しに取り組み、公債費縮減に努めなければならない。</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127000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4561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1270</xdr:rowOff>
    </xdr:from>
    <xdr:to>
      <xdr:col>24</xdr:col>
      <xdr:colOff>25400</xdr:colOff>
      <xdr:row>79</xdr:row>
      <xdr:rowOff>62230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35458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111761</xdr:rowOff>
    </xdr:from>
    <xdr:to>
      <xdr:col>19</xdr:col>
      <xdr:colOff>187325</xdr:colOff>
      <xdr:row>79</xdr:row>
      <xdr:rowOff>1270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34848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3811</xdr:rowOff>
    </xdr:from>
    <xdr:to>
      <xdr:col>20</xdr:col>
      <xdr:colOff>38100</xdr:colOff>
      <xdr:row>77</xdr:row>
      <xdr:rowOff>105411</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115588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161289</xdr:rowOff>
    </xdr:from>
    <xdr:to>
      <xdr:col>15</xdr:col>
      <xdr:colOff>98425</xdr:colOff>
      <xdr:row>78</xdr:row>
      <xdr:rowOff>111761</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36293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78</xdr:row>
      <xdr:rowOff>73661</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3629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81297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11430</xdr:rowOff>
    </xdr:from>
    <xdr:to>
      <xdr:col>24</xdr:col>
      <xdr:colOff>76200</xdr:colOff>
      <xdr:row>79</xdr:row>
      <xdr:rowOff>113030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154957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121920</xdr:rowOff>
    </xdr:from>
    <xdr:to>
      <xdr:col>20</xdr:col>
      <xdr:colOff>38100</xdr:colOff>
      <xdr:row>79</xdr:row>
      <xdr:rowOff>52070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36847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60961</xdr:rowOff>
    </xdr:from>
    <xdr:to>
      <xdr:col>15</xdr:col>
      <xdr:colOff>149225</xdr:colOff>
      <xdr:row>78</xdr:row>
      <xdr:rowOff>162561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147338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類似団体内平均値を６．１ポイント下回っている。健全財政維持のため、特に、扶助費、補助費等に注視し、これらの経費の適正化に努める。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41275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59713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13352</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72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41275</xdr:rowOff>
    </xdr:from>
    <xdr:to>
      <xdr:col>82</xdr:col>
      <xdr:colOff>196850</xdr:colOff>
      <xdr:row>80</xdr:row>
      <xdr:rowOff>41275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75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29845</xdr:rowOff>
    </xdr:from>
    <xdr:to>
      <xdr:col>82</xdr:col>
      <xdr:colOff>107950</xdr:colOff>
      <xdr:row>75</xdr:row>
      <xdr:rowOff>69850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28885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128288</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58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69850</xdr:rowOff>
    </xdr:from>
    <xdr:to>
      <xdr:col>78</xdr:col>
      <xdr:colOff>69850</xdr:colOff>
      <xdr:row>75</xdr:row>
      <xdr:rowOff>98425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29286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116205</xdr:rowOff>
    </xdr:from>
    <xdr:to>
      <xdr:col>78</xdr:col>
      <xdr:colOff>120650</xdr:colOff>
      <xdr:row>77</xdr:row>
      <xdr:rowOff>46355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31132</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232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29845</xdr:rowOff>
    </xdr:from>
    <xdr:to>
      <xdr:col>73</xdr:col>
      <xdr:colOff>180975</xdr:colOff>
      <xdr:row>75</xdr:row>
      <xdr:rowOff>98425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288859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104775</xdr:rowOff>
    </xdr:from>
    <xdr:to>
      <xdr:col>74</xdr:col>
      <xdr:colOff>31750</xdr:colOff>
      <xdr:row>77</xdr:row>
      <xdr:rowOff>34925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19702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2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161290</xdr:rowOff>
    </xdr:from>
    <xdr:to>
      <xdr:col>69</xdr:col>
      <xdr:colOff>92075</xdr:colOff>
      <xdr:row>75</xdr:row>
      <xdr:rowOff>29845</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28485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30480</xdr:rowOff>
    </xdr:from>
    <xdr:to>
      <xdr:col>65</xdr:col>
      <xdr:colOff>53975</xdr:colOff>
      <xdr:row>75</xdr:row>
      <xdr:rowOff>132080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116857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97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150495</xdr:rowOff>
    </xdr:from>
    <xdr:to>
      <xdr:col>82</xdr:col>
      <xdr:colOff>158750</xdr:colOff>
      <xdr:row>75</xdr:row>
      <xdr:rowOff>80645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167022</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68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19050</xdr:rowOff>
    </xdr:from>
    <xdr:to>
      <xdr:col>78</xdr:col>
      <xdr:colOff>120650</xdr:colOff>
      <xdr:row>75</xdr:row>
      <xdr:rowOff>120650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130827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47625</xdr:rowOff>
    </xdr:from>
    <xdr:to>
      <xdr:col>74</xdr:col>
      <xdr:colOff>31750</xdr:colOff>
      <xdr:row>75</xdr:row>
      <xdr:rowOff>149225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159402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6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150495</xdr:rowOff>
    </xdr:from>
    <xdr:to>
      <xdr:col>69</xdr:col>
      <xdr:colOff>142875</xdr:colOff>
      <xdr:row>75</xdr:row>
      <xdr:rowOff>80645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90822</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60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110490</xdr:rowOff>
    </xdr:from>
    <xdr:to>
      <xdr:col>65</xdr:col>
      <xdr:colOff>53975</xdr:colOff>
      <xdr:row>75</xdr:row>
      <xdr:rowOff>40640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50817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埼玉県鴻巣市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109213</xdr:rowOff>
    </xdr:from>
    <xdr:to>
      <xdr:col>29</xdr:col>
      <xdr:colOff>127000</xdr:colOff>
      <xdr:row>20</xdr:row>
      <xdr:rowOff>63721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2788"/>
          <a:ext cx="0" cy="1497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35798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1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63721</xdr:rowOff>
    </xdr:from>
    <xdr:to>
      <xdr:col>30</xdr:col>
      <xdr:colOff>25400</xdr:colOff>
      <xdr:row>20</xdr:row>
      <xdr:rowOff>63721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40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24140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109213</xdr:rowOff>
    </xdr:from>
    <xdr:to>
      <xdr:col>30</xdr:col>
      <xdr:colOff>25400</xdr:colOff>
      <xdr:row>11</xdr:row>
      <xdr:rowOff>109213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27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169302</xdr:rowOff>
    </xdr:from>
    <xdr:to>
      <xdr:col>29</xdr:col>
      <xdr:colOff>127000</xdr:colOff>
      <xdr:row>17</xdr:row>
      <xdr:rowOff>7780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60127"/>
          <a:ext cx="647700" cy="9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29612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48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13085</xdr:rowOff>
    </xdr:from>
    <xdr:to>
      <xdr:col>29</xdr:col>
      <xdr:colOff>177800</xdr:colOff>
      <xdr:row>16</xdr:row>
      <xdr:rowOff>114685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167049</xdr:rowOff>
    </xdr:from>
    <xdr:to>
      <xdr:col>26</xdr:col>
      <xdr:colOff>50800</xdr:colOff>
      <xdr:row>17</xdr:row>
      <xdr:rowOff>7780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957874"/>
          <a:ext cx="698500" cy="12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18865</xdr:rowOff>
    </xdr:from>
    <xdr:to>
      <xdr:col>26</xdr:col>
      <xdr:colOff>101600</xdr:colOff>
      <xdr:row>16</xdr:row>
      <xdr:rowOff>120465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130642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7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151667</xdr:rowOff>
    </xdr:from>
    <xdr:to>
      <xdr:col>22</xdr:col>
      <xdr:colOff>114300</xdr:colOff>
      <xdr:row>16</xdr:row>
      <xdr:rowOff>167049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942492"/>
          <a:ext cx="698500" cy="15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24678</xdr:rowOff>
    </xdr:from>
    <xdr:to>
      <xdr:col>22</xdr:col>
      <xdr:colOff>165100</xdr:colOff>
      <xdr:row>16</xdr:row>
      <xdr:rowOff>126278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136455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151667</xdr:rowOff>
    </xdr:from>
    <xdr:to>
      <xdr:col>18</xdr:col>
      <xdr:colOff>177800</xdr:colOff>
      <xdr:row>17</xdr:row>
      <xdr:rowOff>31848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42492"/>
          <a:ext cx="698500" cy="51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3973</xdr:rowOff>
    </xdr:from>
    <xdr:to>
      <xdr:col>19</xdr:col>
      <xdr:colOff>38100</xdr:colOff>
      <xdr:row>16</xdr:row>
      <xdr:rowOff>105573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115750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56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118698</xdr:rowOff>
    </xdr:from>
    <xdr:to>
      <xdr:col>15</xdr:col>
      <xdr:colOff>101600</xdr:colOff>
      <xdr:row>16</xdr:row>
      <xdr:rowOff>48848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59025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118502</xdr:rowOff>
    </xdr:from>
    <xdr:to>
      <xdr:col>29</xdr:col>
      <xdr:colOff>177800</xdr:colOff>
      <xdr:row>17</xdr:row>
      <xdr:rowOff>48652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09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90579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81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128430</xdr:rowOff>
    </xdr:from>
    <xdr:to>
      <xdr:col>26</xdr:col>
      <xdr:colOff>101600</xdr:colOff>
      <xdr:row>17</xdr:row>
      <xdr:rowOff>58580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19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43357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05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116249</xdr:rowOff>
    </xdr:from>
    <xdr:to>
      <xdr:col>22</xdr:col>
      <xdr:colOff>165100</xdr:colOff>
      <xdr:row>17</xdr:row>
      <xdr:rowOff>46399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07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31176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99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100867</xdr:rowOff>
    </xdr:from>
    <xdr:to>
      <xdr:col>19</xdr:col>
      <xdr:colOff>38100</xdr:colOff>
      <xdr:row>17</xdr:row>
      <xdr:rowOff>31017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91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15794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97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152498</xdr:rowOff>
    </xdr:from>
    <xdr:to>
      <xdr:col>15</xdr:col>
      <xdr:colOff>101600</xdr:colOff>
      <xdr:row>17</xdr:row>
      <xdr:rowOff>82648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43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67425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2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183121</xdr:rowOff>
    </xdr:from>
    <xdr:to>
      <xdr:col>29</xdr:col>
      <xdr:colOff>127000</xdr:colOff>
      <xdr:row>37</xdr:row>
      <xdr:rowOff>238861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07671"/>
          <a:ext cx="0" cy="125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210938</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3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238861</xdr:rowOff>
    </xdr:from>
    <xdr:to>
      <xdr:col>30</xdr:col>
      <xdr:colOff>25400</xdr:colOff>
      <xdr:row>37</xdr:row>
      <xdr:rowOff>238861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63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98048</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183121</xdr:rowOff>
    </xdr:from>
    <xdr:to>
      <xdr:col>30</xdr:col>
      <xdr:colOff>25400</xdr:colOff>
      <xdr:row>33</xdr:row>
      <xdr:rowOff>183121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076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256425</xdr:rowOff>
    </xdr:from>
    <xdr:to>
      <xdr:col>29</xdr:col>
      <xdr:colOff>127000</xdr:colOff>
      <xdr:row>35</xdr:row>
      <xdr:rowOff>285115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66775"/>
          <a:ext cx="647700" cy="28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241203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51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212179</xdr:rowOff>
    </xdr:from>
    <xdr:to>
      <xdr:col>29</xdr:col>
      <xdr:colOff>177800</xdr:colOff>
      <xdr:row>35</xdr:row>
      <xdr:rowOff>313779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284353</xdr:rowOff>
    </xdr:from>
    <xdr:to>
      <xdr:col>26</xdr:col>
      <xdr:colOff>50800</xdr:colOff>
      <xdr:row>35</xdr:row>
      <xdr:rowOff>285115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894703"/>
          <a:ext cx="698500" cy="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197739</xdr:rowOff>
    </xdr:from>
    <xdr:to>
      <xdr:col>26</xdr:col>
      <xdr:colOff>101600</xdr:colOff>
      <xdr:row>35</xdr:row>
      <xdr:rowOff>299339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309516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76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284353</xdr:rowOff>
    </xdr:from>
    <xdr:to>
      <xdr:col>22</xdr:col>
      <xdr:colOff>114300</xdr:colOff>
      <xdr:row>35</xdr:row>
      <xdr:rowOff>327101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894703"/>
          <a:ext cx="698500" cy="42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180746</xdr:rowOff>
    </xdr:from>
    <xdr:to>
      <xdr:col>22</xdr:col>
      <xdr:colOff>165100</xdr:colOff>
      <xdr:row>35</xdr:row>
      <xdr:rowOff>282346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292523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327101</xdr:rowOff>
    </xdr:from>
    <xdr:to>
      <xdr:col>18</xdr:col>
      <xdr:colOff>177800</xdr:colOff>
      <xdr:row>36</xdr:row>
      <xdr:rowOff>31674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37451"/>
          <a:ext cx="698500" cy="47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180480</xdr:rowOff>
    </xdr:from>
    <xdr:to>
      <xdr:col>19</xdr:col>
      <xdr:colOff>38100</xdr:colOff>
      <xdr:row>35</xdr:row>
      <xdr:rowOff>282080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292257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5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180891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205625</xdr:rowOff>
    </xdr:from>
    <xdr:to>
      <xdr:col>29</xdr:col>
      <xdr:colOff>177800</xdr:colOff>
      <xdr:row>35</xdr:row>
      <xdr:rowOff>307225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15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50702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6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234315</xdr:rowOff>
    </xdr:from>
    <xdr:to>
      <xdr:col>26</xdr:col>
      <xdr:colOff>101600</xdr:colOff>
      <xdr:row>35</xdr:row>
      <xdr:rowOff>335915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44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320692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31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233553</xdr:rowOff>
    </xdr:from>
    <xdr:to>
      <xdr:col>22</xdr:col>
      <xdr:colOff>165100</xdr:colOff>
      <xdr:row>35</xdr:row>
      <xdr:rowOff>335153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43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319930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3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276301</xdr:rowOff>
    </xdr:from>
    <xdr:to>
      <xdr:col>19</xdr:col>
      <xdr:colOff>38100</xdr:colOff>
      <xdr:row>36</xdr:row>
      <xdr:rowOff>35001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86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19778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73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323774</xdr:rowOff>
    </xdr:from>
    <xdr:to>
      <xdr:col>15</xdr:col>
      <xdr:colOff>101600</xdr:colOff>
      <xdr:row>36</xdr:row>
      <xdr:rowOff>82474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34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67251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埼玉県鴻巣市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118,745
117,039
67.44
38,812,375
36,449,657
2,154,361
24,279,965
47,194,901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20632</xdr:rowOff>
    </xdr:from>
    <xdr:to>
      <xdr:col>24</xdr:col>
      <xdr:colOff>62865</xdr:colOff>
      <xdr:row>39</xdr:row>
      <xdr:rowOff>1299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4132"/>
          <a:ext cx="1270" cy="152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5126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1299</xdr:rowOff>
    </xdr:from>
    <xdr:to>
      <xdr:col>24</xdr:col>
      <xdr:colOff>152400</xdr:colOff>
      <xdr:row>39</xdr:row>
      <xdr:rowOff>1299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138759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20632</xdr:rowOff>
    </xdr:from>
    <xdr:to>
      <xdr:col>24</xdr:col>
      <xdr:colOff>152400</xdr:colOff>
      <xdr:row>30</xdr:row>
      <xdr:rowOff>20632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33499</xdr:rowOff>
    </xdr:from>
    <xdr:to>
      <xdr:col>24</xdr:col>
      <xdr:colOff>63500</xdr:colOff>
      <xdr:row>36</xdr:row>
      <xdr:rowOff>51428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205699"/>
          <a:ext cx="838200" cy="1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54986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12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32109</xdr:rowOff>
    </xdr:from>
    <xdr:to>
      <xdr:col>24</xdr:col>
      <xdr:colOff>114300</xdr:colOff>
      <xdr:row>34</xdr:row>
      <xdr:rowOff>133709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17660</xdr:rowOff>
    </xdr:from>
    <xdr:to>
      <xdr:col>19</xdr:col>
      <xdr:colOff>177800</xdr:colOff>
      <xdr:row>36</xdr:row>
      <xdr:rowOff>33499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189860"/>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44878</xdr:rowOff>
    </xdr:from>
    <xdr:to>
      <xdr:col>20</xdr:col>
      <xdr:colOff>38100</xdr:colOff>
      <xdr:row>34</xdr:row>
      <xdr:rowOff>146478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163005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136499</xdr:rowOff>
    </xdr:from>
    <xdr:to>
      <xdr:col>15</xdr:col>
      <xdr:colOff>50800</xdr:colOff>
      <xdr:row>36</xdr:row>
      <xdr:rowOff>17660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137249"/>
          <a:ext cx="889000" cy="5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39555</xdr:rowOff>
    </xdr:from>
    <xdr:to>
      <xdr:col>15</xdr:col>
      <xdr:colOff>101600</xdr:colOff>
      <xdr:row>34</xdr:row>
      <xdr:rowOff>141155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157682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136499</xdr:rowOff>
    </xdr:from>
    <xdr:to>
      <xdr:col>10</xdr:col>
      <xdr:colOff>114300</xdr:colOff>
      <xdr:row>36</xdr:row>
      <xdr:rowOff>1266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37249"/>
          <a:ext cx="889000" cy="3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170478</xdr:rowOff>
    </xdr:from>
    <xdr:to>
      <xdr:col>10</xdr:col>
      <xdr:colOff>165100</xdr:colOff>
      <xdr:row>34</xdr:row>
      <xdr:rowOff>100628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117155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130995</xdr:rowOff>
    </xdr:from>
    <xdr:to>
      <xdr:col>6</xdr:col>
      <xdr:colOff>38100</xdr:colOff>
      <xdr:row>34</xdr:row>
      <xdr:rowOff>61145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77672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628</xdr:rowOff>
    </xdr:from>
    <xdr:to>
      <xdr:col>24</xdr:col>
      <xdr:colOff>114300</xdr:colOff>
      <xdr:row>36</xdr:row>
      <xdr:rowOff>102228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150505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5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154149</xdr:rowOff>
    </xdr:from>
    <xdr:to>
      <xdr:col>20</xdr:col>
      <xdr:colOff>38100</xdr:colOff>
      <xdr:row>36</xdr:row>
      <xdr:rowOff>84299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5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75426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4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138310</xdr:rowOff>
    </xdr:from>
    <xdr:to>
      <xdr:col>15</xdr:col>
      <xdr:colOff>101600</xdr:colOff>
      <xdr:row>36</xdr:row>
      <xdr:rowOff>68460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3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59587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3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85699</xdr:rowOff>
    </xdr:from>
    <xdr:to>
      <xdr:col>10</xdr:col>
      <xdr:colOff>165100</xdr:colOff>
      <xdr:row>36</xdr:row>
      <xdr:rowOff>15849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6976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17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121916</xdr:rowOff>
    </xdr:from>
    <xdr:to>
      <xdr:col>6</xdr:col>
      <xdr:colOff>38100</xdr:colOff>
      <xdr:row>36</xdr:row>
      <xdr:rowOff>52066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43193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1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151092</xdr:rowOff>
    </xdr:from>
    <xdr:to>
      <xdr:col>24</xdr:col>
      <xdr:colOff>62865</xdr:colOff>
      <xdr:row>58</xdr:row>
      <xdr:rowOff>124866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23592"/>
          <a:ext cx="1270" cy="13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128693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124866</xdr:rowOff>
    </xdr:from>
    <xdr:to>
      <xdr:col>24</xdr:col>
      <xdr:colOff>152400</xdr:colOff>
      <xdr:row>58</xdr:row>
      <xdr:rowOff>124866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97769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9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151092</xdr:rowOff>
    </xdr:from>
    <xdr:to>
      <xdr:col>24</xdr:col>
      <xdr:colOff>152400</xdr:colOff>
      <xdr:row>50</xdr:row>
      <xdr:rowOff>151092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2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155943</xdr:rowOff>
    </xdr:from>
    <xdr:to>
      <xdr:col>24</xdr:col>
      <xdr:colOff>63500</xdr:colOff>
      <xdr:row>57</xdr:row>
      <xdr:rowOff>171183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928593"/>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56507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57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33630</xdr:rowOff>
    </xdr:from>
    <xdr:to>
      <xdr:col>24</xdr:col>
      <xdr:colOff>114300</xdr:colOff>
      <xdr:row>57</xdr:row>
      <xdr:rowOff>135230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8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155943</xdr:rowOff>
    </xdr:from>
    <xdr:to>
      <xdr:col>19</xdr:col>
      <xdr:colOff>177800</xdr:colOff>
      <xdr:row>57</xdr:row>
      <xdr:rowOff>164071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28593"/>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56324</xdr:rowOff>
    </xdr:from>
    <xdr:to>
      <xdr:col>20</xdr:col>
      <xdr:colOff>38100</xdr:colOff>
      <xdr:row>57</xdr:row>
      <xdr:rowOff>157924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3001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0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146914</xdr:rowOff>
    </xdr:from>
    <xdr:to>
      <xdr:col>15</xdr:col>
      <xdr:colOff>50800</xdr:colOff>
      <xdr:row>57</xdr:row>
      <xdr:rowOff>164071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919564"/>
          <a:ext cx="889000" cy="1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66510</xdr:rowOff>
    </xdr:from>
    <xdr:to>
      <xdr:col>15</xdr:col>
      <xdr:colOff>101600</xdr:colOff>
      <xdr:row>57</xdr:row>
      <xdr:rowOff>168110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13187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1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146914</xdr:rowOff>
    </xdr:from>
    <xdr:to>
      <xdr:col>10</xdr:col>
      <xdr:colOff>114300</xdr:colOff>
      <xdr:row>58</xdr:row>
      <xdr:rowOff>6833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19564"/>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84937</xdr:rowOff>
    </xdr:from>
    <xdr:to>
      <xdr:col>10</xdr:col>
      <xdr:colOff>165100</xdr:colOff>
      <xdr:row>58</xdr:row>
      <xdr:rowOff>15087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5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31614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3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79528</xdr:rowOff>
    </xdr:from>
    <xdr:to>
      <xdr:col>6</xdr:col>
      <xdr:colOff>38100</xdr:colOff>
      <xdr:row>58</xdr:row>
      <xdr:rowOff>9678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5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26205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2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120383</xdr:rowOff>
    </xdr:from>
    <xdr:to>
      <xdr:col>24</xdr:col>
      <xdr:colOff>114300</xdr:colOff>
      <xdr:row>58</xdr:row>
      <xdr:rowOff>50533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9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35310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0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105143</xdr:rowOff>
    </xdr:from>
    <xdr:to>
      <xdr:col>20</xdr:col>
      <xdr:colOff>38100</xdr:colOff>
      <xdr:row>58</xdr:row>
      <xdr:rowOff>35293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7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26420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7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113271</xdr:rowOff>
    </xdr:from>
    <xdr:to>
      <xdr:col>15</xdr:col>
      <xdr:colOff>101600</xdr:colOff>
      <xdr:row>58</xdr:row>
      <xdr:rowOff>43421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8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34548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7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96114</xdr:rowOff>
    </xdr:from>
    <xdr:to>
      <xdr:col>10</xdr:col>
      <xdr:colOff>165100</xdr:colOff>
      <xdr:row>58</xdr:row>
      <xdr:rowOff>26264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6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17391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6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127483</xdr:rowOff>
    </xdr:from>
    <xdr:to>
      <xdr:col>6</xdr:col>
      <xdr:colOff>38100</xdr:colOff>
      <xdr:row>58</xdr:row>
      <xdr:rowOff>57633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0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48760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9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19639</xdr:rowOff>
    </xdr:from>
    <xdr:to>
      <xdr:col>24</xdr:col>
      <xdr:colOff>62865</xdr:colOff>
      <xdr:row>78</xdr:row>
      <xdr:rowOff>91236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21139"/>
          <a:ext cx="1270" cy="1443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95063</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8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91236</xdr:rowOff>
    </xdr:from>
    <xdr:to>
      <xdr:col>24</xdr:col>
      <xdr:colOff>152400</xdr:colOff>
      <xdr:row>78</xdr:row>
      <xdr:rowOff>91236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6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137766</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19639</xdr:rowOff>
    </xdr:from>
    <xdr:to>
      <xdr:col>24</xdr:col>
      <xdr:colOff>152400</xdr:colOff>
      <xdr:row>70</xdr:row>
      <xdr:rowOff>19639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21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8575</xdr:rowOff>
    </xdr:from>
    <xdr:to>
      <xdr:col>24</xdr:col>
      <xdr:colOff>63500</xdr:colOff>
      <xdr:row>77</xdr:row>
      <xdr:rowOff>20279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210225"/>
          <a:ext cx="8382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138752</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9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115875</xdr:rowOff>
    </xdr:from>
    <xdr:to>
      <xdr:col>24</xdr:col>
      <xdr:colOff>114300</xdr:colOff>
      <xdr:row>77</xdr:row>
      <xdr:rowOff>46025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20279</xdr:rowOff>
    </xdr:from>
    <xdr:to>
      <xdr:col>19</xdr:col>
      <xdr:colOff>177800</xdr:colOff>
      <xdr:row>77</xdr:row>
      <xdr:rowOff>34452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21929"/>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119807</xdr:rowOff>
    </xdr:from>
    <xdr:to>
      <xdr:col>20</xdr:col>
      <xdr:colOff>38100</xdr:colOff>
      <xdr:row>77</xdr:row>
      <xdr:rowOff>49957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5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66484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9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34452</xdr:rowOff>
    </xdr:from>
    <xdr:to>
      <xdr:col>15</xdr:col>
      <xdr:colOff>50800</xdr:colOff>
      <xdr:row>77</xdr:row>
      <xdr:rowOff>44510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236102"/>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130963</xdr:rowOff>
    </xdr:from>
    <xdr:to>
      <xdr:col>15</xdr:col>
      <xdr:colOff>101600</xdr:colOff>
      <xdr:row>77</xdr:row>
      <xdr:rowOff>61113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6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77640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3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38294</xdr:rowOff>
    </xdr:from>
    <xdr:to>
      <xdr:col>10</xdr:col>
      <xdr:colOff>114300</xdr:colOff>
      <xdr:row>77</xdr:row>
      <xdr:rowOff>44510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239944"/>
          <a:ext cx="889000" cy="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132883</xdr:rowOff>
    </xdr:from>
    <xdr:to>
      <xdr:col>10</xdr:col>
      <xdr:colOff>165100</xdr:colOff>
      <xdr:row>77</xdr:row>
      <xdr:rowOff>63033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79560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68783</xdr:rowOff>
    </xdr:from>
    <xdr:to>
      <xdr:col>6</xdr:col>
      <xdr:colOff>38100</xdr:colOff>
      <xdr:row>76</xdr:row>
      <xdr:rowOff>170383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9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15460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7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129225</xdr:rowOff>
    </xdr:from>
    <xdr:to>
      <xdr:col>24</xdr:col>
      <xdr:colOff>114300</xdr:colOff>
      <xdr:row>77</xdr:row>
      <xdr:rowOff>59375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5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107652</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3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140929</xdr:rowOff>
    </xdr:from>
    <xdr:to>
      <xdr:col>20</xdr:col>
      <xdr:colOff>38100</xdr:colOff>
      <xdr:row>77</xdr:row>
      <xdr:rowOff>71079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7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62206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26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155102</xdr:rowOff>
    </xdr:from>
    <xdr:to>
      <xdr:col>15</xdr:col>
      <xdr:colOff>101600</xdr:colOff>
      <xdr:row>77</xdr:row>
      <xdr:rowOff>85252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8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76379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27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165160</xdr:rowOff>
    </xdr:from>
    <xdr:to>
      <xdr:col>10</xdr:col>
      <xdr:colOff>165100</xdr:colOff>
      <xdr:row>77</xdr:row>
      <xdr:rowOff>95310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9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86437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28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158944</xdr:rowOff>
    </xdr:from>
    <xdr:to>
      <xdr:col>6</xdr:col>
      <xdr:colOff>38100</xdr:colOff>
      <xdr:row>77</xdr:row>
      <xdr:rowOff>89094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80221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28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147879</xdr:rowOff>
    </xdr:from>
    <xdr:to>
      <xdr:col>24</xdr:col>
      <xdr:colOff>62865</xdr:colOff>
      <xdr:row>99</xdr:row>
      <xdr:rowOff>38533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78379"/>
          <a:ext cx="1270" cy="1433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42360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38533</xdr:rowOff>
    </xdr:from>
    <xdr:to>
      <xdr:col>24</xdr:col>
      <xdr:colOff>152400</xdr:colOff>
      <xdr:row>99</xdr:row>
      <xdr:rowOff>38533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1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94556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5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147879</xdr:rowOff>
    </xdr:from>
    <xdr:to>
      <xdr:col>24</xdr:col>
      <xdr:colOff>152400</xdr:colOff>
      <xdr:row>90</xdr:row>
      <xdr:rowOff>147879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7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88812</xdr:rowOff>
    </xdr:from>
    <xdr:to>
      <xdr:col>24</xdr:col>
      <xdr:colOff>63500</xdr:colOff>
      <xdr:row>98</xdr:row>
      <xdr:rowOff>99250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890912"/>
          <a:ext cx="838200" cy="1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1351</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891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149924</xdr:rowOff>
    </xdr:from>
    <xdr:to>
      <xdr:col>24</xdr:col>
      <xdr:colOff>114300</xdr:colOff>
      <xdr:row>96</xdr:row>
      <xdr:rowOff>80074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99250</xdr:rowOff>
    </xdr:from>
    <xdr:to>
      <xdr:col>19</xdr:col>
      <xdr:colOff>177800</xdr:colOff>
      <xdr:row>98</xdr:row>
      <xdr:rowOff>126212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901350"/>
          <a:ext cx="889000" cy="2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153467</xdr:rowOff>
    </xdr:from>
    <xdr:to>
      <xdr:col>20</xdr:col>
      <xdr:colOff>38100</xdr:colOff>
      <xdr:row>96</xdr:row>
      <xdr:rowOff>83617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100144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126212</xdr:rowOff>
    </xdr:from>
    <xdr:to>
      <xdr:col>15</xdr:col>
      <xdr:colOff>50800</xdr:colOff>
      <xdr:row>99</xdr:row>
      <xdr:rowOff>25603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928312"/>
          <a:ext cx="889000" cy="7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14466</xdr:rowOff>
    </xdr:from>
    <xdr:to>
      <xdr:col>15</xdr:col>
      <xdr:colOff>101600</xdr:colOff>
      <xdr:row>96</xdr:row>
      <xdr:rowOff>116066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132593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25603</xdr:rowOff>
    </xdr:from>
    <xdr:to>
      <xdr:col>10</xdr:col>
      <xdr:colOff>114300</xdr:colOff>
      <xdr:row>99</xdr:row>
      <xdr:rowOff>59004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999153"/>
          <a:ext cx="889000" cy="3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133438</xdr:rowOff>
    </xdr:from>
    <xdr:to>
      <xdr:col>10</xdr:col>
      <xdr:colOff>165100</xdr:colOff>
      <xdr:row>97</xdr:row>
      <xdr:rowOff>63588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80115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123855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38012</xdr:rowOff>
    </xdr:from>
    <xdr:to>
      <xdr:col>24</xdr:col>
      <xdr:colOff>114300</xdr:colOff>
      <xdr:row>98</xdr:row>
      <xdr:rowOff>139612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84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124389</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75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48450</xdr:rowOff>
    </xdr:from>
    <xdr:to>
      <xdr:col>20</xdr:col>
      <xdr:colOff>38100</xdr:colOff>
      <xdr:row>98</xdr:row>
      <xdr:rowOff>150050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8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141177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94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75412</xdr:rowOff>
    </xdr:from>
    <xdr:to>
      <xdr:col>15</xdr:col>
      <xdr:colOff>101600</xdr:colOff>
      <xdr:row>99</xdr:row>
      <xdr:rowOff>5562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7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168139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97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146253</xdr:rowOff>
    </xdr:from>
    <xdr:to>
      <xdr:col>10</xdr:col>
      <xdr:colOff>165100</xdr:colOff>
      <xdr:row>99</xdr:row>
      <xdr:rowOff>76403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94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67530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704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8204</xdr:rowOff>
    </xdr:from>
    <xdr:to>
      <xdr:col>6</xdr:col>
      <xdr:colOff>38100</xdr:colOff>
      <xdr:row>99</xdr:row>
      <xdr:rowOff>109804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98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100931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07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58131</xdr:rowOff>
    </xdr:from>
    <xdr:to>
      <xdr:col>54</xdr:col>
      <xdr:colOff>189865</xdr:colOff>
      <xdr:row>38</xdr:row>
      <xdr:rowOff>83053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44531"/>
          <a:ext cx="1270" cy="1053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86880</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60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83053</xdr:rowOff>
    </xdr:from>
    <xdr:to>
      <xdr:col>55</xdr:col>
      <xdr:colOff>88900</xdr:colOff>
      <xdr:row>38</xdr:row>
      <xdr:rowOff>83053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9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4808</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58131</xdr:rowOff>
    </xdr:from>
    <xdr:to>
      <xdr:col>55</xdr:col>
      <xdr:colOff>88900</xdr:colOff>
      <xdr:row>32</xdr:row>
      <xdr:rowOff>58131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130693</xdr:rowOff>
    </xdr:from>
    <xdr:to>
      <xdr:col>55</xdr:col>
      <xdr:colOff>0</xdr:colOff>
      <xdr:row>37</xdr:row>
      <xdr:rowOff>131580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6474343"/>
          <a:ext cx="838200" cy="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75945</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419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97518</xdr:rowOff>
    </xdr:from>
    <xdr:to>
      <xdr:col>55</xdr:col>
      <xdr:colOff>50800</xdr:colOff>
      <xdr:row>38</xdr:row>
      <xdr:rowOff>27668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124114</xdr:rowOff>
    </xdr:from>
    <xdr:to>
      <xdr:col>50</xdr:col>
      <xdr:colOff>114300</xdr:colOff>
      <xdr:row>37</xdr:row>
      <xdr:rowOff>130693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467764"/>
          <a:ext cx="889000" cy="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109863</xdr:rowOff>
    </xdr:from>
    <xdr:to>
      <xdr:col>50</xdr:col>
      <xdr:colOff>165100</xdr:colOff>
      <xdr:row>38</xdr:row>
      <xdr:rowOff>40013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31139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5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115633</xdr:rowOff>
    </xdr:from>
    <xdr:to>
      <xdr:col>45</xdr:col>
      <xdr:colOff>177800</xdr:colOff>
      <xdr:row>37</xdr:row>
      <xdr:rowOff>124114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459283"/>
          <a:ext cx="889000" cy="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116698</xdr:rowOff>
    </xdr:from>
    <xdr:to>
      <xdr:col>46</xdr:col>
      <xdr:colOff>38100</xdr:colOff>
      <xdr:row>38</xdr:row>
      <xdr:rowOff>46848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37975</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55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115633</xdr:rowOff>
    </xdr:from>
    <xdr:to>
      <xdr:col>41</xdr:col>
      <xdr:colOff>50800</xdr:colOff>
      <xdr:row>37</xdr:row>
      <xdr:rowOff>120667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459283"/>
          <a:ext cx="889000" cy="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124141</xdr:rowOff>
    </xdr:from>
    <xdr:to>
      <xdr:col>41</xdr:col>
      <xdr:colOff>101600</xdr:colOff>
      <xdr:row>38</xdr:row>
      <xdr:rowOff>54291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45418</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56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113635</xdr:rowOff>
    </xdr:from>
    <xdr:to>
      <xdr:col>36</xdr:col>
      <xdr:colOff>165100</xdr:colOff>
      <xdr:row>38</xdr:row>
      <xdr:rowOff>43785</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45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34911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55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80780</xdr:rowOff>
    </xdr:from>
    <xdr:to>
      <xdr:col>55</xdr:col>
      <xdr:colOff>50800</xdr:colOff>
      <xdr:row>38</xdr:row>
      <xdr:rowOff>10930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42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40157</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21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79893</xdr:rowOff>
    </xdr:from>
    <xdr:to>
      <xdr:col>50</xdr:col>
      <xdr:colOff>165100</xdr:colOff>
      <xdr:row>38</xdr:row>
      <xdr:rowOff>10043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26570</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19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73314</xdr:rowOff>
    </xdr:from>
    <xdr:to>
      <xdr:col>46</xdr:col>
      <xdr:colOff>38100</xdr:colOff>
      <xdr:row>38</xdr:row>
      <xdr:rowOff>3464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1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19991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19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64833</xdr:rowOff>
    </xdr:from>
    <xdr:to>
      <xdr:col>41</xdr:col>
      <xdr:colOff>101600</xdr:colOff>
      <xdr:row>37</xdr:row>
      <xdr:rowOff>166433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0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11510</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18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69867</xdr:rowOff>
    </xdr:from>
    <xdr:to>
      <xdr:col>36</xdr:col>
      <xdr:colOff>165100</xdr:colOff>
      <xdr:row>38</xdr:row>
      <xdr:rowOff>17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16544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18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75143</xdr:rowOff>
    </xdr:from>
    <xdr:to>
      <xdr:col>54</xdr:col>
      <xdr:colOff>189865</xdr:colOff>
      <xdr:row>58</xdr:row>
      <xdr:rowOff>120170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19093"/>
          <a:ext cx="1270" cy="124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123997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120170</xdr:rowOff>
    </xdr:from>
    <xdr:to>
      <xdr:col>55</xdr:col>
      <xdr:colOff>88900</xdr:colOff>
      <xdr:row>58</xdr:row>
      <xdr:rowOff>120170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21820</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75143</xdr:rowOff>
    </xdr:from>
    <xdr:to>
      <xdr:col>55</xdr:col>
      <xdr:colOff>88900</xdr:colOff>
      <xdr:row>51</xdr:row>
      <xdr:rowOff>75143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1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947</xdr:rowOff>
    </xdr:from>
    <xdr:to>
      <xdr:col>55</xdr:col>
      <xdr:colOff>0</xdr:colOff>
      <xdr:row>58</xdr:row>
      <xdr:rowOff>69566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945047"/>
          <a:ext cx="838200" cy="6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30045</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31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7168</xdr:rowOff>
    </xdr:from>
    <xdr:to>
      <xdr:col>55</xdr:col>
      <xdr:colOff>50800</xdr:colOff>
      <xdr:row>57</xdr:row>
      <xdr:rowOff>108768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23625</xdr:rowOff>
    </xdr:from>
    <xdr:to>
      <xdr:col>50</xdr:col>
      <xdr:colOff>114300</xdr:colOff>
      <xdr:row>58</xdr:row>
      <xdr:rowOff>69566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967725"/>
          <a:ext cx="889000" cy="4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11550</xdr:rowOff>
    </xdr:from>
    <xdr:to>
      <xdr:col>50</xdr:col>
      <xdr:colOff>165100</xdr:colOff>
      <xdr:row>57</xdr:row>
      <xdr:rowOff>113150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129677</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23625</xdr:rowOff>
    </xdr:from>
    <xdr:to>
      <xdr:col>45</xdr:col>
      <xdr:colOff>177800</xdr:colOff>
      <xdr:row>58</xdr:row>
      <xdr:rowOff>30604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967725"/>
          <a:ext cx="889000" cy="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25052</xdr:rowOff>
    </xdr:from>
    <xdr:to>
      <xdr:col>46</xdr:col>
      <xdr:colOff>38100</xdr:colOff>
      <xdr:row>57</xdr:row>
      <xdr:rowOff>126652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143179</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55773</xdr:rowOff>
    </xdr:from>
    <xdr:to>
      <xdr:col>41</xdr:col>
      <xdr:colOff>50800</xdr:colOff>
      <xdr:row>58</xdr:row>
      <xdr:rowOff>30604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656973"/>
          <a:ext cx="889000" cy="31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170686</xdr:rowOff>
    </xdr:from>
    <xdr:to>
      <xdr:col>41</xdr:col>
      <xdr:colOff>101600</xdr:colOff>
      <xdr:row>57</xdr:row>
      <xdr:rowOff>100836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7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117363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54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99530</xdr:rowOff>
    </xdr:from>
    <xdr:to>
      <xdr:col>36</xdr:col>
      <xdr:colOff>165100</xdr:colOff>
      <xdr:row>57</xdr:row>
      <xdr:rowOff>29680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20807</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79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121597</xdr:rowOff>
    </xdr:from>
    <xdr:to>
      <xdr:col>55</xdr:col>
      <xdr:colOff>50800</xdr:colOff>
      <xdr:row>58</xdr:row>
      <xdr:rowOff>51747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9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36524</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0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18766</xdr:rowOff>
    </xdr:from>
    <xdr:to>
      <xdr:col>50</xdr:col>
      <xdr:colOff>165100</xdr:colOff>
      <xdr:row>58</xdr:row>
      <xdr:rowOff>120366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6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111493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5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144275</xdr:rowOff>
    </xdr:from>
    <xdr:to>
      <xdr:col>46</xdr:col>
      <xdr:colOff>38100</xdr:colOff>
      <xdr:row>58</xdr:row>
      <xdr:rowOff>74425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1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65552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0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151254</xdr:rowOff>
    </xdr:from>
    <xdr:to>
      <xdr:col>41</xdr:col>
      <xdr:colOff>101600</xdr:colOff>
      <xdr:row>58</xdr:row>
      <xdr:rowOff>81404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2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72531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1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4973</xdr:rowOff>
    </xdr:from>
    <xdr:to>
      <xdr:col>36</xdr:col>
      <xdr:colOff>165100</xdr:colOff>
      <xdr:row>56</xdr:row>
      <xdr:rowOff>106573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60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123100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3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73431</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74931"/>
          <a:ext cx="1270" cy="1514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20108</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5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73431</xdr:rowOff>
    </xdr:from>
    <xdr:to>
      <xdr:col>55</xdr:col>
      <xdr:colOff>88900</xdr:colOff>
      <xdr:row>70</xdr:row>
      <xdr:rowOff>73431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7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135750</xdr:rowOff>
    </xdr:from>
    <xdr:to>
      <xdr:col>55</xdr:col>
      <xdr:colOff>0</xdr:colOff>
      <xdr:row>79</xdr:row>
      <xdr:rowOff>16790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508850"/>
          <a:ext cx="838200" cy="5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50068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51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27191</xdr:rowOff>
    </xdr:from>
    <xdr:to>
      <xdr:col>55</xdr:col>
      <xdr:colOff>50800</xdr:colOff>
      <xdr:row>78</xdr:row>
      <xdr:rowOff>128791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13246</xdr:rowOff>
    </xdr:from>
    <xdr:to>
      <xdr:col>50</xdr:col>
      <xdr:colOff>114300</xdr:colOff>
      <xdr:row>79</xdr:row>
      <xdr:rowOff>16790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557796"/>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32004</xdr:rowOff>
    </xdr:from>
    <xdr:to>
      <xdr:col>50</xdr:col>
      <xdr:colOff>165100</xdr:colOff>
      <xdr:row>78</xdr:row>
      <xdr:rowOff>133604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150131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74727</xdr:rowOff>
    </xdr:from>
    <xdr:to>
      <xdr:col>45</xdr:col>
      <xdr:colOff>177800</xdr:colOff>
      <xdr:row>79</xdr:row>
      <xdr:rowOff>13246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447827"/>
          <a:ext cx="889000" cy="10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42430</xdr:rowOff>
    </xdr:from>
    <xdr:to>
      <xdr:col>46</xdr:col>
      <xdr:colOff>38100</xdr:colOff>
      <xdr:row>78</xdr:row>
      <xdr:rowOff>144030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160557</xdr:rowOff>
    </xdr:from>
    <xdr:ext cx="469744"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15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169520</xdr:rowOff>
    </xdr:from>
    <xdr:to>
      <xdr:col>41</xdr:col>
      <xdr:colOff>50800</xdr:colOff>
      <xdr:row>78</xdr:row>
      <xdr:rowOff>74727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028270"/>
          <a:ext cx="889000" cy="41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110426</xdr:rowOff>
    </xdr:from>
    <xdr:to>
      <xdr:col>41</xdr:col>
      <xdr:colOff>101600</xdr:colOff>
      <xdr:row>78</xdr:row>
      <xdr:rowOff>40576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1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57103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0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66548</xdr:rowOff>
    </xdr:from>
    <xdr:to>
      <xdr:col>36</xdr:col>
      <xdr:colOff>165100</xdr:colOff>
      <xdr:row>77</xdr:row>
      <xdr:rowOff>168148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159275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3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84950</xdr:rowOff>
    </xdr:from>
    <xdr:to>
      <xdr:col>55</xdr:col>
      <xdr:colOff>50800</xdr:colOff>
      <xdr:row>79</xdr:row>
      <xdr:rowOff>15100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5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5617</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37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137440</xdr:rowOff>
    </xdr:from>
    <xdr:to>
      <xdr:col>50</xdr:col>
      <xdr:colOff>165100</xdr:colOff>
      <xdr:row>79</xdr:row>
      <xdr:rowOff>67590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1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58717</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60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133896</xdr:rowOff>
    </xdr:from>
    <xdr:to>
      <xdr:col>46</xdr:col>
      <xdr:colOff>38100</xdr:colOff>
      <xdr:row>79</xdr:row>
      <xdr:rowOff>64046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0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55173</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59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23927</xdr:rowOff>
    </xdr:from>
    <xdr:to>
      <xdr:col>41</xdr:col>
      <xdr:colOff>101600</xdr:colOff>
      <xdr:row>78</xdr:row>
      <xdr:rowOff>125527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39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116654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48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118720</xdr:rowOff>
    </xdr:from>
    <xdr:to>
      <xdr:col>36</xdr:col>
      <xdr:colOff>165100</xdr:colOff>
      <xdr:row>76</xdr:row>
      <xdr:rowOff>48870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297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65397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75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94593</xdr:rowOff>
    </xdr:from>
    <xdr:to>
      <xdr:col>54</xdr:col>
      <xdr:colOff>189865</xdr:colOff>
      <xdr:row>98</xdr:row>
      <xdr:rowOff>106645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25093"/>
          <a:ext cx="1270" cy="138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110472</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1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106645</xdr:rowOff>
    </xdr:from>
    <xdr:to>
      <xdr:col>55</xdr:col>
      <xdr:colOff>88900</xdr:colOff>
      <xdr:row>98</xdr:row>
      <xdr:rowOff>106645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0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41270</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30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94593</xdr:rowOff>
    </xdr:from>
    <xdr:to>
      <xdr:col>55</xdr:col>
      <xdr:colOff>88900</xdr:colOff>
      <xdr:row>90</xdr:row>
      <xdr:rowOff>94593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2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49366</xdr:rowOff>
    </xdr:from>
    <xdr:to>
      <xdr:col>55</xdr:col>
      <xdr:colOff>0</xdr:colOff>
      <xdr:row>98</xdr:row>
      <xdr:rowOff>75006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851466"/>
          <a:ext cx="838200" cy="2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78750</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53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55873</xdr:rowOff>
    </xdr:from>
    <xdr:to>
      <xdr:col>55</xdr:col>
      <xdr:colOff>50800</xdr:colOff>
      <xdr:row>97</xdr:row>
      <xdr:rowOff>157473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6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166309</xdr:rowOff>
    </xdr:from>
    <xdr:to>
      <xdr:col>50</xdr:col>
      <xdr:colOff>114300</xdr:colOff>
      <xdr:row>98</xdr:row>
      <xdr:rowOff>75006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796959"/>
          <a:ext cx="889000" cy="8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58634</xdr:rowOff>
    </xdr:from>
    <xdr:to>
      <xdr:col>50</xdr:col>
      <xdr:colOff>165100</xdr:colOff>
      <xdr:row>97</xdr:row>
      <xdr:rowOff>160234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68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5311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46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166309</xdr:rowOff>
    </xdr:from>
    <xdr:to>
      <xdr:col>45</xdr:col>
      <xdr:colOff>177800</xdr:colOff>
      <xdr:row>98</xdr:row>
      <xdr:rowOff>56316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796959"/>
          <a:ext cx="889000" cy="6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58953</xdr:rowOff>
    </xdr:from>
    <xdr:to>
      <xdr:col>46</xdr:col>
      <xdr:colOff>38100</xdr:colOff>
      <xdr:row>97</xdr:row>
      <xdr:rowOff>160553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68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5630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46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18853</xdr:rowOff>
    </xdr:from>
    <xdr:to>
      <xdr:col>41</xdr:col>
      <xdr:colOff>50800</xdr:colOff>
      <xdr:row>98</xdr:row>
      <xdr:rowOff>56316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820953"/>
          <a:ext cx="889000" cy="3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89137</xdr:rowOff>
    </xdr:from>
    <xdr:to>
      <xdr:col>41</xdr:col>
      <xdr:colOff>101600</xdr:colOff>
      <xdr:row>98</xdr:row>
      <xdr:rowOff>19287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1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35814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49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64960</xdr:rowOff>
    </xdr:from>
    <xdr:to>
      <xdr:col>36</xdr:col>
      <xdr:colOff>165100</xdr:colOff>
      <xdr:row>97</xdr:row>
      <xdr:rowOff>166560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6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11637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47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170016</xdr:rowOff>
    </xdr:from>
    <xdr:to>
      <xdr:col>55</xdr:col>
      <xdr:colOff>50800</xdr:colOff>
      <xdr:row>98</xdr:row>
      <xdr:rowOff>100166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80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84943</xdr:rowOff>
    </xdr:from>
    <xdr:ext cx="469744"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1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24206</xdr:rowOff>
    </xdr:from>
    <xdr:to>
      <xdr:col>50</xdr:col>
      <xdr:colOff>165100</xdr:colOff>
      <xdr:row>98</xdr:row>
      <xdr:rowOff>125806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82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116933</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04428" y="1691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115509</xdr:rowOff>
    </xdr:from>
    <xdr:to>
      <xdr:col>46</xdr:col>
      <xdr:colOff>38100</xdr:colOff>
      <xdr:row>98</xdr:row>
      <xdr:rowOff>45659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74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36786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83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5516</xdr:rowOff>
    </xdr:from>
    <xdr:to>
      <xdr:col>41</xdr:col>
      <xdr:colOff>101600</xdr:colOff>
      <xdr:row>98</xdr:row>
      <xdr:rowOff>107116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0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98243</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26428" y="1690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139503</xdr:rowOff>
    </xdr:from>
    <xdr:to>
      <xdr:col>36</xdr:col>
      <xdr:colOff>165100</xdr:colOff>
      <xdr:row>98</xdr:row>
      <xdr:rowOff>69653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77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60780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86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110058</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53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56735</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2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110058</xdr:rowOff>
    </xdr:from>
    <xdr:to>
      <xdr:col>86</xdr:col>
      <xdr:colOff>25400</xdr:colOff>
      <xdr:row>30</xdr:row>
      <xdr:rowOff>110058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5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80687</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24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57810</xdr:rowOff>
    </xdr:from>
    <xdr:to>
      <xdr:col>85</xdr:col>
      <xdr:colOff>177800</xdr:colOff>
      <xdr:row>38</xdr:row>
      <xdr:rowOff>159410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127991</xdr:rowOff>
    </xdr:from>
    <xdr:to>
      <xdr:col>81</xdr:col>
      <xdr:colOff>101600</xdr:colOff>
      <xdr:row>39</xdr:row>
      <xdr:rowOff>58141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74668</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2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123037</xdr:rowOff>
    </xdr:from>
    <xdr:to>
      <xdr:col>76</xdr:col>
      <xdr:colOff>165100</xdr:colOff>
      <xdr:row>39</xdr:row>
      <xdr:rowOff>53187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69714</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128753</xdr:rowOff>
    </xdr:from>
    <xdr:to>
      <xdr:col>72</xdr:col>
      <xdr:colOff>38100</xdr:colOff>
      <xdr:row>39</xdr:row>
      <xdr:rowOff>58903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4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75430</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4017" y="6419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112750</xdr:rowOff>
    </xdr:from>
    <xdr:to>
      <xdr:col>67</xdr:col>
      <xdr:colOff>101600</xdr:colOff>
      <xdr:row>39</xdr:row>
      <xdr:rowOff>42900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2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59427</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403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110420</xdr:rowOff>
    </xdr:from>
    <xdr:to>
      <xdr:col>85</xdr:col>
      <xdr:colOff>126364</xdr:colOff>
      <xdr:row>77</xdr:row>
      <xdr:rowOff>147358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11920"/>
          <a:ext cx="1269" cy="123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151185</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147358</xdr:rowOff>
    </xdr:from>
    <xdr:to>
      <xdr:col>86</xdr:col>
      <xdr:colOff>25400</xdr:colOff>
      <xdr:row>77</xdr:row>
      <xdr:rowOff>147358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57097</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8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110420</xdr:rowOff>
    </xdr:from>
    <xdr:to>
      <xdr:col>86</xdr:col>
      <xdr:colOff>25400</xdr:colOff>
      <xdr:row>70</xdr:row>
      <xdr:rowOff>110420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122174</xdr:rowOff>
    </xdr:from>
    <xdr:to>
      <xdr:col>85</xdr:col>
      <xdr:colOff>127000</xdr:colOff>
      <xdr:row>74</xdr:row>
      <xdr:rowOff>160807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2809474"/>
          <a:ext cx="8382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33952</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89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55525</xdr:rowOff>
    </xdr:from>
    <xdr:to>
      <xdr:col>85</xdr:col>
      <xdr:colOff>177800</xdr:colOff>
      <xdr:row>75</xdr:row>
      <xdr:rowOff>157125</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160807</xdr:rowOff>
    </xdr:from>
    <xdr:to>
      <xdr:col>81</xdr:col>
      <xdr:colOff>50800</xdr:colOff>
      <xdr:row>75</xdr:row>
      <xdr:rowOff>31762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2848107"/>
          <a:ext cx="889000" cy="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41370</xdr:rowOff>
    </xdr:from>
    <xdr:to>
      <xdr:col>81</xdr:col>
      <xdr:colOff>101600</xdr:colOff>
      <xdr:row>75</xdr:row>
      <xdr:rowOff>142970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134097</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31762</xdr:rowOff>
    </xdr:from>
    <xdr:to>
      <xdr:col>76</xdr:col>
      <xdr:colOff>114300</xdr:colOff>
      <xdr:row>75</xdr:row>
      <xdr:rowOff>91656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2890512"/>
          <a:ext cx="889000" cy="5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15881</xdr:rowOff>
    </xdr:from>
    <xdr:to>
      <xdr:col>76</xdr:col>
      <xdr:colOff>165100</xdr:colOff>
      <xdr:row>75</xdr:row>
      <xdr:rowOff>117481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108608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96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35134</xdr:rowOff>
    </xdr:from>
    <xdr:to>
      <xdr:col>71</xdr:col>
      <xdr:colOff>177800</xdr:colOff>
      <xdr:row>75</xdr:row>
      <xdr:rowOff>91656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2893884"/>
          <a:ext cx="889000" cy="5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61754</xdr:rowOff>
    </xdr:from>
    <xdr:to>
      <xdr:col>72</xdr:col>
      <xdr:colOff>38100</xdr:colOff>
      <xdr:row>75</xdr:row>
      <xdr:rowOff>163354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154481</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01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116770</xdr:rowOff>
    </xdr:from>
    <xdr:to>
      <xdr:col>67</xdr:col>
      <xdr:colOff>101600</xdr:colOff>
      <xdr:row>75</xdr:row>
      <xdr:rowOff>46920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63447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71374</xdr:rowOff>
    </xdr:from>
    <xdr:to>
      <xdr:col>85</xdr:col>
      <xdr:colOff>177800</xdr:colOff>
      <xdr:row>75</xdr:row>
      <xdr:rowOff>1524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7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94251</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61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110007</xdr:rowOff>
    </xdr:from>
    <xdr:to>
      <xdr:col>81</xdr:col>
      <xdr:colOff>101600</xdr:colOff>
      <xdr:row>75</xdr:row>
      <xdr:rowOff>40157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79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56684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57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152412</xdr:rowOff>
    </xdr:from>
    <xdr:to>
      <xdr:col>76</xdr:col>
      <xdr:colOff>165100</xdr:colOff>
      <xdr:row>75</xdr:row>
      <xdr:rowOff>82562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83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99089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61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40856</xdr:rowOff>
    </xdr:from>
    <xdr:to>
      <xdr:col>72</xdr:col>
      <xdr:colOff>38100</xdr:colOff>
      <xdr:row>75</xdr:row>
      <xdr:rowOff>142456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89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158983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6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155784</xdr:rowOff>
    </xdr:from>
    <xdr:to>
      <xdr:col>67</xdr:col>
      <xdr:colOff>101600</xdr:colOff>
      <xdr:row>75</xdr:row>
      <xdr:rowOff>85934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84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77061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93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45127</xdr:rowOff>
    </xdr:from>
    <xdr:to>
      <xdr:col>85</xdr:col>
      <xdr:colOff>126364</xdr:colOff>
      <xdr:row>98</xdr:row>
      <xdr:rowOff>139398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647077"/>
          <a:ext cx="1269" cy="129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150097</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95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139398</xdr:rowOff>
    </xdr:from>
    <xdr:to>
      <xdr:col>86</xdr:col>
      <xdr:colOff>25400</xdr:colOff>
      <xdr:row>98</xdr:row>
      <xdr:rowOff>139398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94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163254</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2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45127</xdr:rowOff>
    </xdr:from>
    <xdr:to>
      <xdr:col>86</xdr:col>
      <xdr:colOff>25400</xdr:colOff>
      <xdr:row>91</xdr:row>
      <xdr:rowOff>45127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64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126318</xdr:rowOff>
    </xdr:from>
    <xdr:to>
      <xdr:col>85</xdr:col>
      <xdr:colOff>127000</xdr:colOff>
      <xdr:row>98</xdr:row>
      <xdr:rowOff>131888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928418"/>
          <a:ext cx="838200" cy="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67547</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698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44670</xdr:rowOff>
    </xdr:from>
    <xdr:to>
      <xdr:col>85</xdr:col>
      <xdr:colOff>177800</xdr:colOff>
      <xdr:row>98</xdr:row>
      <xdr:rowOff>146270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4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118236</xdr:rowOff>
    </xdr:from>
    <xdr:to>
      <xdr:col>81</xdr:col>
      <xdr:colOff>50800</xdr:colOff>
      <xdr:row>98</xdr:row>
      <xdr:rowOff>126318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920336"/>
          <a:ext cx="889000" cy="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58462</xdr:rowOff>
    </xdr:from>
    <xdr:to>
      <xdr:col>81</xdr:col>
      <xdr:colOff>101600</xdr:colOff>
      <xdr:row>98</xdr:row>
      <xdr:rowOff>160062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86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5139</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63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112771</xdr:rowOff>
    </xdr:from>
    <xdr:to>
      <xdr:col>76</xdr:col>
      <xdr:colOff>114300</xdr:colOff>
      <xdr:row>98</xdr:row>
      <xdr:rowOff>118236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914871"/>
          <a:ext cx="889000" cy="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66520</xdr:rowOff>
    </xdr:from>
    <xdr:to>
      <xdr:col>76</xdr:col>
      <xdr:colOff>165100</xdr:colOff>
      <xdr:row>98</xdr:row>
      <xdr:rowOff>168120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13197</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57428" y="166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112771</xdr:rowOff>
    </xdr:from>
    <xdr:to>
      <xdr:col>71</xdr:col>
      <xdr:colOff>177800</xdr:colOff>
      <xdr:row>98</xdr:row>
      <xdr:rowOff>122189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914871"/>
          <a:ext cx="8890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62094</xdr:rowOff>
    </xdr:from>
    <xdr:to>
      <xdr:col>72</xdr:col>
      <xdr:colOff>38100</xdr:colOff>
      <xdr:row>98</xdr:row>
      <xdr:rowOff>163694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154821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95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65687</xdr:rowOff>
    </xdr:from>
    <xdr:to>
      <xdr:col>67</xdr:col>
      <xdr:colOff>101600</xdr:colOff>
      <xdr:row>98</xdr:row>
      <xdr:rowOff>167287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86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12364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64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81088</xdr:rowOff>
    </xdr:from>
    <xdr:to>
      <xdr:col>85</xdr:col>
      <xdr:colOff>177800</xdr:colOff>
      <xdr:row>99</xdr:row>
      <xdr:rowOff>11238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88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23097</xdr:rowOff>
    </xdr:from>
    <xdr:ext cx="469744"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82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75518</xdr:rowOff>
    </xdr:from>
    <xdr:to>
      <xdr:col>81</xdr:col>
      <xdr:colOff>101600</xdr:colOff>
      <xdr:row>99</xdr:row>
      <xdr:rowOff>5668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87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168245</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46428" y="1697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67436</xdr:rowOff>
    </xdr:from>
    <xdr:to>
      <xdr:col>76</xdr:col>
      <xdr:colOff>165100</xdr:colOff>
      <xdr:row>98</xdr:row>
      <xdr:rowOff>169036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8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160163</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96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61971</xdr:rowOff>
    </xdr:from>
    <xdr:to>
      <xdr:col>72</xdr:col>
      <xdr:colOff>38100</xdr:colOff>
      <xdr:row>98</xdr:row>
      <xdr:rowOff>163571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86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8648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63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71389</xdr:rowOff>
    </xdr:from>
    <xdr:to>
      <xdr:col>67</xdr:col>
      <xdr:colOff>101600</xdr:colOff>
      <xdr:row>99</xdr:row>
      <xdr:rowOff>1539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87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164116</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96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140233</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455183"/>
          <a:ext cx="1269" cy="1275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86910</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2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140233</xdr:rowOff>
    </xdr:from>
    <xdr:to>
      <xdr:col>116</xdr:col>
      <xdr:colOff>152400</xdr:colOff>
      <xdr:row>31</xdr:row>
      <xdr:rowOff>140233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45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112615</xdr:rowOff>
    </xdr:from>
    <xdr:ext cx="378565"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56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89738</xdr:rowOff>
    </xdr:from>
    <xdr:to>
      <xdr:col>116</xdr:col>
      <xdr:colOff>114300</xdr:colOff>
      <xdr:row>39</xdr:row>
      <xdr:rowOff>19888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60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99416</xdr:rowOff>
    </xdr:from>
    <xdr:to>
      <xdr:col>112</xdr:col>
      <xdr:colOff>38100</xdr:colOff>
      <xdr:row>39</xdr:row>
      <xdr:rowOff>29566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6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46093</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17" y="6389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117628</xdr:rowOff>
    </xdr:from>
    <xdr:to>
      <xdr:col>107</xdr:col>
      <xdr:colOff>101600</xdr:colOff>
      <xdr:row>39</xdr:row>
      <xdr:rowOff>47778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6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64304</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40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106959</xdr:rowOff>
    </xdr:from>
    <xdr:to>
      <xdr:col>102</xdr:col>
      <xdr:colOff>165100</xdr:colOff>
      <xdr:row>39</xdr:row>
      <xdr:rowOff>37109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62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53636</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397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86004</xdr:rowOff>
    </xdr:from>
    <xdr:to>
      <xdr:col>98</xdr:col>
      <xdr:colOff>38100</xdr:colOff>
      <xdr:row>39</xdr:row>
      <xdr:rowOff>16154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32681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157335</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29835"/>
          <a:ext cx="1269" cy="148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104012</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50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157335</xdr:rowOff>
    </xdr:from>
    <xdr:to>
      <xdr:col>116</xdr:col>
      <xdr:colOff>152400</xdr:colOff>
      <xdr:row>50</xdr:row>
      <xdr:rowOff>157335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2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80035</xdr:rowOff>
    </xdr:from>
    <xdr:to>
      <xdr:col>116</xdr:col>
      <xdr:colOff>63500</xdr:colOff>
      <xdr:row>59</xdr:row>
      <xdr:rowOff>80232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195585"/>
          <a:ext cx="8382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118015</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90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95138</xdr:rowOff>
    </xdr:from>
    <xdr:to>
      <xdr:col>116</xdr:col>
      <xdr:colOff>114300</xdr:colOff>
      <xdr:row>59</xdr:row>
      <xdr:rowOff>25288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79904</xdr:rowOff>
    </xdr:from>
    <xdr:to>
      <xdr:col>111</xdr:col>
      <xdr:colOff>177800</xdr:colOff>
      <xdr:row>59</xdr:row>
      <xdr:rowOff>80035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195454"/>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86353</xdr:rowOff>
    </xdr:from>
    <xdr:to>
      <xdr:col>112</xdr:col>
      <xdr:colOff>38100</xdr:colOff>
      <xdr:row>59</xdr:row>
      <xdr:rowOff>16503</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33030</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79904</xdr:rowOff>
    </xdr:from>
    <xdr:to>
      <xdr:col>107</xdr:col>
      <xdr:colOff>50800</xdr:colOff>
      <xdr:row>59</xdr:row>
      <xdr:rowOff>80460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195454"/>
          <a:ext cx="8890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92101</xdr:rowOff>
    </xdr:from>
    <xdr:to>
      <xdr:col>107</xdr:col>
      <xdr:colOff>101600</xdr:colOff>
      <xdr:row>59</xdr:row>
      <xdr:rowOff>22251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38778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80133</xdr:rowOff>
    </xdr:from>
    <xdr:to>
      <xdr:col>102</xdr:col>
      <xdr:colOff>114300</xdr:colOff>
      <xdr:row>59</xdr:row>
      <xdr:rowOff>80460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195683"/>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112120</xdr:rowOff>
    </xdr:from>
    <xdr:to>
      <xdr:col>102</xdr:col>
      <xdr:colOff>165100</xdr:colOff>
      <xdr:row>59</xdr:row>
      <xdr:rowOff>42270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58797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25382</xdr:rowOff>
    </xdr:from>
    <xdr:to>
      <xdr:col>98</xdr:col>
      <xdr:colOff>38100</xdr:colOff>
      <xdr:row>58</xdr:row>
      <xdr:rowOff>126982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143509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29432</xdr:rowOff>
    </xdr:from>
    <xdr:to>
      <xdr:col>116</xdr:col>
      <xdr:colOff>114300</xdr:colOff>
      <xdr:row>59</xdr:row>
      <xdr:rowOff>131032</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4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115809</xdr:rowOff>
    </xdr:from>
    <xdr:ext cx="378565"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59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29235</xdr:rowOff>
    </xdr:from>
    <xdr:to>
      <xdr:col>112</xdr:col>
      <xdr:colOff>38100</xdr:colOff>
      <xdr:row>59</xdr:row>
      <xdr:rowOff>130835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121962</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10237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29104</xdr:rowOff>
    </xdr:from>
    <xdr:to>
      <xdr:col>107</xdr:col>
      <xdr:colOff>101600</xdr:colOff>
      <xdr:row>59</xdr:row>
      <xdr:rowOff>130704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4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121831</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10237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29660</xdr:rowOff>
    </xdr:from>
    <xdr:to>
      <xdr:col>102</xdr:col>
      <xdr:colOff>165100</xdr:colOff>
      <xdr:row>59</xdr:row>
      <xdr:rowOff>131260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4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122387</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10237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29333</xdr:rowOff>
    </xdr:from>
    <xdr:to>
      <xdr:col>98</xdr:col>
      <xdr:colOff>38100</xdr:colOff>
      <xdr:row>59</xdr:row>
      <xdr:rowOff>130933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4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122060</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7017" y="10237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44603</xdr:rowOff>
    </xdr:from>
    <xdr:to>
      <xdr:col>116</xdr:col>
      <xdr:colOff>62864</xdr:colOff>
      <xdr:row>78</xdr:row>
      <xdr:rowOff>73242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46103"/>
          <a:ext cx="1269" cy="140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77069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73242</xdr:rowOff>
    </xdr:from>
    <xdr:to>
      <xdr:col>116</xdr:col>
      <xdr:colOff>152400</xdr:colOff>
      <xdr:row>78</xdr:row>
      <xdr:rowOff>73242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4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162730</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2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44603</xdr:rowOff>
    </xdr:from>
    <xdr:to>
      <xdr:col>116</xdr:col>
      <xdr:colOff>152400</xdr:colOff>
      <xdr:row>70</xdr:row>
      <xdr:rowOff>44603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57274</xdr:rowOff>
    </xdr:from>
    <xdr:to>
      <xdr:col>116</xdr:col>
      <xdr:colOff>63500</xdr:colOff>
      <xdr:row>76</xdr:row>
      <xdr:rowOff>114979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087474"/>
          <a:ext cx="838200" cy="5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13153</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52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161726</xdr:rowOff>
    </xdr:from>
    <xdr:to>
      <xdr:col>116</xdr:col>
      <xdr:colOff>114300</xdr:colOff>
      <xdr:row>74</xdr:row>
      <xdr:rowOff>91876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6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114979</xdr:rowOff>
    </xdr:from>
    <xdr:to>
      <xdr:col>111</xdr:col>
      <xdr:colOff>177800</xdr:colOff>
      <xdr:row>76</xdr:row>
      <xdr:rowOff>168570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145179"/>
          <a:ext cx="889000" cy="5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146801</xdr:rowOff>
    </xdr:from>
    <xdr:to>
      <xdr:col>112</xdr:col>
      <xdr:colOff>38100</xdr:colOff>
      <xdr:row>74</xdr:row>
      <xdr:rowOff>76951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93478</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43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87384</xdr:rowOff>
    </xdr:from>
    <xdr:to>
      <xdr:col>107</xdr:col>
      <xdr:colOff>50800</xdr:colOff>
      <xdr:row>76</xdr:row>
      <xdr:rowOff>168570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117584"/>
          <a:ext cx="889000" cy="8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117769</xdr:rowOff>
    </xdr:from>
    <xdr:to>
      <xdr:col>107</xdr:col>
      <xdr:colOff>101600</xdr:colOff>
      <xdr:row>74</xdr:row>
      <xdr:rowOff>47919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6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64446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40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87384</xdr:rowOff>
    </xdr:from>
    <xdr:to>
      <xdr:col>102</xdr:col>
      <xdr:colOff>114300</xdr:colOff>
      <xdr:row>77</xdr:row>
      <xdr:rowOff>23898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117584"/>
          <a:ext cx="889000" cy="10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150589</xdr:rowOff>
    </xdr:from>
    <xdr:to>
      <xdr:col>102</xdr:col>
      <xdr:colOff>165100</xdr:colOff>
      <xdr:row>74</xdr:row>
      <xdr:rowOff>80739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6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97266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44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107155</xdr:rowOff>
    </xdr:from>
    <xdr:to>
      <xdr:col>98</xdr:col>
      <xdr:colOff>38100</xdr:colOff>
      <xdr:row>74</xdr:row>
      <xdr:rowOff>37305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6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53832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3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6474</xdr:rowOff>
    </xdr:from>
    <xdr:to>
      <xdr:col>116</xdr:col>
      <xdr:colOff>114300</xdr:colOff>
      <xdr:row>76</xdr:row>
      <xdr:rowOff>108074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3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156351</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1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64179</xdr:rowOff>
    </xdr:from>
    <xdr:to>
      <xdr:col>112</xdr:col>
      <xdr:colOff>38100</xdr:colOff>
      <xdr:row>76</xdr:row>
      <xdr:rowOff>165779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9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156906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8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117770</xdr:rowOff>
    </xdr:from>
    <xdr:to>
      <xdr:col>107</xdr:col>
      <xdr:colOff>101600</xdr:colOff>
      <xdr:row>77</xdr:row>
      <xdr:rowOff>47920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4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39047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4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36584</xdr:rowOff>
    </xdr:from>
    <xdr:to>
      <xdr:col>102</xdr:col>
      <xdr:colOff>165100</xdr:colOff>
      <xdr:row>76</xdr:row>
      <xdr:rowOff>138184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6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129311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5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144548</xdr:rowOff>
    </xdr:from>
    <xdr:to>
      <xdr:col>98</xdr:col>
      <xdr:colOff>38100</xdr:colOff>
      <xdr:row>77</xdr:row>
      <xdr:rowOff>74698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65825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6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住民一人当たり４０，９２０円となっており、類似団体と比較して一人当たりのコストが高い状況となっている。これは、合併以来の積極的な事業展開を行ったことによる元利償還金の増加によるものであり、前年度と比較すると５．０％の増となっている。扶助費は年々増加しており、今後も施設型給付費負担金の増加などが見込まれる。普通建設事業費は各平均値よりコストが低いものの増加傾向にある。特に更新整備は今後増加し続けることが予想されるが、老朽化した公共施設については、公共施設等総合管理計画に基づき更新時期の見直しを行い、平準化し、普通建設事業費を抑えていくことが今後の課題となる。</a:t>
          </a:r>
        </a:p>
        <a:p>
          <a:r>
            <a:rPr kumimoji="1" lang="ja-JP" altLang="en-US" sz="1300">
              <a:latin typeface="ＭＳ Ｐゴシック" panose="020B0600070205080204" pitchFamily="50" charset="-128"/>
              <a:ea typeface="ＭＳ Ｐゴシック" panose="020B0600070205080204" pitchFamily="50" charset="-128"/>
            </a:rPr>
            <a:t>このような将来への財政事情を踏まえ、物件費（委託料）や補助費等（各種団体への交付金）の見直しを進めていくとともに、義務的経費においても、職員７００人体制の維持による人件費の抑制や、過去に借入を行った高利の地方債についての利率見直しに取り組み、健全財政の維持に一層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埼玉県鴻巣市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118,745
117,039
67.44
38,812,375
36,449,657
2,154,361
24,279,965
47,194,901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141224</xdr:rowOff>
    </xdr:from>
    <xdr:to>
      <xdr:col>24</xdr:col>
      <xdr:colOff>62865</xdr:colOff>
      <xdr:row>39</xdr:row>
      <xdr:rowOff>80264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56174"/>
          <a:ext cx="127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84091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80264</xdr:rowOff>
    </xdr:from>
    <xdr:to>
      <xdr:col>24</xdr:col>
      <xdr:colOff>152400</xdr:colOff>
      <xdr:row>39</xdr:row>
      <xdr:rowOff>80264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6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87901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141224</xdr:rowOff>
    </xdr:from>
    <xdr:to>
      <xdr:col>24</xdr:col>
      <xdr:colOff>152400</xdr:colOff>
      <xdr:row>31</xdr:row>
      <xdr:rowOff>141224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137414</xdr:rowOff>
    </xdr:from>
    <xdr:to>
      <xdr:col>24</xdr:col>
      <xdr:colOff>63500</xdr:colOff>
      <xdr:row>37</xdr:row>
      <xdr:rowOff>7874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09614"/>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33291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4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10414</xdr:rowOff>
    </xdr:from>
    <xdr:to>
      <xdr:col>24</xdr:col>
      <xdr:colOff>114300</xdr:colOff>
      <xdr:row>36</xdr:row>
      <xdr:rowOff>112014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137414</xdr:rowOff>
    </xdr:from>
    <xdr:to>
      <xdr:col>19</xdr:col>
      <xdr:colOff>177800</xdr:colOff>
      <xdr:row>36</xdr:row>
      <xdr:rowOff>161798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09614"/>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117111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51308</xdr:rowOff>
    </xdr:from>
    <xdr:to>
      <xdr:col>15</xdr:col>
      <xdr:colOff>50800</xdr:colOff>
      <xdr:row>36</xdr:row>
      <xdr:rowOff>161798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23508"/>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117111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51308</xdr:rowOff>
    </xdr:from>
    <xdr:to>
      <xdr:col>10</xdr:col>
      <xdr:colOff>114300</xdr:colOff>
      <xdr:row>36</xdr:row>
      <xdr:rowOff>146558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23508"/>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7366</xdr:rowOff>
    </xdr:from>
    <xdr:to>
      <xdr:col>10</xdr:col>
      <xdr:colOff>165100</xdr:colOff>
      <xdr:row>35</xdr:row>
      <xdr:rowOff>108966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125493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149877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128524</xdr:rowOff>
    </xdr:from>
    <xdr:to>
      <xdr:col>24</xdr:col>
      <xdr:colOff>114300</xdr:colOff>
      <xdr:row>37</xdr:row>
      <xdr:rowOff>58674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106951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7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86614</xdr:rowOff>
    </xdr:from>
    <xdr:to>
      <xdr:col>20</xdr:col>
      <xdr:colOff>38100</xdr:colOff>
      <xdr:row>37</xdr:row>
      <xdr:rowOff>16764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7891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5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110998</xdr:rowOff>
    </xdr:from>
    <xdr:to>
      <xdr:col>15</xdr:col>
      <xdr:colOff>101600</xdr:colOff>
      <xdr:row>37</xdr:row>
      <xdr:rowOff>41148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8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32275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7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508</xdr:rowOff>
    </xdr:from>
    <xdr:to>
      <xdr:col>10</xdr:col>
      <xdr:colOff>165100</xdr:colOff>
      <xdr:row>36</xdr:row>
      <xdr:rowOff>102108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7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93235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95758</xdr:rowOff>
    </xdr:from>
    <xdr:to>
      <xdr:col>6</xdr:col>
      <xdr:colOff>38100</xdr:colOff>
      <xdr:row>37</xdr:row>
      <xdr:rowOff>25908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6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17035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6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70589</xdr:rowOff>
    </xdr:from>
    <xdr:to>
      <xdr:col>24</xdr:col>
      <xdr:colOff>62865</xdr:colOff>
      <xdr:row>58</xdr:row>
      <xdr:rowOff>164080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43089"/>
          <a:ext cx="1270" cy="146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167907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1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164080</xdr:rowOff>
    </xdr:from>
    <xdr:to>
      <xdr:col>24</xdr:col>
      <xdr:colOff>152400</xdr:colOff>
      <xdr:row>58</xdr:row>
      <xdr:rowOff>164080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0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17266</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1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70589</xdr:rowOff>
    </xdr:from>
    <xdr:to>
      <xdr:col>24</xdr:col>
      <xdr:colOff>152400</xdr:colOff>
      <xdr:row>50</xdr:row>
      <xdr:rowOff>70589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4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157776</xdr:rowOff>
    </xdr:from>
    <xdr:to>
      <xdr:col>24</xdr:col>
      <xdr:colOff>63500</xdr:colOff>
      <xdr:row>58</xdr:row>
      <xdr:rowOff>158026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101876"/>
          <a:ext cx="838200" cy="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81659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54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58782</xdr:rowOff>
    </xdr:from>
    <xdr:to>
      <xdr:col>24</xdr:col>
      <xdr:colOff>114300</xdr:colOff>
      <xdr:row>58</xdr:row>
      <xdr:rowOff>160382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100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136772</xdr:rowOff>
    </xdr:from>
    <xdr:to>
      <xdr:col>19</xdr:col>
      <xdr:colOff>177800</xdr:colOff>
      <xdr:row>58</xdr:row>
      <xdr:rowOff>158026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10080872"/>
          <a:ext cx="889000" cy="2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74782</xdr:rowOff>
    </xdr:from>
    <xdr:to>
      <xdr:col>20</xdr:col>
      <xdr:colOff>38100</xdr:colOff>
      <xdr:row>59</xdr:row>
      <xdr:rowOff>4932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1001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21459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79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136151</xdr:rowOff>
    </xdr:from>
    <xdr:to>
      <xdr:col>15</xdr:col>
      <xdr:colOff>50800</xdr:colOff>
      <xdr:row>58</xdr:row>
      <xdr:rowOff>136772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80251"/>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78960</xdr:rowOff>
    </xdr:from>
    <xdr:to>
      <xdr:col>15</xdr:col>
      <xdr:colOff>101600</xdr:colOff>
      <xdr:row>59</xdr:row>
      <xdr:rowOff>9110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25637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79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115720</xdr:rowOff>
    </xdr:from>
    <xdr:to>
      <xdr:col>10</xdr:col>
      <xdr:colOff>114300</xdr:colOff>
      <xdr:row>58</xdr:row>
      <xdr:rowOff>136151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59820"/>
          <a:ext cx="889000" cy="2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78742</xdr:rowOff>
    </xdr:from>
    <xdr:to>
      <xdr:col>10</xdr:col>
      <xdr:colOff>165100</xdr:colOff>
      <xdr:row>59</xdr:row>
      <xdr:rowOff>8892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2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25419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9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77306</xdr:rowOff>
    </xdr:from>
    <xdr:to>
      <xdr:col>6</xdr:col>
      <xdr:colOff>38100</xdr:colOff>
      <xdr:row>59</xdr:row>
      <xdr:rowOff>7456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2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170033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11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106976</xdr:rowOff>
    </xdr:from>
    <xdr:to>
      <xdr:col>24</xdr:col>
      <xdr:colOff>114300</xdr:colOff>
      <xdr:row>59</xdr:row>
      <xdr:rowOff>37126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5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37208</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8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107226</xdr:rowOff>
    </xdr:from>
    <xdr:to>
      <xdr:col>20</xdr:col>
      <xdr:colOff>38100</xdr:colOff>
      <xdr:row>59</xdr:row>
      <xdr:rowOff>37376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5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28503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14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85972</xdr:rowOff>
    </xdr:from>
    <xdr:to>
      <xdr:col>15</xdr:col>
      <xdr:colOff>101600</xdr:colOff>
      <xdr:row>59</xdr:row>
      <xdr:rowOff>16122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3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7249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2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85351</xdr:rowOff>
    </xdr:from>
    <xdr:to>
      <xdr:col>10</xdr:col>
      <xdr:colOff>165100</xdr:colOff>
      <xdr:row>59</xdr:row>
      <xdr:rowOff>15501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2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6628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2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64920</xdr:rowOff>
    </xdr:from>
    <xdr:to>
      <xdr:col>6</xdr:col>
      <xdr:colOff>38100</xdr:colOff>
      <xdr:row>58</xdr:row>
      <xdr:rowOff>166520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0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11597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78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45996</xdr:rowOff>
    </xdr:from>
    <xdr:to>
      <xdr:col>24</xdr:col>
      <xdr:colOff>62865</xdr:colOff>
      <xdr:row>78</xdr:row>
      <xdr:rowOff>84586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47496"/>
          <a:ext cx="1270" cy="141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88413</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6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84586</xdr:rowOff>
    </xdr:from>
    <xdr:to>
      <xdr:col>24</xdr:col>
      <xdr:colOff>152400</xdr:colOff>
      <xdr:row>78</xdr:row>
      <xdr:rowOff>84586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164123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2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236,608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45996</xdr:rowOff>
    </xdr:from>
    <xdr:to>
      <xdr:col>24</xdr:col>
      <xdr:colOff>152400</xdr:colOff>
      <xdr:row>70</xdr:row>
      <xdr:rowOff>45996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156387</xdr:rowOff>
    </xdr:from>
    <xdr:to>
      <xdr:col>24</xdr:col>
      <xdr:colOff>63500</xdr:colOff>
      <xdr:row>78</xdr:row>
      <xdr:rowOff>22276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58037"/>
          <a:ext cx="838200" cy="3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3987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91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152560</xdr:rowOff>
    </xdr:from>
    <xdr:to>
      <xdr:col>24</xdr:col>
      <xdr:colOff>114300</xdr:colOff>
      <xdr:row>75</xdr:row>
      <xdr:rowOff>82710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22276</xdr:rowOff>
    </xdr:from>
    <xdr:to>
      <xdr:col>19</xdr:col>
      <xdr:colOff>177800</xdr:colOff>
      <xdr:row>78</xdr:row>
      <xdr:rowOff>37134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95376"/>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155401</xdr:rowOff>
    </xdr:from>
    <xdr:to>
      <xdr:col>20</xdr:col>
      <xdr:colOff>38100</xdr:colOff>
      <xdr:row>75</xdr:row>
      <xdr:rowOff>85551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102078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1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37134</xdr:rowOff>
    </xdr:from>
    <xdr:to>
      <xdr:col>15</xdr:col>
      <xdr:colOff>50800</xdr:colOff>
      <xdr:row>78</xdr:row>
      <xdr:rowOff>69858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10234"/>
          <a:ext cx="889000" cy="3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23608</xdr:rowOff>
    </xdr:from>
    <xdr:to>
      <xdr:col>15</xdr:col>
      <xdr:colOff>101600</xdr:colOff>
      <xdr:row>75</xdr:row>
      <xdr:rowOff>125208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141735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65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69858</xdr:rowOff>
    </xdr:from>
    <xdr:to>
      <xdr:col>10</xdr:col>
      <xdr:colOff>114300</xdr:colOff>
      <xdr:row>78</xdr:row>
      <xdr:rowOff>152262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42958"/>
          <a:ext cx="889000" cy="8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151688</xdr:rowOff>
    </xdr:from>
    <xdr:to>
      <xdr:col>10</xdr:col>
      <xdr:colOff>165100</xdr:colOff>
      <xdr:row>76</xdr:row>
      <xdr:rowOff>81838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98365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3186</xdr:rowOff>
    </xdr:from>
    <xdr:to>
      <xdr:col>6</xdr:col>
      <xdr:colOff>38100</xdr:colOff>
      <xdr:row>76</xdr:row>
      <xdr:rowOff>104786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121313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105587</xdr:rowOff>
    </xdr:from>
    <xdr:to>
      <xdr:col>24</xdr:col>
      <xdr:colOff>114300</xdr:colOff>
      <xdr:row>78</xdr:row>
      <xdr:rowOff>35737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0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20514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2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142926</xdr:rowOff>
    </xdr:from>
    <xdr:to>
      <xdr:col>20</xdr:col>
      <xdr:colOff>38100</xdr:colOff>
      <xdr:row>78</xdr:row>
      <xdr:rowOff>73076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4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64203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3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157784</xdr:rowOff>
    </xdr:from>
    <xdr:to>
      <xdr:col>15</xdr:col>
      <xdr:colOff>101600</xdr:colOff>
      <xdr:row>78</xdr:row>
      <xdr:rowOff>87934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5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79061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52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19058</xdr:rowOff>
    </xdr:from>
    <xdr:to>
      <xdr:col>10</xdr:col>
      <xdr:colOff>165100</xdr:colOff>
      <xdr:row>78</xdr:row>
      <xdr:rowOff>120658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9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111785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8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101462</xdr:rowOff>
    </xdr:from>
    <xdr:to>
      <xdr:col>6</xdr:col>
      <xdr:colOff>38100</xdr:colOff>
      <xdr:row>79</xdr:row>
      <xdr:rowOff>31612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7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22739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6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38494</xdr:rowOff>
    </xdr:from>
    <xdr:to>
      <xdr:col>24</xdr:col>
      <xdr:colOff>62865</xdr:colOff>
      <xdr:row>97</xdr:row>
      <xdr:rowOff>168060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8994"/>
          <a:ext cx="1270" cy="13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437</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168060</xdr:rowOff>
    </xdr:from>
    <xdr:to>
      <xdr:col>24</xdr:col>
      <xdr:colOff>152400</xdr:colOff>
      <xdr:row>97</xdr:row>
      <xdr:rowOff>168060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156621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38494</xdr:rowOff>
    </xdr:from>
    <xdr:to>
      <xdr:col>24</xdr:col>
      <xdr:colOff>152400</xdr:colOff>
      <xdr:row>90</xdr:row>
      <xdr:rowOff>38494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72441</xdr:rowOff>
    </xdr:from>
    <xdr:to>
      <xdr:col>24</xdr:col>
      <xdr:colOff>63500</xdr:colOff>
      <xdr:row>97</xdr:row>
      <xdr:rowOff>99327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703091"/>
          <a:ext cx="838200" cy="2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81881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69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59004</xdr:rowOff>
    </xdr:from>
    <xdr:to>
      <xdr:col>24</xdr:col>
      <xdr:colOff>114300</xdr:colOff>
      <xdr:row>96</xdr:row>
      <xdr:rowOff>160604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72441</xdr:rowOff>
    </xdr:from>
    <xdr:to>
      <xdr:col>19</xdr:col>
      <xdr:colOff>177800</xdr:colOff>
      <xdr:row>97</xdr:row>
      <xdr:rowOff>91439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03091"/>
          <a:ext cx="889000" cy="1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87261</xdr:rowOff>
    </xdr:from>
    <xdr:to>
      <xdr:col>20</xdr:col>
      <xdr:colOff>38100</xdr:colOff>
      <xdr:row>97</xdr:row>
      <xdr:rowOff>17411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33938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69825</xdr:rowOff>
    </xdr:from>
    <xdr:to>
      <xdr:col>15</xdr:col>
      <xdr:colOff>50800</xdr:colOff>
      <xdr:row>97</xdr:row>
      <xdr:rowOff>91439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00475"/>
          <a:ext cx="889000" cy="2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90843</xdr:rowOff>
    </xdr:from>
    <xdr:to>
      <xdr:col>15</xdr:col>
      <xdr:colOff>101600</xdr:colOff>
      <xdr:row>97</xdr:row>
      <xdr:rowOff>20993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37520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69825</xdr:rowOff>
    </xdr:from>
    <xdr:to>
      <xdr:col>10</xdr:col>
      <xdr:colOff>114300</xdr:colOff>
      <xdr:row>97</xdr:row>
      <xdr:rowOff>129400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00475"/>
          <a:ext cx="889000" cy="5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91567</xdr:rowOff>
    </xdr:from>
    <xdr:to>
      <xdr:col>10</xdr:col>
      <xdr:colOff>165100</xdr:colOff>
      <xdr:row>97</xdr:row>
      <xdr:rowOff>21717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5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38244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2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102400</xdr:rowOff>
    </xdr:from>
    <xdr:to>
      <xdr:col>6</xdr:col>
      <xdr:colOff>38100</xdr:colOff>
      <xdr:row>97</xdr:row>
      <xdr:rowOff>32550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49077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48527</xdr:rowOff>
    </xdr:from>
    <xdr:to>
      <xdr:col>24</xdr:col>
      <xdr:colOff>114300</xdr:colOff>
      <xdr:row>97</xdr:row>
      <xdr:rowOff>150127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134904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21641</xdr:rowOff>
    </xdr:from>
    <xdr:to>
      <xdr:col>20</xdr:col>
      <xdr:colOff>38100</xdr:colOff>
      <xdr:row>97</xdr:row>
      <xdr:rowOff>123241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5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114368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4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40639</xdr:rowOff>
    </xdr:from>
    <xdr:to>
      <xdr:col>15</xdr:col>
      <xdr:colOff>101600</xdr:colOff>
      <xdr:row>97</xdr:row>
      <xdr:rowOff>142239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7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133366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6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19025</xdr:rowOff>
    </xdr:from>
    <xdr:to>
      <xdr:col>10</xdr:col>
      <xdr:colOff>165100</xdr:colOff>
      <xdr:row>97</xdr:row>
      <xdr:rowOff>120625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4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111752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4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78600</xdr:rowOff>
    </xdr:from>
    <xdr:to>
      <xdr:col>6</xdr:col>
      <xdr:colOff>38100</xdr:colOff>
      <xdr:row>98</xdr:row>
      <xdr:rowOff>8750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0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171327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61976</xdr:rowOff>
    </xdr:from>
    <xdr:to>
      <xdr:col>54</xdr:col>
      <xdr:colOff>189865</xdr:colOff>
      <xdr:row>38</xdr:row>
      <xdr:rowOff>133299</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05476"/>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137126</xdr:rowOff>
    </xdr:from>
    <xdr:ext cx="313932"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22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133299</xdr:rowOff>
    </xdr:from>
    <xdr:to>
      <xdr:col>55</xdr:col>
      <xdr:colOff>88900</xdr:colOff>
      <xdr:row>38</xdr:row>
      <xdr:rowOff>133299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48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8653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61976</xdr:rowOff>
    </xdr:from>
    <xdr:to>
      <xdr:col>55</xdr:col>
      <xdr:colOff>88900</xdr:colOff>
      <xdr:row>30</xdr:row>
      <xdr:rowOff>61976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05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12598</xdr:rowOff>
    </xdr:from>
    <xdr:to>
      <xdr:col>55</xdr:col>
      <xdr:colOff>0</xdr:colOff>
      <xdr:row>36</xdr:row>
      <xdr:rowOff>21285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184798"/>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30294</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024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51867</xdr:rowOff>
    </xdr:from>
    <xdr:to>
      <xdr:col>55</xdr:col>
      <xdr:colOff>50800</xdr:colOff>
      <xdr:row>36</xdr:row>
      <xdr:rowOff>153467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21285</xdr:rowOff>
    </xdr:from>
    <xdr:to>
      <xdr:col>50</xdr:col>
      <xdr:colOff>114300</xdr:colOff>
      <xdr:row>36</xdr:row>
      <xdr:rowOff>29058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193485"/>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167996</xdr:rowOff>
    </xdr:from>
    <xdr:to>
      <xdr:col>50</xdr:col>
      <xdr:colOff>165100</xdr:colOff>
      <xdr:row>36</xdr:row>
      <xdr:rowOff>98146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89273</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168046</xdr:rowOff>
    </xdr:from>
    <xdr:to>
      <xdr:col>45</xdr:col>
      <xdr:colOff>177800</xdr:colOff>
      <xdr:row>36</xdr:row>
      <xdr:rowOff>29058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168796"/>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18948</xdr:rowOff>
    </xdr:from>
    <xdr:to>
      <xdr:col>46</xdr:col>
      <xdr:colOff>38100</xdr:colOff>
      <xdr:row>36</xdr:row>
      <xdr:rowOff>120548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111675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83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162103</xdr:rowOff>
    </xdr:from>
    <xdr:to>
      <xdr:col>41</xdr:col>
      <xdr:colOff>50800</xdr:colOff>
      <xdr:row>35</xdr:row>
      <xdr:rowOff>168046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162853"/>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158852</xdr:rowOff>
    </xdr:from>
    <xdr:to>
      <xdr:col>41</xdr:col>
      <xdr:colOff>101600</xdr:colOff>
      <xdr:row>36</xdr:row>
      <xdr:rowOff>89002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80129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52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148793</xdr:rowOff>
    </xdr:from>
    <xdr:to>
      <xdr:col>36</xdr:col>
      <xdr:colOff>165100</xdr:colOff>
      <xdr:row>34</xdr:row>
      <xdr:rowOff>78943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58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95470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55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133248</xdr:rowOff>
    </xdr:from>
    <xdr:to>
      <xdr:col>55</xdr:col>
      <xdr:colOff>50800</xdr:colOff>
      <xdr:row>36</xdr:row>
      <xdr:rowOff>63398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13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156125</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98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141935</xdr:rowOff>
    </xdr:from>
    <xdr:to>
      <xdr:col>50</xdr:col>
      <xdr:colOff>165100</xdr:colOff>
      <xdr:row>36</xdr:row>
      <xdr:rowOff>72085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1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88612</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91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149708</xdr:rowOff>
    </xdr:from>
    <xdr:to>
      <xdr:col>46</xdr:col>
      <xdr:colOff>38100</xdr:colOff>
      <xdr:row>36</xdr:row>
      <xdr:rowOff>79858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15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96385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5925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117246</xdr:rowOff>
    </xdr:from>
    <xdr:to>
      <xdr:col>41</xdr:col>
      <xdr:colOff>101600</xdr:colOff>
      <xdr:row>36</xdr:row>
      <xdr:rowOff>47396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11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63923</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89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111303</xdr:rowOff>
    </xdr:from>
    <xdr:to>
      <xdr:col>36</xdr:col>
      <xdr:colOff>165100</xdr:colOff>
      <xdr:row>36</xdr:row>
      <xdr:rowOff>41453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11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32580</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620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79258</xdr:rowOff>
    </xdr:from>
    <xdr:to>
      <xdr:col>54</xdr:col>
      <xdr:colOff>189865</xdr:colOff>
      <xdr:row>58</xdr:row>
      <xdr:rowOff>137963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51758"/>
          <a:ext cx="1270" cy="143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25935</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79258</xdr:rowOff>
    </xdr:from>
    <xdr:to>
      <xdr:col>55</xdr:col>
      <xdr:colOff>88900</xdr:colOff>
      <xdr:row>50</xdr:row>
      <xdr:rowOff>79258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5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137871</xdr:rowOff>
    </xdr:from>
    <xdr:to>
      <xdr:col>55</xdr:col>
      <xdr:colOff>0</xdr:colOff>
      <xdr:row>57</xdr:row>
      <xdr:rowOff>167818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910521"/>
          <a:ext cx="8382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101536</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02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78659</xdr:rowOff>
    </xdr:from>
    <xdr:to>
      <xdr:col>55</xdr:col>
      <xdr:colOff>50800</xdr:colOff>
      <xdr:row>58</xdr:row>
      <xdr:rowOff>8809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167818</xdr:rowOff>
    </xdr:from>
    <xdr:to>
      <xdr:col>50</xdr:col>
      <xdr:colOff>114300</xdr:colOff>
      <xdr:row>58</xdr:row>
      <xdr:rowOff>11272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940468"/>
          <a:ext cx="88900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58679</xdr:rowOff>
    </xdr:from>
    <xdr:to>
      <xdr:col>50</xdr:col>
      <xdr:colOff>165100</xdr:colOff>
      <xdr:row>57</xdr:row>
      <xdr:rowOff>160279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5356</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131882</xdr:rowOff>
    </xdr:from>
    <xdr:to>
      <xdr:col>45</xdr:col>
      <xdr:colOff>177800</xdr:colOff>
      <xdr:row>58</xdr:row>
      <xdr:rowOff>11272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904532"/>
          <a:ext cx="889000" cy="5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77881</xdr:rowOff>
    </xdr:from>
    <xdr:to>
      <xdr:col>46</xdr:col>
      <xdr:colOff>38100</xdr:colOff>
      <xdr:row>58</xdr:row>
      <xdr:rowOff>8031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24558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116383</xdr:rowOff>
    </xdr:from>
    <xdr:to>
      <xdr:col>41</xdr:col>
      <xdr:colOff>50800</xdr:colOff>
      <xdr:row>57</xdr:row>
      <xdr:rowOff>131882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889033"/>
          <a:ext cx="8890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107188</xdr:rowOff>
    </xdr:from>
    <xdr:to>
      <xdr:col>41</xdr:col>
      <xdr:colOff>101600</xdr:colOff>
      <xdr:row>58</xdr:row>
      <xdr:rowOff>37338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28465</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97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50953</xdr:rowOff>
    </xdr:from>
    <xdr:to>
      <xdr:col>36</xdr:col>
      <xdr:colOff>165100</xdr:colOff>
      <xdr:row>56</xdr:row>
      <xdr:rowOff>152553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5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169080</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42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87071</xdr:rowOff>
    </xdr:from>
    <xdr:to>
      <xdr:col>55</xdr:col>
      <xdr:colOff>50800</xdr:colOff>
      <xdr:row>58</xdr:row>
      <xdr:rowOff>17221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5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65498</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3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117018</xdr:rowOff>
    </xdr:from>
    <xdr:to>
      <xdr:col>50</xdr:col>
      <xdr:colOff>165100</xdr:colOff>
      <xdr:row>58</xdr:row>
      <xdr:rowOff>47168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8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38295</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998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131922</xdr:rowOff>
    </xdr:from>
    <xdr:to>
      <xdr:col>46</xdr:col>
      <xdr:colOff>38100</xdr:colOff>
      <xdr:row>58</xdr:row>
      <xdr:rowOff>62072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53199</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999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81082</xdr:rowOff>
    </xdr:from>
    <xdr:to>
      <xdr:col>41</xdr:col>
      <xdr:colOff>101600</xdr:colOff>
      <xdr:row>58</xdr:row>
      <xdr:rowOff>11232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5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27759</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962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65583</xdr:rowOff>
    </xdr:from>
    <xdr:to>
      <xdr:col>36</xdr:col>
      <xdr:colOff>165100</xdr:colOff>
      <xdr:row>57</xdr:row>
      <xdr:rowOff>167183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3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158310</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993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53518</xdr:rowOff>
    </xdr:from>
    <xdr:to>
      <xdr:col>54</xdr:col>
      <xdr:colOff>189865</xdr:colOff>
      <xdr:row>79</xdr:row>
      <xdr:rowOff>80688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55018"/>
          <a:ext cx="1270" cy="1570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84515</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629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80688</xdr:rowOff>
    </xdr:from>
    <xdr:to>
      <xdr:col>55</xdr:col>
      <xdr:colOff>88900</xdr:colOff>
      <xdr:row>79</xdr:row>
      <xdr:rowOff>80688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62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195</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3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53518</xdr:rowOff>
    </xdr:from>
    <xdr:to>
      <xdr:col>55</xdr:col>
      <xdr:colOff>88900</xdr:colOff>
      <xdr:row>70</xdr:row>
      <xdr:rowOff>53518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5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169125</xdr:rowOff>
    </xdr:from>
    <xdr:to>
      <xdr:col>55</xdr:col>
      <xdr:colOff>0</xdr:colOff>
      <xdr:row>78</xdr:row>
      <xdr:rowOff>170300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542225"/>
          <a:ext cx="8382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24190</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25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1313</xdr:rowOff>
    </xdr:from>
    <xdr:to>
      <xdr:col>55</xdr:col>
      <xdr:colOff>50800</xdr:colOff>
      <xdr:row>78</xdr:row>
      <xdr:rowOff>102913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161939</xdr:rowOff>
    </xdr:from>
    <xdr:to>
      <xdr:col>50</xdr:col>
      <xdr:colOff>114300</xdr:colOff>
      <xdr:row>78</xdr:row>
      <xdr:rowOff>170300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535039"/>
          <a:ext cx="889000" cy="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142229</xdr:rowOff>
    </xdr:from>
    <xdr:to>
      <xdr:col>50</xdr:col>
      <xdr:colOff>165100</xdr:colOff>
      <xdr:row>78</xdr:row>
      <xdr:rowOff>72379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88906</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73047</xdr:rowOff>
    </xdr:from>
    <xdr:to>
      <xdr:col>45</xdr:col>
      <xdr:colOff>177800</xdr:colOff>
      <xdr:row>78</xdr:row>
      <xdr:rowOff>161939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446147"/>
          <a:ext cx="889000" cy="8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9674</xdr:rowOff>
    </xdr:from>
    <xdr:to>
      <xdr:col>46</xdr:col>
      <xdr:colOff>38100</xdr:colOff>
      <xdr:row>78</xdr:row>
      <xdr:rowOff>111274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127801</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73047</xdr:rowOff>
    </xdr:from>
    <xdr:to>
      <xdr:col>41</xdr:col>
      <xdr:colOff>50800</xdr:colOff>
      <xdr:row>78</xdr:row>
      <xdr:rowOff>168177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46147"/>
          <a:ext cx="889000" cy="9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11633</xdr:rowOff>
    </xdr:from>
    <xdr:to>
      <xdr:col>41</xdr:col>
      <xdr:colOff>101600</xdr:colOff>
      <xdr:row>78</xdr:row>
      <xdr:rowOff>113233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129760</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15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119859</xdr:rowOff>
    </xdr:from>
    <xdr:to>
      <xdr:col>36</xdr:col>
      <xdr:colOff>165100</xdr:colOff>
      <xdr:row>78</xdr:row>
      <xdr:rowOff>50009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66536</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09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118325</xdr:rowOff>
    </xdr:from>
    <xdr:to>
      <xdr:col>55</xdr:col>
      <xdr:colOff>50800</xdr:colOff>
      <xdr:row>79</xdr:row>
      <xdr:rowOff>48475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9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33252</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40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119500</xdr:rowOff>
    </xdr:from>
    <xdr:to>
      <xdr:col>50</xdr:col>
      <xdr:colOff>165100</xdr:colOff>
      <xdr:row>79</xdr:row>
      <xdr:rowOff>49650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9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40777</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58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111139</xdr:rowOff>
    </xdr:from>
    <xdr:to>
      <xdr:col>46</xdr:col>
      <xdr:colOff>38100</xdr:colOff>
      <xdr:row>79</xdr:row>
      <xdr:rowOff>41289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8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32416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76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22247</xdr:rowOff>
    </xdr:from>
    <xdr:to>
      <xdr:col>41</xdr:col>
      <xdr:colOff>101600</xdr:colOff>
      <xdr:row>78</xdr:row>
      <xdr:rowOff>123847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9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114974</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48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117377</xdr:rowOff>
    </xdr:from>
    <xdr:to>
      <xdr:col>36</xdr:col>
      <xdr:colOff>165100</xdr:colOff>
      <xdr:row>79</xdr:row>
      <xdr:rowOff>47527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9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38654</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8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52386</xdr:rowOff>
    </xdr:from>
    <xdr:to>
      <xdr:col>54</xdr:col>
      <xdr:colOff>189865</xdr:colOff>
      <xdr:row>98</xdr:row>
      <xdr:rowOff>57981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54336"/>
          <a:ext cx="1270" cy="1205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61808</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6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57981</xdr:rowOff>
    </xdr:from>
    <xdr:to>
      <xdr:col>55</xdr:col>
      <xdr:colOff>88900</xdr:colOff>
      <xdr:row>98</xdr:row>
      <xdr:rowOff>57981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60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170513</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130,271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52386</xdr:rowOff>
    </xdr:from>
    <xdr:to>
      <xdr:col>55</xdr:col>
      <xdr:colOff>88900</xdr:colOff>
      <xdr:row>91</xdr:row>
      <xdr:rowOff>52386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4945</xdr:rowOff>
    </xdr:from>
    <xdr:to>
      <xdr:col>55</xdr:col>
      <xdr:colOff>0</xdr:colOff>
      <xdr:row>97</xdr:row>
      <xdr:rowOff>40270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635595"/>
          <a:ext cx="838200" cy="3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118511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77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140084</xdr:rowOff>
    </xdr:from>
    <xdr:to>
      <xdr:col>55</xdr:col>
      <xdr:colOff>50800</xdr:colOff>
      <xdr:row>97</xdr:row>
      <xdr:rowOff>70234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40270</xdr:rowOff>
    </xdr:from>
    <xdr:to>
      <xdr:col>50</xdr:col>
      <xdr:colOff>114300</xdr:colOff>
      <xdr:row>97</xdr:row>
      <xdr:rowOff>73428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670920"/>
          <a:ext cx="889000" cy="3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167549</xdr:rowOff>
    </xdr:from>
    <xdr:to>
      <xdr:col>50</xdr:col>
      <xdr:colOff>165100</xdr:colOff>
      <xdr:row>97</xdr:row>
      <xdr:rowOff>97699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88826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1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73428</xdr:rowOff>
    </xdr:from>
    <xdr:to>
      <xdr:col>45</xdr:col>
      <xdr:colOff>177800</xdr:colOff>
      <xdr:row>97</xdr:row>
      <xdr:rowOff>99380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04078"/>
          <a:ext cx="889000" cy="2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168278</xdr:rowOff>
    </xdr:from>
    <xdr:to>
      <xdr:col>46</xdr:col>
      <xdr:colOff>38100</xdr:colOff>
      <xdr:row>97</xdr:row>
      <xdr:rowOff>98428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114955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150378</xdr:rowOff>
    </xdr:from>
    <xdr:to>
      <xdr:col>41</xdr:col>
      <xdr:colOff>50800</xdr:colOff>
      <xdr:row>97</xdr:row>
      <xdr:rowOff>99380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609578"/>
          <a:ext cx="889000" cy="12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2141</xdr:rowOff>
    </xdr:from>
    <xdr:to>
      <xdr:col>41</xdr:col>
      <xdr:colOff>101600</xdr:colOff>
      <xdr:row>97</xdr:row>
      <xdr:rowOff>103741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120268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118476</xdr:rowOff>
    </xdr:from>
    <xdr:to>
      <xdr:col>36</xdr:col>
      <xdr:colOff>165100</xdr:colOff>
      <xdr:row>97</xdr:row>
      <xdr:rowOff>48626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7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39753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7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125595</xdr:rowOff>
    </xdr:from>
    <xdr:to>
      <xdr:col>55</xdr:col>
      <xdr:colOff>50800</xdr:colOff>
      <xdr:row>97</xdr:row>
      <xdr:rowOff>55745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58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148472</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3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160920</xdr:rowOff>
    </xdr:from>
    <xdr:to>
      <xdr:col>50</xdr:col>
      <xdr:colOff>165100</xdr:colOff>
      <xdr:row>97</xdr:row>
      <xdr:rowOff>91070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2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107597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39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22628</xdr:rowOff>
    </xdr:from>
    <xdr:to>
      <xdr:col>46</xdr:col>
      <xdr:colOff>38100</xdr:colOff>
      <xdr:row>97</xdr:row>
      <xdr:rowOff>124228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5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115355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4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48580</xdr:rowOff>
    </xdr:from>
    <xdr:to>
      <xdr:col>41</xdr:col>
      <xdr:colOff>101600</xdr:colOff>
      <xdr:row>97</xdr:row>
      <xdr:rowOff>150180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7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141307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7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99578</xdr:rowOff>
    </xdr:from>
    <xdr:to>
      <xdr:col>36</xdr:col>
      <xdr:colOff>165100</xdr:colOff>
      <xdr:row>97</xdr:row>
      <xdr:rowOff>29728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5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46255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33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101854</xdr:rowOff>
    </xdr:from>
    <xdr:to>
      <xdr:col>85</xdr:col>
      <xdr:colOff>126364</xdr:colOff>
      <xdr:row>39</xdr:row>
      <xdr:rowOff>110617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45354"/>
          <a:ext cx="1269" cy="155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114444</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80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110617</xdr:rowOff>
    </xdr:from>
    <xdr:to>
      <xdr:col>86</xdr:col>
      <xdr:colOff>25400</xdr:colOff>
      <xdr:row>39</xdr:row>
      <xdr:rowOff>110617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48531</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2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101854</xdr:rowOff>
    </xdr:from>
    <xdr:to>
      <xdr:col>86</xdr:col>
      <xdr:colOff>25400</xdr:colOff>
      <xdr:row>30</xdr:row>
      <xdr:rowOff>101854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4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96520</xdr:rowOff>
    </xdr:from>
    <xdr:to>
      <xdr:col>85</xdr:col>
      <xdr:colOff>127000</xdr:colOff>
      <xdr:row>34</xdr:row>
      <xdr:rowOff>171196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5925820"/>
          <a:ext cx="8382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62120</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62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83693</xdr:rowOff>
    </xdr:from>
    <xdr:to>
      <xdr:col>85</xdr:col>
      <xdr:colOff>177800</xdr:colOff>
      <xdr:row>36</xdr:row>
      <xdr:rowOff>13843</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96520</xdr:rowOff>
    </xdr:from>
    <xdr:to>
      <xdr:col>81</xdr:col>
      <xdr:colOff>50800</xdr:colOff>
      <xdr:row>34</xdr:row>
      <xdr:rowOff>116713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5925820"/>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95885</xdr:rowOff>
    </xdr:from>
    <xdr:to>
      <xdr:col>81</xdr:col>
      <xdr:colOff>101600</xdr:colOff>
      <xdr:row>36</xdr:row>
      <xdr:rowOff>26035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17162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107569</xdr:rowOff>
    </xdr:from>
    <xdr:to>
      <xdr:col>76</xdr:col>
      <xdr:colOff>114300</xdr:colOff>
      <xdr:row>34</xdr:row>
      <xdr:rowOff>116713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593686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102997</xdr:rowOff>
    </xdr:from>
    <xdr:to>
      <xdr:col>76</xdr:col>
      <xdr:colOff>165100</xdr:colOff>
      <xdr:row>36</xdr:row>
      <xdr:rowOff>33147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24274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9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93599</xdr:rowOff>
    </xdr:from>
    <xdr:to>
      <xdr:col>71</xdr:col>
      <xdr:colOff>177800</xdr:colOff>
      <xdr:row>34</xdr:row>
      <xdr:rowOff>107569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5922899"/>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42418</xdr:rowOff>
    </xdr:from>
    <xdr:to>
      <xdr:col>72</xdr:col>
      <xdr:colOff>38100</xdr:colOff>
      <xdr:row>34</xdr:row>
      <xdr:rowOff>144018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587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160545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64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126111</xdr:rowOff>
    </xdr:from>
    <xdr:to>
      <xdr:col>67</xdr:col>
      <xdr:colOff>101600</xdr:colOff>
      <xdr:row>35</xdr:row>
      <xdr:rowOff>56261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595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47388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04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120396</xdr:rowOff>
    </xdr:from>
    <xdr:to>
      <xdr:col>85</xdr:col>
      <xdr:colOff>177800</xdr:colOff>
      <xdr:row>35</xdr:row>
      <xdr:rowOff>50546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94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143273</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80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45720</xdr:rowOff>
    </xdr:from>
    <xdr:to>
      <xdr:col>81</xdr:col>
      <xdr:colOff>101600</xdr:colOff>
      <xdr:row>34</xdr:row>
      <xdr:rowOff>147320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163847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65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65913</xdr:rowOff>
    </xdr:from>
    <xdr:to>
      <xdr:col>76</xdr:col>
      <xdr:colOff>165100</xdr:colOff>
      <xdr:row>34</xdr:row>
      <xdr:rowOff>167513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89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12590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67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56769</xdr:rowOff>
    </xdr:from>
    <xdr:to>
      <xdr:col>72</xdr:col>
      <xdr:colOff>38100</xdr:colOff>
      <xdr:row>34</xdr:row>
      <xdr:rowOff>158369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88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149496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9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42799</xdr:rowOff>
    </xdr:from>
    <xdr:to>
      <xdr:col>67</xdr:col>
      <xdr:colOff>101600</xdr:colOff>
      <xdr:row>34</xdr:row>
      <xdr:rowOff>144399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587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160926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64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100076</xdr:rowOff>
    </xdr:from>
    <xdr:to>
      <xdr:col>85</xdr:col>
      <xdr:colOff>126364</xdr:colOff>
      <xdr:row>58</xdr:row>
      <xdr:rowOff>153550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72576"/>
          <a:ext cx="1269" cy="142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157377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1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153550</xdr:rowOff>
    </xdr:from>
    <xdr:to>
      <xdr:col>86</xdr:col>
      <xdr:colOff>25400</xdr:colOff>
      <xdr:row>58</xdr:row>
      <xdr:rowOff>153550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9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46753</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4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100076</xdr:rowOff>
    </xdr:from>
    <xdr:to>
      <xdr:col>86</xdr:col>
      <xdr:colOff>25400</xdr:colOff>
      <xdr:row>50</xdr:row>
      <xdr:rowOff>100076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72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171438</xdr:rowOff>
    </xdr:from>
    <xdr:to>
      <xdr:col>85</xdr:col>
      <xdr:colOff>127000</xdr:colOff>
      <xdr:row>58</xdr:row>
      <xdr:rowOff>49175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944088"/>
          <a:ext cx="838200" cy="4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155097</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84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132220</xdr:rowOff>
    </xdr:from>
    <xdr:to>
      <xdr:col>85</xdr:col>
      <xdr:colOff>177800</xdr:colOff>
      <xdr:row>57</xdr:row>
      <xdr:rowOff>62370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11761</xdr:rowOff>
    </xdr:from>
    <xdr:to>
      <xdr:col>81</xdr:col>
      <xdr:colOff>50800</xdr:colOff>
      <xdr:row>58</xdr:row>
      <xdr:rowOff>49175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955861"/>
          <a:ext cx="889000" cy="3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119037</xdr:rowOff>
    </xdr:from>
    <xdr:to>
      <xdr:col>81</xdr:col>
      <xdr:colOff>101600</xdr:colOff>
      <xdr:row>57</xdr:row>
      <xdr:rowOff>49187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65714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139167</xdr:rowOff>
    </xdr:from>
    <xdr:to>
      <xdr:col>76</xdr:col>
      <xdr:colOff>114300</xdr:colOff>
      <xdr:row>58</xdr:row>
      <xdr:rowOff>11761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911817"/>
          <a:ext cx="889000" cy="4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151746</xdr:rowOff>
    </xdr:from>
    <xdr:to>
      <xdr:col>76</xdr:col>
      <xdr:colOff>165100</xdr:colOff>
      <xdr:row>57</xdr:row>
      <xdr:rowOff>81896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7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98423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52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99447</xdr:rowOff>
    </xdr:from>
    <xdr:to>
      <xdr:col>71</xdr:col>
      <xdr:colOff>177800</xdr:colOff>
      <xdr:row>57</xdr:row>
      <xdr:rowOff>139167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529197"/>
          <a:ext cx="889000" cy="38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88367</xdr:rowOff>
    </xdr:from>
    <xdr:to>
      <xdr:col>72</xdr:col>
      <xdr:colOff>38100</xdr:colOff>
      <xdr:row>57</xdr:row>
      <xdr:rowOff>18517</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8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35044</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6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23825</xdr:rowOff>
    </xdr:from>
    <xdr:to>
      <xdr:col>67</xdr:col>
      <xdr:colOff>101600</xdr:colOff>
      <xdr:row>56</xdr:row>
      <xdr:rowOff>125425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116552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120638</xdr:rowOff>
    </xdr:from>
    <xdr:to>
      <xdr:col>85</xdr:col>
      <xdr:colOff>177800</xdr:colOff>
      <xdr:row>58</xdr:row>
      <xdr:rowOff>50788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89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99065</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87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169825</xdr:rowOff>
    </xdr:from>
    <xdr:to>
      <xdr:col>81</xdr:col>
      <xdr:colOff>101600</xdr:colOff>
      <xdr:row>58</xdr:row>
      <xdr:rowOff>99975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94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91102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1003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132411</xdr:rowOff>
    </xdr:from>
    <xdr:to>
      <xdr:col>76</xdr:col>
      <xdr:colOff>165100</xdr:colOff>
      <xdr:row>58</xdr:row>
      <xdr:rowOff>62561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90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53688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99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88367</xdr:rowOff>
    </xdr:from>
    <xdr:to>
      <xdr:col>72</xdr:col>
      <xdr:colOff>38100</xdr:colOff>
      <xdr:row>58</xdr:row>
      <xdr:rowOff>18517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6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9644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95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48647</xdr:rowOff>
    </xdr:from>
    <xdr:to>
      <xdr:col>67</xdr:col>
      <xdr:colOff>101600</xdr:colOff>
      <xdr:row>55</xdr:row>
      <xdr:rowOff>150247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47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166774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25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110058</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11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56735</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110058</xdr:rowOff>
    </xdr:from>
    <xdr:to>
      <xdr:col>86</xdr:col>
      <xdr:colOff>25400</xdr:colOff>
      <xdr:row>70</xdr:row>
      <xdr:rowOff>110058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11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80687</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82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57810</xdr:rowOff>
    </xdr:from>
    <xdr:to>
      <xdr:col>85</xdr:col>
      <xdr:colOff>177800</xdr:colOff>
      <xdr:row>78</xdr:row>
      <xdr:rowOff>159410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127991</xdr:rowOff>
    </xdr:from>
    <xdr:to>
      <xdr:col>81</xdr:col>
      <xdr:colOff>101600</xdr:colOff>
      <xdr:row>79</xdr:row>
      <xdr:rowOff>58141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74668</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2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123037</xdr:rowOff>
    </xdr:from>
    <xdr:to>
      <xdr:col>76</xdr:col>
      <xdr:colOff>165100</xdr:colOff>
      <xdr:row>79</xdr:row>
      <xdr:rowOff>53187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69714</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128752</xdr:rowOff>
    </xdr:from>
    <xdr:to>
      <xdr:col>72</xdr:col>
      <xdr:colOff>38100</xdr:colOff>
      <xdr:row>79</xdr:row>
      <xdr:rowOff>58902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0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75429</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277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112751</xdr:rowOff>
    </xdr:from>
    <xdr:to>
      <xdr:col>67</xdr:col>
      <xdr:colOff>101600</xdr:colOff>
      <xdr:row>79</xdr:row>
      <xdr:rowOff>42901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59428</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261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96095</xdr:rowOff>
    </xdr:from>
    <xdr:to>
      <xdr:col>85</xdr:col>
      <xdr:colOff>126364</xdr:colOff>
      <xdr:row>97</xdr:row>
      <xdr:rowOff>147358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26595"/>
          <a:ext cx="1269" cy="125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151185</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7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147358</xdr:rowOff>
    </xdr:from>
    <xdr:to>
      <xdr:col>86</xdr:col>
      <xdr:colOff>25400</xdr:colOff>
      <xdr:row>97</xdr:row>
      <xdr:rowOff>147358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7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42772</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96095</xdr:rowOff>
    </xdr:from>
    <xdr:to>
      <xdr:col>86</xdr:col>
      <xdr:colOff>25400</xdr:colOff>
      <xdr:row>90</xdr:row>
      <xdr:rowOff>96095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122174</xdr:rowOff>
    </xdr:from>
    <xdr:to>
      <xdr:col>85</xdr:col>
      <xdr:colOff>127000</xdr:colOff>
      <xdr:row>94</xdr:row>
      <xdr:rowOff>160807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238474"/>
          <a:ext cx="8382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33723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55296</xdr:rowOff>
    </xdr:from>
    <xdr:to>
      <xdr:col>85</xdr:col>
      <xdr:colOff>177800</xdr:colOff>
      <xdr:row>95</xdr:row>
      <xdr:rowOff>156896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160807</xdr:rowOff>
    </xdr:from>
    <xdr:to>
      <xdr:col>81</xdr:col>
      <xdr:colOff>50800</xdr:colOff>
      <xdr:row>95</xdr:row>
      <xdr:rowOff>31762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277107"/>
          <a:ext cx="889000" cy="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41370</xdr:rowOff>
    </xdr:from>
    <xdr:to>
      <xdr:col>81</xdr:col>
      <xdr:colOff>101600</xdr:colOff>
      <xdr:row>95</xdr:row>
      <xdr:rowOff>142970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134097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31762</xdr:rowOff>
    </xdr:from>
    <xdr:to>
      <xdr:col>76</xdr:col>
      <xdr:colOff>114300</xdr:colOff>
      <xdr:row>95</xdr:row>
      <xdr:rowOff>91656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319512"/>
          <a:ext cx="889000" cy="5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15844</xdr:rowOff>
    </xdr:from>
    <xdr:to>
      <xdr:col>76</xdr:col>
      <xdr:colOff>165100</xdr:colOff>
      <xdr:row>95</xdr:row>
      <xdr:rowOff>117444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108571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3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35134</xdr:rowOff>
    </xdr:from>
    <xdr:to>
      <xdr:col>71</xdr:col>
      <xdr:colOff>177800</xdr:colOff>
      <xdr:row>95</xdr:row>
      <xdr:rowOff>91656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322884"/>
          <a:ext cx="889000" cy="5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61658</xdr:rowOff>
    </xdr:from>
    <xdr:to>
      <xdr:col>72</xdr:col>
      <xdr:colOff>38100</xdr:colOff>
      <xdr:row>95</xdr:row>
      <xdr:rowOff>163258</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154385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4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116618</xdr:rowOff>
    </xdr:from>
    <xdr:to>
      <xdr:col>67</xdr:col>
      <xdr:colOff>101600</xdr:colOff>
      <xdr:row>95</xdr:row>
      <xdr:rowOff>46768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63295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71374</xdr:rowOff>
    </xdr:from>
    <xdr:to>
      <xdr:col>85</xdr:col>
      <xdr:colOff>177800</xdr:colOff>
      <xdr:row>95</xdr:row>
      <xdr:rowOff>1524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18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94251</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03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110007</xdr:rowOff>
    </xdr:from>
    <xdr:to>
      <xdr:col>81</xdr:col>
      <xdr:colOff>101600</xdr:colOff>
      <xdr:row>95</xdr:row>
      <xdr:rowOff>40157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22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56684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00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152412</xdr:rowOff>
    </xdr:from>
    <xdr:to>
      <xdr:col>76</xdr:col>
      <xdr:colOff>165100</xdr:colOff>
      <xdr:row>95</xdr:row>
      <xdr:rowOff>82562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26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99089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04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40856</xdr:rowOff>
    </xdr:from>
    <xdr:to>
      <xdr:col>72</xdr:col>
      <xdr:colOff>38100</xdr:colOff>
      <xdr:row>95</xdr:row>
      <xdr:rowOff>142456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32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158983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10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155784</xdr:rowOff>
    </xdr:from>
    <xdr:to>
      <xdr:col>67</xdr:col>
      <xdr:colOff>101600</xdr:colOff>
      <xdr:row>95</xdr:row>
      <xdr:rowOff>85934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27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77061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36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104839</xdr:rowOff>
    </xdr:from>
    <xdr:to>
      <xdr:col>116</xdr:col>
      <xdr:colOff>62864</xdr:colOff>
      <xdr:row>38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248339"/>
          <a:ext cx="1269" cy="12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43451</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558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51516</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104839</xdr:rowOff>
    </xdr:from>
    <xdr:to>
      <xdr:col>116</xdr:col>
      <xdr:colOff>152400</xdr:colOff>
      <xdr:row>30</xdr:row>
      <xdr:rowOff>104839</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132351</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3045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109474</xdr:rowOff>
    </xdr:from>
    <xdr:to>
      <xdr:col>116</xdr:col>
      <xdr:colOff>114300</xdr:colOff>
      <xdr:row>38</xdr:row>
      <xdr:rowOff>39624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47752</xdr:rowOff>
    </xdr:from>
    <xdr:to>
      <xdr:col>112</xdr:col>
      <xdr:colOff>38100</xdr:colOff>
      <xdr:row>37</xdr:row>
      <xdr:rowOff>149352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39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165879</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16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58610</xdr:rowOff>
    </xdr:from>
    <xdr:to>
      <xdr:col>107</xdr:col>
      <xdr:colOff>101600</xdr:colOff>
      <xdr:row>37</xdr:row>
      <xdr:rowOff>160210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4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5287</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177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14034</xdr:rowOff>
    </xdr:from>
    <xdr:to>
      <xdr:col>102</xdr:col>
      <xdr:colOff>165100</xdr:colOff>
      <xdr:row>37</xdr:row>
      <xdr:rowOff>115634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3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132161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132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29464</xdr:rowOff>
    </xdr:from>
    <xdr:to>
      <xdr:col>98</xdr:col>
      <xdr:colOff>38100</xdr:colOff>
      <xdr:row>37</xdr:row>
      <xdr:rowOff>131064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147591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87901</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431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おいては、現状では、類似団体、全国平均、埼玉県平均を大きく下回っているが、前年度と比較すると３億７，５２２万円、２．８％の増加となった。これは、認定こども園及び小規模保育施設等に対する施設型及び地域型給付費負担金の増などによるものであり、今後も子育て支援環境の整備に伴う対応が求められていることから、増加していく見込みである。土木費は、３億７，４８１万円、８．５％の増加となり、これは既設公園整備の増などによるものである。令和元年度をもって鴻巣駅東口駅通り地区市街地再開発事業が完了予定である一方、今後は、道路や公園をはじめとする施設の長寿命化対策や、区画整理事業のさらなる推進、さらには国の上尾道路延伸に伴う周辺整備を図る必要があり、減少傾向になるとは言いがたい状況である。教育費は、２億９，８５０万円、８．７％の増加となった。これは吹上北側生涯学習施設建築工事の増などによるものである。中学校給食センター整備事業をはじめとする学校関連施設などの更新・修繕、また教育分野での</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環境整備などが見込まれることから、今後も増加となる。公債費は、これまでの積極的な事業展開に伴う合併特例事業債等の発行により、２億２，０４１万円、４．９％の増加となった。平成３０年度から令和４年度をピークに増加していく見込みであることから、過去に借入を行った高利の地方債についての利率見直しに取り組み、公債費の伸びを抑え、健全財政の維持に一層、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埼玉県鴻巣市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は、前年度繰越金などにより取崩しは行わず、平成３０年度末残高は約２５億７千万円となり、適切とされる標準財政規模の５～１０％を上回る規模を維持している。実質収支額は、地方税、各種交付金の増加が影響し実質収支が伸びたため、０．６％の増加し、適切とされる３～５％を上回る黒字水準で推移している。実質単年度収支は、財政調整基金を取崩さなかったこともあり、平成２９年度までから一転して黒字に転じたが、依然として前年度繰越金に依存する傾向にある。引き続き歳出削減に注力するが、特に扶助費について、所得制限の導入や能力に応じた自己負担を求めるなどの見直しを図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埼玉県鴻巣市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一般会計では、毎年５％前後の黒字を維持している。</a:t>
          </a:r>
        </a:p>
        <a:p>
          <a:r>
            <a:rPr kumimoji="1" lang="ja-JP" altLang="en-US" sz="1400">
              <a:latin typeface="ＭＳ ゴシック" pitchFamily="49" charset="-128"/>
              <a:ea typeface="ＭＳ ゴシック" pitchFamily="49" charset="-128"/>
            </a:rPr>
            <a:t>また、下水道・介護保険・北新宿第二土地区画整理・広田中央特定土地区画整理・後期高齢者医療・農業集落排水の各会計においても、前年同水準の黒字を計上している。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水道事業会計においては、駅前再開発事業の進捗により加入金が大幅に増加し、純利益が２０．１６％増加したことなどにより、２．３１％増加している。</a:t>
          </a:r>
        </a:p>
        <a:p>
          <a:r>
            <a:rPr kumimoji="1" lang="ja-JP" altLang="en-US" sz="1400">
              <a:latin typeface="ＭＳ ゴシック" pitchFamily="49" charset="-128"/>
              <a:ea typeface="ＭＳ ゴシック" pitchFamily="49" charset="-128"/>
            </a:rPr>
            <a:t>今後も健全な財政運営に取り組んでいく。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38812375</v>
      </c>
      <c r="BO4" s="461"/>
      <c r="BP4" s="461"/>
      <c r="BQ4" s="461"/>
      <c r="BR4" s="461"/>
      <c r="BS4" s="461"/>
      <c r="BT4" s="461"/>
      <c r="BU4" s="462"/>
      <c r="BV4" s="460">
        <v>37600076</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8.9</v>
      </c>
      <c r="CU4" s="642"/>
      <c r="CV4" s="642"/>
      <c r="CW4" s="642"/>
      <c r="CX4" s="642"/>
      <c r="CY4" s="642"/>
      <c r="CZ4" s="642"/>
      <c r="DA4" s="643"/>
      <c r="DB4" s="641">
        <v>8.3000000000000007</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36449657</v>
      </c>
      <c r="BO5" s="466"/>
      <c r="BP5" s="466"/>
      <c r="BQ5" s="466"/>
      <c r="BR5" s="466"/>
      <c r="BS5" s="466"/>
      <c r="BT5" s="466"/>
      <c r="BU5" s="467"/>
      <c r="BV5" s="465">
        <v>35422049</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92.7</v>
      </c>
      <c r="CU5" s="436"/>
      <c r="CV5" s="436"/>
      <c r="CW5" s="436"/>
      <c r="CX5" s="436"/>
      <c r="CY5" s="436"/>
      <c r="CZ5" s="436"/>
      <c r="DA5" s="437"/>
      <c r="DB5" s="435">
        <v>92.6</v>
      </c>
      <c r="DC5" s="436"/>
      <c r="DD5" s="436"/>
      <c r="DE5" s="436"/>
      <c r="DF5" s="436"/>
      <c r="DG5" s="436"/>
      <c r="DH5" s="436"/>
      <c r="DI5" s="437"/>
      <c r="DJ5" s="185"/>
      <c r="DK5" s="185"/>
      <c r="DL5" s="185"/>
      <c r="DM5" s="185"/>
      <c r="DN5" s="185"/>
      <c r="DO5" s="185"/>
    </row>
    <row r="6" spans="1:119" ht="18.75" customHeight="1">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2362718</v>
      </c>
      <c r="BO6" s="466"/>
      <c r="BP6" s="466"/>
      <c r="BQ6" s="466"/>
      <c r="BR6" s="466"/>
      <c r="BS6" s="466"/>
      <c r="BT6" s="466"/>
      <c r="BU6" s="467"/>
      <c r="BV6" s="465">
        <v>2178027</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99.5</v>
      </c>
      <c r="CU6" s="616"/>
      <c r="CV6" s="616"/>
      <c r="CW6" s="616"/>
      <c r="CX6" s="616"/>
      <c r="CY6" s="616"/>
      <c r="CZ6" s="616"/>
      <c r="DA6" s="617"/>
      <c r="DB6" s="615">
        <v>99.8</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208357</v>
      </c>
      <c r="BO7" s="466"/>
      <c r="BP7" s="466"/>
      <c r="BQ7" s="466"/>
      <c r="BR7" s="466"/>
      <c r="BS7" s="466"/>
      <c r="BT7" s="466"/>
      <c r="BU7" s="467"/>
      <c r="BV7" s="465">
        <v>153969</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24279965</v>
      </c>
      <c r="CU7" s="466"/>
      <c r="CV7" s="466"/>
      <c r="CW7" s="466"/>
      <c r="CX7" s="466"/>
      <c r="CY7" s="466"/>
      <c r="CZ7" s="466"/>
      <c r="DA7" s="467"/>
      <c r="DB7" s="465">
        <v>24263030</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2154361</v>
      </c>
      <c r="BO8" s="466"/>
      <c r="BP8" s="466"/>
      <c r="BQ8" s="466"/>
      <c r="BR8" s="466"/>
      <c r="BS8" s="466"/>
      <c r="BT8" s="466"/>
      <c r="BU8" s="467"/>
      <c r="BV8" s="465">
        <v>2024058</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0.71</v>
      </c>
      <c r="CU8" s="579"/>
      <c r="CV8" s="579"/>
      <c r="CW8" s="579"/>
      <c r="CX8" s="579"/>
      <c r="CY8" s="579"/>
      <c r="CZ8" s="579"/>
      <c r="DA8" s="580"/>
      <c r="DB8" s="578">
        <v>0.72</v>
      </c>
      <c r="DC8" s="579"/>
      <c r="DD8" s="579"/>
      <c r="DE8" s="579"/>
      <c r="DF8" s="579"/>
      <c r="DG8" s="579"/>
      <c r="DH8" s="579"/>
      <c r="DI8" s="580"/>
      <c r="DJ8" s="185"/>
      <c r="DK8" s="185"/>
      <c r="DL8" s="185"/>
      <c r="DM8" s="185"/>
      <c r="DN8" s="185"/>
      <c r="DO8" s="185"/>
    </row>
    <row r="9" spans="1:119" ht="18.75" customHeight="1" thickBot="1">
      <c r="A9" s="186"/>
      <c r="B9" s="604" t="s">
        <v>112</v>
      </c>
      <c r="C9" s="605"/>
      <c r="D9" s="605"/>
      <c r="E9" s="605"/>
      <c r="F9" s="605"/>
      <c r="G9" s="605"/>
      <c r="H9" s="605"/>
      <c r="I9" s="605"/>
      <c r="J9" s="605"/>
      <c r="K9" s="528"/>
      <c r="L9" s="606" t="s">
        <v>113</v>
      </c>
      <c r="M9" s="607"/>
      <c r="N9" s="607"/>
      <c r="O9" s="607"/>
      <c r="P9" s="607"/>
      <c r="Q9" s="608"/>
      <c r="R9" s="609">
        <v>118072</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93</v>
      </c>
      <c r="AV9" s="523"/>
      <c r="AW9" s="523"/>
      <c r="AX9" s="523"/>
      <c r="AY9" s="445" t="s">
        <v>116</v>
      </c>
      <c r="AZ9" s="446"/>
      <c r="BA9" s="446"/>
      <c r="BB9" s="446"/>
      <c r="BC9" s="446"/>
      <c r="BD9" s="446"/>
      <c r="BE9" s="446"/>
      <c r="BF9" s="446"/>
      <c r="BG9" s="446"/>
      <c r="BH9" s="446"/>
      <c r="BI9" s="446"/>
      <c r="BJ9" s="446"/>
      <c r="BK9" s="446"/>
      <c r="BL9" s="446"/>
      <c r="BM9" s="447"/>
      <c r="BN9" s="465">
        <v>130303</v>
      </c>
      <c r="BO9" s="466"/>
      <c r="BP9" s="466"/>
      <c r="BQ9" s="466"/>
      <c r="BR9" s="466"/>
      <c r="BS9" s="466"/>
      <c r="BT9" s="466"/>
      <c r="BU9" s="467"/>
      <c r="BV9" s="465">
        <v>381163</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16.600000000000001</v>
      </c>
      <c r="CU9" s="436"/>
      <c r="CV9" s="436"/>
      <c r="CW9" s="436"/>
      <c r="CX9" s="436"/>
      <c r="CY9" s="436"/>
      <c r="CZ9" s="436"/>
      <c r="DA9" s="437"/>
      <c r="DB9" s="435">
        <v>16.2</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118</v>
      </c>
      <c r="M10" s="439"/>
      <c r="N10" s="439"/>
      <c r="O10" s="439"/>
      <c r="P10" s="439"/>
      <c r="Q10" s="440"/>
      <c r="R10" s="441">
        <v>119639</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109</v>
      </c>
      <c r="AV10" s="523"/>
      <c r="AW10" s="523"/>
      <c r="AX10" s="523"/>
      <c r="AY10" s="445" t="s">
        <v>120</v>
      </c>
      <c r="AZ10" s="446"/>
      <c r="BA10" s="446"/>
      <c r="BB10" s="446"/>
      <c r="BC10" s="446"/>
      <c r="BD10" s="446"/>
      <c r="BE10" s="446"/>
      <c r="BF10" s="446"/>
      <c r="BG10" s="446"/>
      <c r="BH10" s="446"/>
      <c r="BI10" s="446"/>
      <c r="BJ10" s="446"/>
      <c r="BK10" s="446"/>
      <c r="BL10" s="446"/>
      <c r="BM10" s="447"/>
      <c r="BN10" s="465">
        <v>66693</v>
      </c>
      <c r="BO10" s="466"/>
      <c r="BP10" s="466"/>
      <c r="BQ10" s="466"/>
      <c r="BR10" s="466"/>
      <c r="BS10" s="466"/>
      <c r="BT10" s="466"/>
      <c r="BU10" s="467"/>
      <c r="BV10" s="465">
        <v>14097</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93</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c r="A12" s="186"/>
      <c r="B12" s="581" t="s">
        <v>129</v>
      </c>
      <c r="C12" s="582"/>
      <c r="D12" s="582"/>
      <c r="E12" s="582"/>
      <c r="F12" s="582"/>
      <c r="G12" s="582"/>
      <c r="H12" s="582"/>
      <c r="I12" s="582"/>
      <c r="J12" s="582"/>
      <c r="K12" s="583"/>
      <c r="L12" s="590" t="s">
        <v>130</v>
      </c>
      <c r="M12" s="591"/>
      <c r="N12" s="591"/>
      <c r="O12" s="591"/>
      <c r="P12" s="591"/>
      <c r="Q12" s="592"/>
      <c r="R12" s="593">
        <v>118745</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109</v>
      </c>
      <c r="AV12" s="523"/>
      <c r="AW12" s="523"/>
      <c r="AX12" s="523"/>
      <c r="AY12" s="445" t="s">
        <v>134</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400000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137</v>
      </c>
      <c r="N13" s="566"/>
      <c r="O13" s="566"/>
      <c r="P13" s="566"/>
      <c r="Q13" s="567"/>
      <c r="R13" s="568">
        <v>117039</v>
      </c>
      <c r="S13" s="569"/>
      <c r="T13" s="569"/>
      <c r="U13" s="569"/>
      <c r="V13" s="570"/>
      <c r="W13" s="556" t="s">
        <v>138</v>
      </c>
      <c r="X13" s="478"/>
      <c r="Y13" s="478"/>
      <c r="Z13" s="478"/>
      <c r="AA13" s="478"/>
      <c r="AB13" s="479"/>
      <c r="AC13" s="441">
        <v>1776</v>
      </c>
      <c r="AD13" s="442"/>
      <c r="AE13" s="442"/>
      <c r="AF13" s="442"/>
      <c r="AG13" s="443"/>
      <c r="AH13" s="441">
        <v>1815</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196996</v>
      </c>
      <c r="BO13" s="466"/>
      <c r="BP13" s="466"/>
      <c r="BQ13" s="466"/>
      <c r="BR13" s="466"/>
      <c r="BS13" s="466"/>
      <c r="BT13" s="466"/>
      <c r="BU13" s="467"/>
      <c r="BV13" s="465">
        <v>-4740</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4.5</v>
      </c>
      <c r="CU13" s="436"/>
      <c r="CV13" s="436"/>
      <c r="CW13" s="436"/>
      <c r="CX13" s="436"/>
      <c r="CY13" s="436"/>
      <c r="CZ13" s="436"/>
      <c r="DA13" s="437"/>
      <c r="DB13" s="435">
        <v>4.0999999999999996</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143</v>
      </c>
      <c r="M14" s="599"/>
      <c r="N14" s="599"/>
      <c r="O14" s="599"/>
      <c r="P14" s="599"/>
      <c r="Q14" s="600"/>
      <c r="R14" s="568">
        <v>119029</v>
      </c>
      <c r="S14" s="569"/>
      <c r="T14" s="569"/>
      <c r="U14" s="569"/>
      <c r="V14" s="570"/>
      <c r="W14" s="571"/>
      <c r="X14" s="481"/>
      <c r="Y14" s="481"/>
      <c r="Z14" s="481"/>
      <c r="AA14" s="481"/>
      <c r="AB14" s="482"/>
      <c r="AC14" s="561">
        <v>3.3</v>
      </c>
      <c r="AD14" s="562"/>
      <c r="AE14" s="562"/>
      <c r="AF14" s="562"/>
      <c r="AG14" s="563"/>
      <c r="AH14" s="561">
        <v>3.3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11.8</v>
      </c>
      <c r="CU14" s="573"/>
      <c r="CV14" s="573"/>
      <c r="CW14" s="573"/>
      <c r="CX14" s="573"/>
      <c r="CY14" s="573"/>
      <c r="CZ14" s="573"/>
      <c r="DA14" s="574"/>
      <c r="DB14" s="572">
        <v>15.9</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145</v>
      </c>
      <c r="N15" s="566"/>
      <c r="O15" s="566"/>
      <c r="P15" s="566"/>
      <c r="Q15" s="567"/>
      <c r="R15" s="568">
        <v>117464</v>
      </c>
      <c r="S15" s="569"/>
      <c r="T15" s="569"/>
      <c r="U15" s="569"/>
      <c r="V15" s="570"/>
      <c r="W15" s="556" t="s">
        <v>146</v>
      </c>
      <c r="X15" s="478"/>
      <c r="Y15" s="478"/>
      <c r="Z15" s="478"/>
      <c r="AA15" s="478"/>
      <c r="AB15" s="479"/>
      <c r="AC15" s="441">
        <v>13678</v>
      </c>
      <c r="AD15" s="442"/>
      <c r="AE15" s="442"/>
      <c r="AF15" s="442"/>
      <c r="AG15" s="443"/>
      <c r="AH15" s="441">
        <v>13985</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13102721</v>
      </c>
      <c r="BO15" s="461"/>
      <c r="BP15" s="461"/>
      <c r="BQ15" s="461"/>
      <c r="BR15" s="461"/>
      <c r="BS15" s="461"/>
      <c r="BT15" s="461"/>
      <c r="BU15" s="462"/>
      <c r="BV15" s="460">
        <v>12961246</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25.1</v>
      </c>
      <c r="AD16" s="562"/>
      <c r="AE16" s="562"/>
      <c r="AF16" s="562"/>
      <c r="AG16" s="563"/>
      <c r="AH16" s="561">
        <v>25.5</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18454841</v>
      </c>
      <c r="BO16" s="466"/>
      <c r="BP16" s="466"/>
      <c r="BQ16" s="466"/>
      <c r="BR16" s="466"/>
      <c r="BS16" s="466"/>
      <c r="BT16" s="466"/>
      <c r="BU16" s="467"/>
      <c r="BV16" s="465">
        <v>18188128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39018</v>
      </c>
      <c r="AD17" s="442"/>
      <c r="AE17" s="442"/>
      <c r="AF17" s="442"/>
      <c r="AG17" s="443"/>
      <c r="AH17" s="441">
        <v>39097</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16661182</v>
      </c>
      <c r="BO17" s="466"/>
      <c r="BP17" s="466"/>
      <c r="BQ17" s="466"/>
      <c r="BR17" s="466"/>
      <c r="BS17" s="466"/>
      <c r="BT17" s="466"/>
      <c r="BU17" s="467"/>
      <c r="BV17" s="465">
        <v>16512442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156</v>
      </c>
      <c r="C18" s="528"/>
      <c r="D18" s="528"/>
      <c r="E18" s="529"/>
      <c r="F18" s="529"/>
      <c r="G18" s="529"/>
      <c r="H18" s="529"/>
      <c r="I18" s="529"/>
      <c r="J18" s="529"/>
      <c r="K18" s="529"/>
      <c r="L18" s="530">
        <v>67.44</v>
      </c>
      <c r="M18" s="530"/>
      <c r="N18" s="530"/>
      <c r="O18" s="530"/>
      <c r="P18" s="530"/>
      <c r="Q18" s="530"/>
      <c r="R18" s="531"/>
      <c r="S18" s="531"/>
      <c r="T18" s="531"/>
      <c r="U18" s="531"/>
      <c r="V18" s="532"/>
      <c r="W18" s="546"/>
      <c r="X18" s="547"/>
      <c r="Y18" s="547"/>
      <c r="Z18" s="547"/>
      <c r="AA18" s="547"/>
      <c r="AB18" s="557"/>
      <c r="AC18" s="429">
        <v>71.599999999999994</v>
      </c>
      <c r="AD18" s="430"/>
      <c r="AE18" s="430"/>
      <c r="AF18" s="430"/>
      <c r="AG18" s="533"/>
      <c r="AH18" s="429">
        <v>71.2</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23025700</v>
      </c>
      <c r="BO18" s="466"/>
      <c r="BP18" s="466"/>
      <c r="BQ18" s="466"/>
      <c r="BR18" s="466"/>
      <c r="BS18" s="466"/>
      <c r="BT18" s="466"/>
      <c r="BU18" s="467"/>
      <c r="BV18" s="465">
        <v>22856464</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158</v>
      </c>
      <c r="C19" s="528"/>
      <c r="D19" s="528"/>
      <c r="E19" s="529"/>
      <c r="F19" s="529"/>
      <c r="G19" s="529"/>
      <c r="H19" s="529"/>
      <c r="I19" s="529"/>
      <c r="J19" s="529"/>
      <c r="K19" s="529"/>
      <c r="L19" s="535">
        <v>1751</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28984021</v>
      </c>
      <c r="BO19" s="466"/>
      <c r="BP19" s="466"/>
      <c r="BQ19" s="466"/>
      <c r="BR19" s="466"/>
      <c r="BS19" s="466"/>
      <c r="BT19" s="466"/>
      <c r="BU19" s="467"/>
      <c r="BV19" s="465">
        <v>28326485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160</v>
      </c>
      <c r="C20" s="528"/>
      <c r="D20" s="528"/>
      <c r="E20" s="529"/>
      <c r="F20" s="529"/>
      <c r="G20" s="529"/>
      <c r="H20" s="529"/>
      <c r="I20" s="529"/>
      <c r="J20" s="529"/>
      <c r="K20" s="529"/>
      <c r="L20" s="535">
        <v>45043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47194901</v>
      </c>
      <c r="BO23" s="466"/>
      <c r="BP23" s="466"/>
      <c r="BQ23" s="466"/>
      <c r="BR23" s="466"/>
      <c r="BS23" s="466"/>
      <c r="BT23" s="466"/>
      <c r="BU23" s="467"/>
      <c r="BV23" s="465">
        <v>49246717</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169</v>
      </c>
      <c r="F24" s="439"/>
      <c r="G24" s="439"/>
      <c r="H24" s="439"/>
      <c r="I24" s="439"/>
      <c r="J24" s="439"/>
      <c r="K24" s="440"/>
      <c r="L24" s="441">
        <v>1</v>
      </c>
      <c r="M24" s="442"/>
      <c r="N24" s="442"/>
      <c r="O24" s="442"/>
      <c r="P24" s="443"/>
      <c r="Q24" s="441">
        <v>9370</v>
      </c>
      <c r="R24" s="442"/>
      <c r="S24" s="442"/>
      <c r="T24" s="442"/>
      <c r="U24" s="442"/>
      <c r="V24" s="443"/>
      <c r="W24" s="507"/>
      <c r="X24" s="498"/>
      <c r="Y24" s="499"/>
      <c r="Z24" s="438" t="s">
        <v>170</v>
      </c>
      <c r="AA24" s="439"/>
      <c r="AB24" s="439"/>
      <c r="AC24" s="439"/>
      <c r="AD24" s="439"/>
      <c r="AE24" s="439"/>
      <c r="AF24" s="439"/>
      <c r="AG24" s="440"/>
      <c r="AH24" s="441">
        <v>602</v>
      </c>
      <c r="AI24" s="442"/>
      <c r="AJ24" s="442"/>
      <c r="AK24" s="442"/>
      <c r="AL24" s="443"/>
      <c r="AM24" s="441">
        <v>1909544</v>
      </c>
      <c r="AN24" s="442"/>
      <c r="AO24" s="442"/>
      <c r="AP24" s="442"/>
      <c r="AQ24" s="442"/>
      <c r="AR24" s="443"/>
      <c r="AS24" s="441">
        <v>3172</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32913863</v>
      </c>
      <c r="BO24" s="466"/>
      <c r="BP24" s="466"/>
      <c r="BQ24" s="466"/>
      <c r="BR24" s="466"/>
      <c r="BS24" s="466"/>
      <c r="BT24" s="466"/>
      <c r="BU24" s="467"/>
      <c r="BV24" s="465">
        <v>33918366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172</v>
      </c>
      <c r="F25" s="439"/>
      <c r="G25" s="439"/>
      <c r="H25" s="439"/>
      <c r="I25" s="439"/>
      <c r="J25" s="439"/>
      <c r="K25" s="440"/>
      <c r="L25" s="441">
        <v>1</v>
      </c>
      <c r="M25" s="442"/>
      <c r="N25" s="442"/>
      <c r="O25" s="442"/>
      <c r="P25" s="443"/>
      <c r="Q25" s="441">
        <v>7910</v>
      </c>
      <c r="R25" s="442"/>
      <c r="S25" s="442"/>
      <c r="T25" s="442"/>
      <c r="U25" s="442"/>
      <c r="V25" s="443"/>
      <c r="W25" s="507"/>
      <c r="X25" s="498"/>
      <c r="Y25" s="499"/>
      <c r="Z25" s="438" t="s">
        <v>173</v>
      </c>
      <c r="AA25" s="439"/>
      <c r="AB25" s="439"/>
      <c r="AC25" s="439"/>
      <c r="AD25" s="439"/>
      <c r="AE25" s="439"/>
      <c r="AF25" s="439"/>
      <c r="AG25" s="440"/>
      <c r="AH25" s="441" t="s">
        <v>174</v>
      </c>
      <c r="AI25" s="442"/>
      <c r="AJ25" s="442"/>
      <c r="AK25" s="442"/>
      <c r="AL25" s="443"/>
      <c r="AM25" s="441" t="s">
        <v>174</v>
      </c>
      <c r="AN25" s="442"/>
      <c r="AO25" s="442"/>
      <c r="AP25" s="442"/>
      <c r="AQ25" s="442"/>
      <c r="AR25" s="443"/>
      <c r="AS25" s="441" t="s">
        <v>174</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6786957</v>
      </c>
      <c r="BO25" s="461"/>
      <c r="BP25" s="461"/>
      <c r="BQ25" s="461"/>
      <c r="BR25" s="461"/>
      <c r="BS25" s="461"/>
      <c r="BT25" s="461"/>
      <c r="BU25" s="462"/>
      <c r="BV25" s="460">
        <v>4484534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176</v>
      </c>
      <c r="F26" s="439"/>
      <c r="G26" s="439"/>
      <c r="H26" s="439"/>
      <c r="I26" s="439"/>
      <c r="J26" s="439"/>
      <c r="K26" s="440"/>
      <c r="L26" s="441">
        <v>1</v>
      </c>
      <c r="M26" s="442"/>
      <c r="N26" s="442"/>
      <c r="O26" s="442"/>
      <c r="P26" s="443"/>
      <c r="Q26" s="441">
        <v>7250</v>
      </c>
      <c r="R26" s="442"/>
      <c r="S26" s="442"/>
      <c r="T26" s="442"/>
      <c r="U26" s="442"/>
      <c r="V26" s="443"/>
      <c r="W26" s="507"/>
      <c r="X26" s="498"/>
      <c r="Y26" s="499"/>
      <c r="Z26" s="438" t="s">
        <v>177</v>
      </c>
      <c r="AA26" s="520"/>
      <c r="AB26" s="520"/>
      <c r="AC26" s="520"/>
      <c r="AD26" s="520"/>
      <c r="AE26" s="520"/>
      <c r="AF26" s="520"/>
      <c r="AG26" s="521"/>
      <c r="AH26" s="441">
        <v>6</v>
      </c>
      <c r="AI26" s="442"/>
      <c r="AJ26" s="442"/>
      <c r="AK26" s="442"/>
      <c r="AL26" s="443"/>
      <c r="AM26" s="441">
        <v>21456</v>
      </c>
      <c r="AN26" s="442"/>
      <c r="AO26" s="442"/>
      <c r="AP26" s="442"/>
      <c r="AQ26" s="442"/>
      <c r="AR26" s="443"/>
      <c r="AS26" s="441">
        <v>3576</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v>50000</v>
      </c>
      <c r="BO26" s="466"/>
      <c r="BP26" s="466"/>
      <c r="BQ26" s="466"/>
      <c r="BR26" s="466"/>
      <c r="BS26" s="466"/>
      <c r="BT26" s="466"/>
      <c r="BU26" s="467"/>
      <c r="BV26" s="465">
        <v>50000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179</v>
      </c>
      <c r="F27" s="439"/>
      <c r="G27" s="439"/>
      <c r="H27" s="439"/>
      <c r="I27" s="439"/>
      <c r="J27" s="439"/>
      <c r="K27" s="440"/>
      <c r="L27" s="441">
        <v>1</v>
      </c>
      <c r="M27" s="442"/>
      <c r="N27" s="442"/>
      <c r="O27" s="442"/>
      <c r="P27" s="443"/>
      <c r="Q27" s="441">
        <v>4500</v>
      </c>
      <c r="R27" s="442"/>
      <c r="S27" s="442"/>
      <c r="T27" s="442"/>
      <c r="U27" s="442"/>
      <c r="V27" s="443"/>
      <c r="W27" s="507"/>
      <c r="X27" s="498"/>
      <c r="Y27" s="499"/>
      <c r="Z27" s="438" t="s">
        <v>180</v>
      </c>
      <c r="AA27" s="439"/>
      <c r="AB27" s="439"/>
      <c r="AC27" s="439"/>
      <c r="AD27" s="439"/>
      <c r="AE27" s="439"/>
      <c r="AF27" s="439"/>
      <c r="AG27" s="440"/>
      <c r="AH27" s="441">
        <v>12</v>
      </c>
      <c r="AI27" s="442"/>
      <c r="AJ27" s="442"/>
      <c r="AK27" s="442"/>
      <c r="AL27" s="443"/>
      <c r="AM27" s="441">
        <v>47664</v>
      </c>
      <c r="AN27" s="442"/>
      <c r="AO27" s="442"/>
      <c r="AP27" s="442"/>
      <c r="AQ27" s="442"/>
      <c r="AR27" s="443"/>
      <c r="AS27" s="441">
        <v>3972</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t="s">
        <v>174</v>
      </c>
      <c r="BO27" s="469"/>
      <c r="BP27" s="469"/>
      <c r="BQ27" s="469"/>
      <c r="BR27" s="469"/>
      <c r="BS27" s="469"/>
      <c r="BT27" s="469"/>
      <c r="BU27" s="470"/>
      <c r="BV27" s="468" t="s">
        <v>174</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182</v>
      </c>
      <c r="F28" s="439"/>
      <c r="G28" s="439"/>
      <c r="H28" s="439"/>
      <c r="I28" s="439"/>
      <c r="J28" s="439"/>
      <c r="K28" s="440"/>
      <c r="L28" s="441">
        <v>1</v>
      </c>
      <c r="M28" s="442"/>
      <c r="N28" s="442"/>
      <c r="O28" s="442"/>
      <c r="P28" s="443"/>
      <c r="Q28" s="441">
        <v>4000</v>
      </c>
      <c r="R28" s="442"/>
      <c r="S28" s="442"/>
      <c r="T28" s="442"/>
      <c r="U28" s="442"/>
      <c r="V28" s="443"/>
      <c r="W28" s="507"/>
      <c r="X28" s="498"/>
      <c r="Y28" s="499"/>
      <c r="Z28" s="438" t="s">
        <v>183</v>
      </c>
      <c r="AA28" s="439"/>
      <c r="AB28" s="439"/>
      <c r="AC28" s="439"/>
      <c r="AD28" s="439"/>
      <c r="AE28" s="439"/>
      <c r="AF28" s="439"/>
      <c r="AG28" s="440"/>
      <c r="AH28" s="441" t="s">
        <v>174</v>
      </c>
      <c r="AI28" s="442"/>
      <c r="AJ28" s="442"/>
      <c r="AK28" s="442"/>
      <c r="AL28" s="443"/>
      <c r="AM28" s="441" t="s">
        <v>174</v>
      </c>
      <c r="AN28" s="442"/>
      <c r="AO28" s="442"/>
      <c r="AP28" s="442"/>
      <c r="AQ28" s="442"/>
      <c r="AR28" s="443"/>
      <c r="AS28" s="441" t="s">
        <v>174</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2574458</v>
      </c>
      <c r="BO28" s="461"/>
      <c r="BP28" s="461"/>
      <c r="BQ28" s="461"/>
      <c r="BR28" s="461"/>
      <c r="BS28" s="461"/>
      <c r="BT28" s="461"/>
      <c r="BU28" s="462"/>
      <c r="BV28" s="460">
        <v>2507765</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185</v>
      </c>
      <c r="F29" s="439"/>
      <c r="G29" s="439"/>
      <c r="H29" s="439"/>
      <c r="I29" s="439"/>
      <c r="J29" s="439"/>
      <c r="K29" s="440"/>
      <c r="L29" s="441">
        <v>24</v>
      </c>
      <c r="M29" s="442"/>
      <c r="N29" s="442"/>
      <c r="O29" s="442"/>
      <c r="P29" s="443"/>
      <c r="Q29" s="441">
        <v>3770</v>
      </c>
      <c r="R29" s="442"/>
      <c r="S29" s="442"/>
      <c r="T29" s="442"/>
      <c r="U29" s="442"/>
      <c r="V29" s="443"/>
      <c r="W29" s="508"/>
      <c r="X29" s="509"/>
      <c r="Y29" s="510"/>
      <c r="Z29" s="438" t="s">
        <v>186</v>
      </c>
      <c r="AA29" s="439"/>
      <c r="AB29" s="439"/>
      <c r="AC29" s="439"/>
      <c r="AD29" s="439"/>
      <c r="AE29" s="439"/>
      <c r="AF29" s="439"/>
      <c r="AG29" s="440"/>
      <c r="AH29" s="441">
        <v>614</v>
      </c>
      <c r="AI29" s="442"/>
      <c r="AJ29" s="442"/>
      <c r="AK29" s="442"/>
      <c r="AL29" s="443"/>
      <c r="AM29" s="441">
        <v>1957208</v>
      </c>
      <c r="AN29" s="442"/>
      <c r="AO29" s="442"/>
      <c r="AP29" s="442"/>
      <c r="AQ29" s="442"/>
      <c r="AR29" s="443"/>
      <c r="AS29" s="441">
        <v>3188</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1423084</v>
      </c>
      <c r="BO29" s="466"/>
      <c r="BP29" s="466"/>
      <c r="BQ29" s="466"/>
      <c r="BR29" s="466"/>
      <c r="BS29" s="466"/>
      <c r="BT29" s="466"/>
      <c r="BU29" s="467"/>
      <c r="BV29" s="465">
        <v>1557098</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100.6</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5216461</v>
      </c>
      <c r="BO30" s="469"/>
      <c r="BP30" s="469"/>
      <c r="BQ30" s="469"/>
      <c r="BR30" s="469"/>
      <c r="BS30" s="469"/>
      <c r="BT30" s="469"/>
      <c r="BU30" s="470"/>
      <c r="BV30" s="468">
        <v>5210544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196</v>
      </c>
      <c r="X33" s="427"/>
      <c r="Y33" s="427"/>
      <c r="Z33" s="427"/>
      <c r="AA33" s="427"/>
      <c r="AB33" s="427"/>
      <c r="AC33" s="427"/>
      <c r="AD33" s="427"/>
      <c r="AE33" s="427"/>
      <c r="AF33" s="427"/>
      <c r="AG33" s="427"/>
      <c r="AH33" s="427"/>
      <c r="AI33" s="427"/>
      <c r="AJ33" s="427"/>
      <c r="AK33" s="427"/>
      <c r="AL33" s="215"/>
      <c r="AM33" s="428" t="s">
        <v>195</v>
      </c>
      <c r="AN33" s="428"/>
      <c r="AO33" s="427" t="s">
        <v>196</v>
      </c>
      <c r="AP33" s="427"/>
      <c r="AQ33" s="427"/>
      <c r="AR33" s="427"/>
      <c r="AS33" s="427"/>
      <c r="AT33" s="427"/>
      <c r="AU33" s="427"/>
      <c r="AV33" s="427"/>
      <c r="AW33" s="427"/>
      <c r="AX33" s="427"/>
      <c r="AY33" s="427"/>
      <c r="AZ33" s="427"/>
      <c r="BA33" s="427"/>
      <c r="BB33" s="427"/>
      <c r="BC33" s="427"/>
      <c r="BD33" s="216"/>
      <c r="BE33" s="427" t="s">
        <v>197</v>
      </c>
      <c r="BF33" s="427"/>
      <c r="BG33" s="427" t="s">
        <v>198</v>
      </c>
      <c r="BH33" s="427"/>
      <c r="BI33" s="427"/>
      <c r="BJ33" s="427"/>
      <c r="BK33" s="427"/>
      <c r="BL33" s="427"/>
      <c r="BM33" s="427"/>
      <c r="BN33" s="427"/>
      <c r="BO33" s="427"/>
      <c r="BP33" s="427"/>
      <c r="BQ33" s="427"/>
      <c r="BR33" s="427"/>
      <c r="BS33" s="427"/>
      <c r="BT33" s="427"/>
      <c r="BU33" s="427"/>
      <c r="BV33" s="216"/>
      <c r="BW33" s="428" t="s">
        <v>197</v>
      </c>
      <c r="BX33" s="428"/>
      <c r="BY33" s="427" t="s">
        <v>199</v>
      </c>
      <c r="BZ33" s="427"/>
      <c r="CA33" s="427"/>
      <c r="CB33" s="427"/>
      <c r="CC33" s="427"/>
      <c r="CD33" s="427"/>
      <c r="CE33" s="427"/>
      <c r="CF33" s="427"/>
      <c r="CG33" s="427"/>
      <c r="CH33" s="427"/>
      <c r="CI33" s="427"/>
      <c r="CJ33" s="427"/>
      <c r="CK33" s="427"/>
      <c r="CL33" s="427"/>
      <c r="CM33" s="427"/>
      <c r="CN33" s="215"/>
      <c r="CO33" s="428" t="s">
        <v>195</v>
      </c>
      <c r="CP33" s="428"/>
      <c r="CQ33" s="427" t="s">
        <v>200</v>
      </c>
      <c r="CR33" s="427"/>
      <c r="CS33" s="427"/>
      <c r="CT33" s="427"/>
      <c r="CU33" s="427"/>
      <c r="CV33" s="427"/>
      <c r="CW33" s="427"/>
      <c r="CX33" s="427"/>
      <c r="CY33" s="427"/>
      <c r="CZ33" s="427"/>
      <c r="DA33" s="427"/>
      <c r="DB33" s="427"/>
      <c r="DC33" s="427"/>
      <c r="DD33" s="427"/>
      <c r="DE33" s="427"/>
      <c r="DF33" s="215"/>
      <c r="DG33" s="426" t="s">
        <v>201</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IF('各会計、関係団体の財政状況及び健全化判断比率'!B33="","",'各会計、関係団体の財政状況及び健全化判断比率'!B33)</f>
        <v>農業集落排水事業特別会計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埼玉県央広域事務組合</v>
      </c>
      <c r="BZ34" s="423"/>
      <c r="CA34" s="423"/>
      <c r="CB34" s="423"/>
      <c r="CC34" s="423"/>
      <c r="CD34" s="423"/>
      <c r="CE34" s="423"/>
      <c r="CF34" s="423"/>
      <c r="CG34" s="423"/>
      <c r="CH34" s="423"/>
      <c r="CI34" s="423"/>
      <c r="CJ34" s="423"/>
      <c r="CK34" s="423"/>
      <c r="CL34" s="423"/>
      <c r="CM34" s="423"/>
      <c r="CN34" s="213"/>
      <c r="CO34" s="424">
        <f>IF(CQ34="","",MAX(C34:D43,U34:V43,AM34:AN43,BE34:BF43,BW34:BX43)+1)</f>
        <v>20</v>
      </c>
      <c r="CP34" s="424"/>
      <c r="CQ34" s="423" t="str">
        <f>IF('各会計、関係団体の財政状況及び健全化判断比率'!BS7="","",'各会計、関係団体の財政状況及び健全化判断比率'!BS7)</f>
        <v>鴻巣市土地開発公社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北新宿第二土地区画整理事業特別会計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8</v>
      </c>
      <c r="AN35" s="424"/>
      <c r="AO35" s="423" t="str">
        <f>IF('各会計、関係団体の財政状況及び健全化判断比率'!B32="","",'各会計、関係団体の財政状況及び健全化判断比率'!B32)</f>
        <v>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埼玉県央広域事務組合</v>
      </c>
      <c r="BZ35" s="423"/>
      <c r="CA35" s="423"/>
      <c r="CB35" s="423"/>
      <c r="CC35" s="423"/>
      <c r="CD35" s="423"/>
      <c r="CE35" s="423"/>
      <c r="CF35" s="423"/>
      <c r="CG35" s="423"/>
      <c r="CH35" s="423"/>
      <c r="CI35" s="423"/>
      <c r="CJ35" s="423"/>
      <c r="CK35" s="423"/>
      <c r="CL35" s="423"/>
      <c r="CM35" s="423"/>
      <c r="CN35" s="213"/>
      <c r="CO35" s="424">
        <f t="shared" ref="CO35:CO43" si="3">IF(CQ35="","",CO34+1)</f>
        <v>21</v>
      </c>
      <c r="CP35" s="424"/>
      <c r="CQ35" s="423" t="str">
        <f>IF('各会計、関係団体の財政状況及び健全化判断比率'!BS8="","",'各会計、関係団体の財政状況及び健全化判断比率'!BS8)</f>
        <v>鴻巣フラワーセンター</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f>IF(E36="","",C35+1)</f>
        <v>3</v>
      </c>
      <c r="D36" s="424"/>
      <c r="E36" s="423" t="str">
        <f>IF('各会計、関係団体の財政状況及び健全化判断比率'!B9="","",'各会計、関係団体の財政状況及び健全化判断比率'!B9)</f>
        <v>広田中央特定土地区画整理事業特別会計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埼玉中部環境保全組合</v>
      </c>
      <c r="BZ36" s="423"/>
      <c r="CA36" s="423"/>
      <c r="CB36" s="423"/>
      <c r="CC36" s="423"/>
      <c r="CD36" s="423"/>
      <c r="CE36" s="423"/>
      <c r="CF36" s="423"/>
      <c r="CG36" s="423"/>
      <c r="CH36" s="423"/>
      <c r="CI36" s="423"/>
      <c r="CJ36" s="423"/>
      <c r="CK36" s="423"/>
      <c r="CL36" s="423"/>
      <c r="CM36" s="423"/>
      <c r="CN36" s="213"/>
      <c r="CO36" s="424">
        <f t="shared" si="3"/>
        <v>22</v>
      </c>
      <c r="CP36" s="424"/>
      <c r="CQ36" s="423" t="str">
        <f>IF('各会計、関係団体の財政状況及び健全化判断比率'!BS9="","",'各会計、関係団体の財政状況及び健全化判断比率'!BS9)</f>
        <v>鴻巣市施設管理公社</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北本地区衛生組合</v>
      </c>
      <c r="BZ37" s="423"/>
      <c r="CA37" s="423"/>
      <c r="CB37" s="423"/>
      <c r="CC37" s="423"/>
      <c r="CD37" s="423"/>
      <c r="CE37" s="423"/>
      <c r="CF37" s="423"/>
      <c r="CG37" s="423"/>
      <c r="CH37" s="423"/>
      <c r="CI37" s="423"/>
      <c r="CJ37" s="423"/>
      <c r="CK37" s="423"/>
      <c r="CL37" s="423"/>
      <c r="CM37" s="423"/>
      <c r="CN37" s="213"/>
      <c r="CO37" s="424">
        <f t="shared" si="3"/>
        <v>23</v>
      </c>
      <c r="CP37" s="424"/>
      <c r="CQ37" s="423" t="str">
        <f>IF('各会計、関係団体の財政状況及び健全化判断比率'!BS10="","",'各会計、関係団体の財政状況及び健全化判断比率'!BS10)</f>
        <v>吹上スポーツプラザ</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鴻巣行田北本環境資源組合</v>
      </c>
      <c r="BZ38" s="423"/>
      <c r="CA38" s="423"/>
      <c r="CB38" s="423"/>
      <c r="CC38" s="423"/>
      <c r="CD38" s="423"/>
      <c r="CE38" s="423"/>
      <c r="CF38" s="423"/>
      <c r="CG38" s="423"/>
      <c r="CH38" s="423"/>
      <c r="CI38" s="423"/>
      <c r="CJ38" s="423"/>
      <c r="CK38" s="423"/>
      <c r="CL38" s="423"/>
      <c r="CM38" s="423"/>
      <c r="CN38" s="213"/>
      <c r="CO38" s="424">
        <f t="shared" si="3"/>
        <v>24</v>
      </c>
      <c r="CP38" s="424"/>
      <c r="CQ38" s="423" t="str">
        <f>IF('各会計、関係団体の財政状況及び健全化判断比率'!BS11="","",'各会計、関係団体の財政状況及び健全化判断比率'!BS11)</f>
        <v>エルミ鴻巣</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15</v>
      </c>
      <c r="BX39" s="424"/>
      <c r="BY39" s="423" t="str">
        <f>IF('各会計、関係団体の財政状況及び健全化判断比率'!B73="","",'各会計、関係団体の財政状況及び健全化判断比率'!B73)</f>
        <v>荒川北縁水防事務組合</v>
      </c>
      <c r="BZ39" s="423"/>
      <c r="CA39" s="423"/>
      <c r="CB39" s="423"/>
      <c r="CC39" s="423"/>
      <c r="CD39" s="423"/>
      <c r="CE39" s="423"/>
      <c r="CF39" s="423"/>
      <c r="CG39" s="423"/>
      <c r="CH39" s="423"/>
      <c r="CI39" s="423"/>
      <c r="CJ39" s="423"/>
      <c r="CK39" s="423"/>
      <c r="CL39" s="423"/>
      <c r="CM39" s="423"/>
      <c r="CN39" s="213"/>
      <c r="CO39" s="424">
        <f t="shared" si="3"/>
        <v>25</v>
      </c>
      <c r="CP39" s="424"/>
      <c r="CQ39" s="423" t="str">
        <f>IF('各会計、関係団体の財政状況及び健全化判断比率'!BS12="","",'各会計、関係団体の財政状況及び健全化判断比率'!BS12)</f>
        <v>鴻巣市観光協会</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16</v>
      </c>
      <c r="BX40" s="424"/>
      <c r="BY40" s="423" t="str">
        <f>IF('各会計、関係団体の財政状況及び健全化判断比率'!B74="","",'各会計、関係団体の財政状況及び健全化判断比率'!B74)</f>
        <v>埼玉県都市競艇組合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17</v>
      </c>
      <c r="BX41" s="424"/>
      <c r="BY41" s="423" t="str">
        <f>IF('各会計、関係団体の財政状況及び健全化判断比率'!B75="","",'各会計、関係団体の財政状況及び健全化判断比率'!B75)</f>
        <v>埼玉県市町村総合事務組合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18</v>
      </c>
      <c r="BX42" s="424"/>
      <c r="BY42" s="423" t="str">
        <f>IF('各会計、関係団体の財政状況及び健全化判断比率'!B76="","",'各会計、関係団体の財政状況及び健全化判断比率'!B76)</f>
        <v>埼玉県市町村総合事務組合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19</v>
      </c>
      <c r="BX43" s="424"/>
      <c r="BY43" s="423" t="str">
        <f>IF('各会計、関係団体の財政状況及び健全化判断比率'!B77="","",'各会計、関係団体の財政状況及び健全化判断比率'!B77)</f>
        <v>彩の国さいたま人づくり広域連合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206</v>
      </c>
    </row>
    <row r="50" spans="5:5">
      <c r="E50" s="187" t="s">
        <v>207</v>
      </c>
    </row>
    <row r="51" spans="5:5">
      <c r="E51" s="187" t="s">
        <v>208</v>
      </c>
    </row>
    <row r="52" spans="5:5">
      <c r="E52" s="187" t="s">
        <v>209</v>
      </c>
    </row>
    <row r="53" spans="5:5"/>
    <row r="54" spans="5:5"/>
    <row r="55" spans="5:5"/>
    <row r="56" spans="5:5"/>
    <row r="57" spans="5:5" hidden="1"/>
    <row r="58" spans="5:5" hidden="1"/>
    <row r="59" spans="5:5" hidden="1"/>
  </sheetData>
  <sheetProtection algorithmName="SHA-512" hashValue="kVgaQsisqLCQPKiaffG7aA5laK9CsEwL0j985AYCC2/AEwhqGMGopxdqLsWMkMWTDKqykY/Jl0nWsry+gag7Kg==" saltValue="/76NEB54B+ALAdI+jfEOp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44" t="s">
        <v>564</v>
      </c>
      <c r="D34" s="1244"/>
      <c r="E34" s="1245"/>
      <c r="F34" s="32">
        <v>6.85</v>
      </c>
      <c r="G34" s="33">
        <v>7.46</v>
      </c>
      <c r="H34" s="33">
        <v>6.27</v>
      </c>
      <c r="I34" s="33">
        <v>7.62</v>
      </c>
      <c r="J34" s="34">
        <v>8.2799999999999994</v>
      </c>
      <c r="K34" s="22"/>
      <c r="L34" s="22"/>
      <c r="M34" s="22"/>
      <c r="N34" s="22"/>
      <c r="O34" s="22"/>
      <c r="P34" s="22"/>
    </row>
    <row r="35" spans="1:16" ht="39" customHeight="1">
      <c r="A35" s="22"/>
      <c r="B35" s="35"/>
      <c r="C35" s="1238" t="s">
        <v>565</v>
      </c>
      <c r="D35" s="1239"/>
      <c r="E35" s="1240"/>
      <c r="F35" s="36">
        <v>3.03</v>
      </c>
      <c r="G35" s="37">
        <v>2.9</v>
      </c>
      <c r="H35" s="37">
        <v>3.63</v>
      </c>
      <c r="I35" s="37">
        <v>4.3600000000000003</v>
      </c>
      <c r="J35" s="38">
        <v>5.08</v>
      </c>
      <c r="K35" s="22"/>
      <c r="L35" s="22"/>
      <c r="M35" s="22"/>
      <c r="N35" s="22"/>
      <c r="O35" s="22"/>
      <c r="P35" s="22"/>
    </row>
    <row r="36" spans="1:16" ht="39" customHeight="1">
      <c r="A36" s="22"/>
      <c r="B36" s="35"/>
      <c r="C36" s="1238" t="s">
        <v>566</v>
      </c>
      <c r="D36" s="1239"/>
      <c r="E36" s="1240"/>
      <c r="F36" s="36">
        <v>2.7</v>
      </c>
      <c r="G36" s="37">
        <v>2.73</v>
      </c>
      <c r="H36" s="37">
        <v>3.17</v>
      </c>
      <c r="I36" s="37">
        <v>2.75</v>
      </c>
      <c r="J36" s="38">
        <v>5.0599999999999996</v>
      </c>
      <c r="K36" s="22"/>
      <c r="L36" s="22"/>
      <c r="M36" s="22"/>
      <c r="N36" s="22"/>
      <c r="O36" s="22"/>
      <c r="P36" s="22"/>
    </row>
    <row r="37" spans="1:16" ht="39" customHeight="1">
      <c r="A37" s="22"/>
      <c r="B37" s="35"/>
      <c r="C37" s="1238" t="s">
        <v>567</v>
      </c>
      <c r="D37" s="1239"/>
      <c r="E37" s="1240"/>
      <c r="F37" s="36">
        <v>2.1</v>
      </c>
      <c r="G37" s="37">
        <v>1.66</v>
      </c>
      <c r="H37" s="37">
        <v>1.94</v>
      </c>
      <c r="I37" s="37">
        <v>2.83</v>
      </c>
      <c r="J37" s="38">
        <v>1.47</v>
      </c>
      <c r="K37" s="22"/>
      <c r="L37" s="22"/>
      <c r="M37" s="22"/>
      <c r="N37" s="22"/>
      <c r="O37" s="22"/>
      <c r="P37" s="22"/>
    </row>
    <row r="38" spans="1:16" ht="39" customHeight="1">
      <c r="A38" s="22"/>
      <c r="B38" s="35"/>
      <c r="C38" s="1238" t="s">
        <v>568</v>
      </c>
      <c r="D38" s="1239"/>
      <c r="E38" s="1240"/>
      <c r="F38" s="36">
        <v>0.84</v>
      </c>
      <c r="G38" s="37">
        <v>0.82</v>
      </c>
      <c r="H38" s="37">
        <v>0.73</v>
      </c>
      <c r="I38" s="37">
        <v>0.9</v>
      </c>
      <c r="J38" s="38">
        <v>0.79</v>
      </c>
      <c r="K38" s="22"/>
      <c r="L38" s="22"/>
      <c r="M38" s="22"/>
      <c r="N38" s="22"/>
      <c r="O38" s="22"/>
      <c r="P38" s="22"/>
    </row>
    <row r="39" spans="1:16" ht="39" customHeight="1">
      <c r="A39" s="22"/>
      <c r="B39" s="35"/>
      <c r="C39" s="1238" t="s">
        <v>569</v>
      </c>
      <c r="D39" s="1239"/>
      <c r="E39" s="1240"/>
      <c r="F39" s="36">
        <v>0.19</v>
      </c>
      <c r="G39" s="37">
        <v>0.51</v>
      </c>
      <c r="H39" s="37">
        <v>0.42</v>
      </c>
      <c r="I39" s="37">
        <v>0.62</v>
      </c>
      <c r="J39" s="38">
        <v>0.41</v>
      </c>
      <c r="K39" s="22"/>
      <c r="L39" s="22"/>
      <c r="M39" s="22"/>
      <c r="N39" s="22"/>
      <c r="O39" s="22"/>
      <c r="P39" s="22"/>
    </row>
    <row r="40" spans="1:16" ht="39" customHeight="1">
      <c r="A40" s="22"/>
      <c r="B40" s="35"/>
      <c r="C40" s="1238" t="s">
        <v>570</v>
      </c>
      <c r="D40" s="1239"/>
      <c r="E40" s="1240"/>
      <c r="F40" s="36">
        <v>0.22</v>
      </c>
      <c r="G40" s="37">
        <v>0.15</v>
      </c>
      <c r="H40" s="37">
        <v>0.16</v>
      </c>
      <c r="I40" s="37">
        <v>0.08</v>
      </c>
      <c r="J40" s="38">
        <v>0.17</v>
      </c>
      <c r="K40" s="22"/>
      <c r="L40" s="22"/>
      <c r="M40" s="22"/>
      <c r="N40" s="22"/>
      <c r="O40" s="22"/>
      <c r="P40" s="22"/>
    </row>
    <row r="41" spans="1:16" ht="39" customHeight="1">
      <c r="A41" s="22"/>
      <c r="B41" s="35"/>
      <c r="C41" s="1238" t="s">
        <v>571</v>
      </c>
      <c r="D41" s="1239"/>
      <c r="E41" s="1240"/>
      <c r="F41" s="36">
        <v>7.0000000000000007E-2</v>
      </c>
      <c r="G41" s="37">
        <v>0.06</v>
      </c>
      <c r="H41" s="37">
        <v>0.05</v>
      </c>
      <c r="I41" s="37">
        <v>7.0000000000000007E-2</v>
      </c>
      <c r="J41" s="38">
        <v>0.09</v>
      </c>
      <c r="K41" s="22"/>
      <c r="L41" s="22"/>
      <c r="M41" s="22"/>
      <c r="N41" s="22"/>
      <c r="O41" s="22"/>
      <c r="P41" s="22"/>
    </row>
    <row r="42" spans="1:16" ht="39" customHeight="1">
      <c r="A42" s="22"/>
      <c r="B42" s="39"/>
      <c r="C42" s="1238" t="s">
        <v>572</v>
      </c>
      <c r="D42" s="1239"/>
      <c r="E42" s="1240"/>
      <c r="F42" s="36" t="s">
        <v>513</v>
      </c>
      <c r="G42" s="37" t="s">
        <v>513</v>
      </c>
      <c r="H42" s="37" t="s">
        <v>513</v>
      </c>
      <c r="I42" s="37" t="s">
        <v>513</v>
      </c>
      <c r="J42" s="38" t="s">
        <v>513</v>
      </c>
      <c r="K42" s="22"/>
      <c r="L42" s="22"/>
      <c r="M42" s="22"/>
      <c r="N42" s="22"/>
      <c r="O42" s="22"/>
      <c r="P42" s="22"/>
    </row>
    <row r="43" spans="1:16" ht="39" customHeight="1" thickBot="1">
      <c r="A43" s="22"/>
      <c r="B43" s="40"/>
      <c r="C43" s="1241" t="s">
        <v>573</v>
      </c>
      <c r="D43" s="1242"/>
      <c r="E43" s="1243"/>
      <c r="F43" s="41">
        <v>0.11</v>
      </c>
      <c r="G43" s="42">
        <v>0.12</v>
      </c>
      <c r="H43" s="42">
        <v>0.04</v>
      </c>
      <c r="I43" s="42">
        <v>0.04</v>
      </c>
      <c r="J43" s="43">
        <v>0.05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J5r43NcL2EWsbRCpsFkUkEgi5osCx9k10E/IH+N3zhotIKdVvNxX/AuJVz9Gd5AolFeZxGdokP+7nodmMH6cmw==" saltValue="poSZEt7yVdKyRVDZtMF5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64" t="s">
        <v>11</v>
      </c>
      <c r="C45" s="1265"/>
      <c r="D45" s="58"/>
      <c r="E45" s="1270" t="s">
        <v>12</v>
      </c>
      <c r="F45" s="1270"/>
      <c r="G45" s="1270"/>
      <c r="H45" s="1270"/>
      <c r="I45" s="1270"/>
      <c r="J45" s="1271"/>
      <c r="K45" s="59">
        <v>4134</v>
      </c>
      <c r="L45" s="60">
        <v>3995</v>
      </c>
      <c r="M45" s="60">
        <v>4365</v>
      </c>
      <c r="N45" s="60">
        <v>4629</v>
      </c>
      <c r="O45" s="61">
        <v>4859</v>
      </c>
      <c r="P45" s="48"/>
      <c r="Q45" s="48"/>
      <c r="R45" s="48"/>
      <c r="S45" s="48"/>
      <c r="T45" s="48"/>
      <c r="U45" s="48"/>
    </row>
    <row r="46" spans="1:21" ht="30.75" customHeight="1">
      <c r="A46" s="48"/>
      <c r="B46" s="1266"/>
      <c r="C46" s="1267"/>
      <c r="D46" s="62"/>
      <c r="E46" s="1248" t="s">
        <v>13</v>
      </c>
      <c r="F46" s="1248"/>
      <c r="G46" s="1248"/>
      <c r="H46" s="1248"/>
      <c r="I46" s="1248"/>
      <c r="J46" s="1249"/>
      <c r="K46" s="63" t="s">
        <v>513</v>
      </c>
      <c r="L46" s="64" t="s">
        <v>513</v>
      </c>
      <c r="M46" s="64" t="s">
        <v>513</v>
      </c>
      <c r="N46" s="64" t="s">
        <v>513</v>
      </c>
      <c r="O46" s="65" t="s">
        <v>513</v>
      </c>
      <c r="P46" s="48"/>
      <c r="Q46" s="48"/>
      <c r="R46" s="48"/>
      <c r="S46" s="48"/>
      <c r="T46" s="48"/>
      <c r="U46" s="48"/>
    </row>
    <row r="47" spans="1:21" ht="30.75" customHeight="1">
      <c r="A47" s="48"/>
      <c r="B47" s="1266"/>
      <c r="C47" s="1267"/>
      <c r="D47" s="62"/>
      <c r="E47" s="1248" t="s">
        <v>14</v>
      </c>
      <c r="F47" s="1248"/>
      <c r="G47" s="1248"/>
      <c r="H47" s="1248"/>
      <c r="I47" s="1248"/>
      <c r="J47" s="1249"/>
      <c r="K47" s="63" t="s">
        <v>513</v>
      </c>
      <c r="L47" s="64" t="s">
        <v>513</v>
      </c>
      <c r="M47" s="64" t="s">
        <v>513</v>
      </c>
      <c r="N47" s="64" t="s">
        <v>513</v>
      </c>
      <c r="O47" s="65" t="s">
        <v>513</v>
      </c>
      <c r="P47" s="48"/>
      <c r="Q47" s="48"/>
      <c r="R47" s="48"/>
      <c r="S47" s="48"/>
      <c r="T47" s="48"/>
      <c r="U47" s="48"/>
    </row>
    <row r="48" spans="1:21" ht="30.75" customHeight="1">
      <c r="A48" s="48"/>
      <c r="B48" s="1266"/>
      <c r="C48" s="1267"/>
      <c r="D48" s="62"/>
      <c r="E48" s="1248" t="s">
        <v>15</v>
      </c>
      <c r="F48" s="1248"/>
      <c r="G48" s="1248"/>
      <c r="H48" s="1248"/>
      <c r="I48" s="1248"/>
      <c r="J48" s="1249"/>
      <c r="K48" s="63">
        <v>861</v>
      </c>
      <c r="L48" s="64">
        <v>951</v>
      </c>
      <c r="M48" s="64">
        <v>971</v>
      </c>
      <c r="N48" s="64">
        <v>923</v>
      </c>
      <c r="O48" s="65">
        <v>907</v>
      </c>
      <c r="P48" s="48"/>
      <c r="Q48" s="48"/>
      <c r="R48" s="48"/>
      <c r="S48" s="48"/>
      <c r="T48" s="48"/>
      <c r="U48" s="48"/>
    </row>
    <row r="49" spans="1:21" ht="30.75" customHeight="1">
      <c r="A49" s="48"/>
      <c r="B49" s="1266"/>
      <c r="C49" s="1267"/>
      <c r="D49" s="62"/>
      <c r="E49" s="1248" t="s">
        <v>16</v>
      </c>
      <c r="F49" s="1248"/>
      <c r="G49" s="1248"/>
      <c r="H49" s="1248"/>
      <c r="I49" s="1248"/>
      <c r="J49" s="1249"/>
      <c r="K49" s="63">
        <v>139</v>
      </c>
      <c r="L49" s="64">
        <v>176</v>
      </c>
      <c r="M49" s="64">
        <v>192</v>
      </c>
      <c r="N49" s="64">
        <v>189</v>
      </c>
      <c r="O49" s="65">
        <v>135</v>
      </c>
      <c r="P49" s="48"/>
      <c r="Q49" s="48"/>
      <c r="R49" s="48"/>
      <c r="S49" s="48"/>
      <c r="T49" s="48"/>
      <c r="U49" s="48"/>
    </row>
    <row r="50" spans="1:21" ht="30.75" customHeight="1">
      <c r="A50" s="48"/>
      <c r="B50" s="1266"/>
      <c r="C50" s="1267"/>
      <c r="D50" s="62"/>
      <c r="E50" s="1248" t="s">
        <v>17</v>
      </c>
      <c r="F50" s="1248"/>
      <c r="G50" s="1248"/>
      <c r="H50" s="1248"/>
      <c r="I50" s="1248"/>
      <c r="J50" s="1249"/>
      <c r="K50" s="63">
        <v>7</v>
      </c>
      <c r="L50" s="64">
        <v>4</v>
      </c>
      <c r="M50" s="64">
        <v>5</v>
      </c>
      <c r="N50" s="64" t="s">
        <v>513</v>
      </c>
      <c r="O50" s="65" t="s">
        <v>513</v>
      </c>
      <c r="P50" s="48"/>
      <c r="Q50" s="48"/>
      <c r="R50" s="48"/>
      <c r="S50" s="48"/>
      <c r="T50" s="48"/>
      <c r="U50" s="48"/>
    </row>
    <row r="51" spans="1:21" ht="30.75" customHeight="1">
      <c r="A51" s="48"/>
      <c r="B51" s="1268"/>
      <c r="C51" s="1269"/>
      <c r="D51" s="66"/>
      <c r="E51" s="1248" t="s">
        <v>18</v>
      </c>
      <c r="F51" s="1248"/>
      <c r="G51" s="1248"/>
      <c r="H51" s="1248"/>
      <c r="I51" s="1248"/>
      <c r="J51" s="1249"/>
      <c r="K51" s="63">
        <v>0</v>
      </c>
      <c r="L51" s="64" t="s">
        <v>513</v>
      </c>
      <c r="M51" s="64" t="s">
        <v>513</v>
      </c>
      <c r="N51" s="64" t="s">
        <v>513</v>
      </c>
      <c r="O51" s="65" t="s">
        <v>513</v>
      </c>
      <c r="P51" s="48"/>
      <c r="Q51" s="48"/>
      <c r="R51" s="48"/>
      <c r="S51" s="48"/>
      <c r="T51" s="48"/>
      <c r="U51" s="48"/>
    </row>
    <row r="52" spans="1:21" ht="30.75" customHeight="1">
      <c r="A52" s="48"/>
      <c r="B52" s="1246" t="s">
        <v>19</v>
      </c>
      <c r="C52" s="1247"/>
      <c r="D52" s="66"/>
      <c r="E52" s="1248" t="s">
        <v>20</v>
      </c>
      <c r="F52" s="1248"/>
      <c r="G52" s="1248"/>
      <c r="H52" s="1248"/>
      <c r="I52" s="1248"/>
      <c r="J52" s="1249"/>
      <c r="K52" s="63">
        <v>4544</v>
      </c>
      <c r="L52" s="64">
        <v>4382</v>
      </c>
      <c r="M52" s="64">
        <v>4656</v>
      </c>
      <c r="N52" s="64">
        <v>4867</v>
      </c>
      <c r="O52" s="65">
        <v>4938</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597</v>
      </c>
      <c r="L53" s="69">
        <v>744</v>
      </c>
      <c r="M53" s="69">
        <v>877</v>
      </c>
      <c r="N53" s="69">
        <v>874</v>
      </c>
      <c r="O53" s="70">
        <v>963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c r="B57" s="1254" t="s">
        <v>25</v>
      </c>
      <c r="C57" s="1255"/>
      <c r="D57" s="1258" t="s">
        <v>26</v>
      </c>
      <c r="E57" s="1259"/>
      <c r="F57" s="1259"/>
      <c r="G57" s="1259"/>
      <c r="H57" s="1259"/>
      <c r="I57" s="1259"/>
      <c r="J57" s="1260"/>
      <c r="K57" s="82" t="s">
        <v>604</v>
      </c>
      <c r="L57" s="83" t="s">
        <v>513</v>
      </c>
      <c r="M57" s="83" t="s">
        <v>513</v>
      </c>
      <c r="N57" s="83" t="s">
        <v>513</v>
      </c>
      <c r="O57" s="84" t="s">
        <v>513</v>
      </c>
    </row>
    <row r="58" spans="1:21" ht="31.5" customHeight="1" thickBot="1">
      <c r="B58" s="1256"/>
      <c r="C58" s="1257"/>
      <c r="D58" s="1261" t="s">
        <v>27</v>
      </c>
      <c r="E58" s="1262"/>
      <c r="F58" s="1262"/>
      <c r="G58" s="1262"/>
      <c r="H58" s="1262"/>
      <c r="I58" s="1262"/>
      <c r="J58" s="1263"/>
      <c r="K58" s="85" t="s">
        <v>513</v>
      </c>
      <c r="L58" s="86" t="s">
        <v>513</v>
      </c>
      <c r="M58" s="86" t="s">
        <v>513</v>
      </c>
      <c r="N58" s="86" t="s">
        <v>513</v>
      </c>
      <c r="O58" s="87" t="s">
        <v>513</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b7t6PNDcF/VYoqZ7dnwd20sMB2Fg9DfOaCCBOei9NHOOOsbvbBfUjSbgE8C+nI2fsCOwxYHVUM4Jpt7eq2aiQ==" saltValue="H6akXWpJ+srVi/Lu36Lzi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555</v>
      </c>
      <c r="J40" s="99" t="s">
        <v>556</v>
      </c>
      <c r="K40" s="99" t="s">
        <v>557</v>
      </c>
      <c r="L40" s="99" t="s">
        <v>558</v>
      </c>
      <c r="M40" s="100" t="s">
        <v>559</v>
      </c>
    </row>
    <row r="41" spans="2:13" ht="27.75" customHeight="1">
      <c r="B41" s="1284" t="s">
        <v>30</v>
      </c>
      <c r="C41" s="1285"/>
      <c r="D41" s="101"/>
      <c r="E41" s="1286" t="s">
        <v>31</v>
      </c>
      <c r="F41" s="1286"/>
      <c r="G41" s="1286"/>
      <c r="H41" s="1287"/>
      <c r="I41" s="102">
        <v>51525</v>
      </c>
      <c r="J41" s="103">
        <v>52058</v>
      </c>
      <c r="K41" s="103">
        <v>51182</v>
      </c>
      <c r="L41" s="103">
        <v>49247</v>
      </c>
      <c r="M41" s="104">
        <v>47195</v>
      </c>
    </row>
    <row r="42" spans="2:13" ht="27.75" customHeight="1">
      <c r="B42" s="1274"/>
      <c r="C42" s="1275"/>
      <c r="D42" s="105"/>
      <c r="E42" s="1278" t="s">
        <v>32</v>
      </c>
      <c r="F42" s="1278"/>
      <c r="G42" s="1278"/>
      <c r="H42" s="1279"/>
      <c r="I42" s="106">
        <v>382</v>
      </c>
      <c r="J42" s="107">
        <v>459</v>
      </c>
      <c r="K42" s="107">
        <v>380</v>
      </c>
      <c r="L42" s="107">
        <v>382</v>
      </c>
      <c r="M42" s="108">
        <v>383</v>
      </c>
    </row>
    <row r="43" spans="2:13" ht="27.75" customHeight="1">
      <c r="B43" s="1274"/>
      <c r="C43" s="1275"/>
      <c r="D43" s="105"/>
      <c r="E43" s="1278" t="s">
        <v>33</v>
      </c>
      <c r="F43" s="1278"/>
      <c r="G43" s="1278"/>
      <c r="H43" s="1279"/>
      <c r="I43" s="106">
        <v>9416</v>
      </c>
      <c r="J43" s="107">
        <v>9440</v>
      </c>
      <c r="K43" s="107">
        <v>9255</v>
      </c>
      <c r="L43" s="107">
        <v>9371</v>
      </c>
      <c r="M43" s="108">
        <v>9258</v>
      </c>
    </row>
    <row r="44" spans="2:13" ht="27.75" customHeight="1">
      <c r="B44" s="1274"/>
      <c r="C44" s="1275"/>
      <c r="D44" s="105"/>
      <c r="E44" s="1278" t="s">
        <v>34</v>
      </c>
      <c r="F44" s="1278"/>
      <c r="G44" s="1278"/>
      <c r="H44" s="1279"/>
      <c r="I44" s="106">
        <v>1233</v>
      </c>
      <c r="J44" s="107">
        <v>1136</v>
      </c>
      <c r="K44" s="107">
        <v>965</v>
      </c>
      <c r="L44" s="107">
        <v>783</v>
      </c>
      <c r="M44" s="108">
        <v>503</v>
      </c>
    </row>
    <row r="45" spans="2:13" ht="27.75" customHeight="1">
      <c r="B45" s="1274"/>
      <c r="C45" s="1275"/>
      <c r="D45" s="105"/>
      <c r="E45" s="1278" t="s">
        <v>35</v>
      </c>
      <c r="F45" s="1278"/>
      <c r="G45" s="1278"/>
      <c r="H45" s="1279"/>
      <c r="I45" s="106">
        <v>6547</v>
      </c>
      <c r="J45" s="107">
        <v>6234</v>
      </c>
      <c r="K45" s="107">
        <v>6008</v>
      </c>
      <c r="L45" s="107">
        <v>5918</v>
      </c>
      <c r="M45" s="108">
        <v>5773</v>
      </c>
    </row>
    <row r="46" spans="2:13" ht="27.75" customHeight="1">
      <c r="B46" s="1274"/>
      <c r="C46" s="1275"/>
      <c r="D46" s="109"/>
      <c r="E46" s="1278" t="s">
        <v>36</v>
      </c>
      <c r="F46" s="1278"/>
      <c r="G46" s="1278"/>
      <c r="H46" s="1279"/>
      <c r="I46" s="106" t="s">
        <v>513</v>
      </c>
      <c r="J46" s="107" t="s">
        <v>513</v>
      </c>
      <c r="K46" s="107" t="s">
        <v>513</v>
      </c>
      <c r="L46" s="107" t="s">
        <v>513</v>
      </c>
      <c r="M46" s="108" t="s">
        <v>513</v>
      </c>
    </row>
    <row r="47" spans="2:13" ht="27.75" customHeight="1">
      <c r="B47" s="1274"/>
      <c r="C47" s="1275"/>
      <c r="D47" s="110"/>
      <c r="E47" s="1288" t="s">
        <v>37</v>
      </c>
      <c r="F47" s="1289"/>
      <c r="G47" s="1289"/>
      <c r="H47" s="1290"/>
      <c r="I47" s="106" t="s">
        <v>513</v>
      </c>
      <c r="J47" s="107" t="s">
        <v>513</v>
      </c>
      <c r="K47" s="107" t="s">
        <v>513</v>
      </c>
      <c r="L47" s="107" t="s">
        <v>513</v>
      </c>
      <c r="M47" s="108" t="s">
        <v>513</v>
      </c>
    </row>
    <row r="48" spans="2:13" ht="27.75" customHeight="1">
      <c r="B48" s="1274"/>
      <c r="C48" s="1275"/>
      <c r="D48" s="105"/>
      <c r="E48" s="1278" t="s">
        <v>38</v>
      </c>
      <c r="F48" s="1278"/>
      <c r="G48" s="1278"/>
      <c r="H48" s="1279"/>
      <c r="I48" s="106" t="s">
        <v>513</v>
      </c>
      <c r="J48" s="107" t="s">
        <v>513</v>
      </c>
      <c r="K48" s="107" t="s">
        <v>513</v>
      </c>
      <c r="L48" s="107" t="s">
        <v>513</v>
      </c>
      <c r="M48" s="108" t="s">
        <v>513</v>
      </c>
    </row>
    <row r="49" spans="2:13" ht="27.75" customHeight="1">
      <c r="B49" s="1276"/>
      <c r="C49" s="1277"/>
      <c r="D49" s="105"/>
      <c r="E49" s="1278" t="s">
        <v>39</v>
      </c>
      <c r="F49" s="1278"/>
      <c r="G49" s="1278"/>
      <c r="H49" s="1279"/>
      <c r="I49" s="106" t="s">
        <v>513</v>
      </c>
      <c r="J49" s="107" t="s">
        <v>513</v>
      </c>
      <c r="K49" s="107" t="s">
        <v>513</v>
      </c>
      <c r="L49" s="107" t="s">
        <v>513</v>
      </c>
      <c r="M49" s="108" t="s">
        <v>513</v>
      </c>
    </row>
    <row r="50" spans="2:13" ht="27.75" customHeight="1">
      <c r="B50" s="1272" t="s">
        <v>40</v>
      </c>
      <c r="C50" s="1273"/>
      <c r="D50" s="111"/>
      <c r="E50" s="1278" t="s">
        <v>41</v>
      </c>
      <c r="F50" s="1278"/>
      <c r="G50" s="1278"/>
      <c r="H50" s="1279"/>
      <c r="I50" s="106">
        <v>6138</v>
      </c>
      <c r="J50" s="107">
        <v>6681</v>
      </c>
      <c r="K50" s="107">
        <v>7415</v>
      </c>
      <c r="L50" s="107">
        <v>7288</v>
      </c>
      <c r="M50" s="108">
        <v>7618</v>
      </c>
    </row>
    <row r="51" spans="2:13" ht="27.75" customHeight="1">
      <c r="B51" s="1274"/>
      <c r="C51" s="1275"/>
      <c r="D51" s="105"/>
      <c r="E51" s="1278" t="s">
        <v>42</v>
      </c>
      <c r="F51" s="1278"/>
      <c r="G51" s="1278"/>
      <c r="H51" s="1279"/>
      <c r="I51" s="106">
        <v>7325</v>
      </c>
      <c r="J51" s="107">
        <v>7253</v>
      </c>
      <c r="K51" s="107">
        <v>6838</v>
      </c>
      <c r="L51" s="107">
        <v>7033</v>
      </c>
      <c r="M51" s="108">
        <v>6570</v>
      </c>
    </row>
    <row r="52" spans="2:13" ht="27.75" customHeight="1">
      <c r="B52" s="1276"/>
      <c r="C52" s="1277"/>
      <c r="D52" s="105"/>
      <c r="E52" s="1278" t="s">
        <v>43</v>
      </c>
      <c r="F52" s="1278"/>
      <c r="G52" s="1278"/>
      <c r="H52" s="1279"/>
      <c r="I52" s="106">
        <v>49457</v>
      </c>
      <c r="J52" s="107">
        <v>50107</v>
      </c>
      <c r="K52" s="107">
        <v>49468</v>
      </c>
      <c r="L52" s="107">
        <v>48185</v>
      </c>
      <c r="M52" s="108">
        <v>46555</v>
      </c>
    </row>
    <row r="53" spans="2:13" ht="27.75" customHeight="1" thickBot="1">
      <c r="B53" s="1280" t="s">
        <v>44</v>
      </c>
      <c r="C53" s="1281"/>
      <c r="D53" s="112"/>
      <c r="E53" s="1282" t="s">
        <v>45</v>
      </c>
      <c r="F53" s="1282"/>
      <c r="G53" s="1282"/>
      <c r="H53" s="1283"/>
      <c r="I53" s="113">
        <v>6183</v>
      </c>
      <c r="J53" s="114">
        <v>5285</v>
      </c>
      <c r="K53" s="114">
        <v>4068</v>
      </c>
      <c r="L53" s="114">
        <v>3194</v>
      </c>
      <c r="M53" s="115">
        <v>2369</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7dwCXzrWxuwxJPn7ZMCqcvmAZUa4Jt1UYrV4LYvkI7Bxt/RK1jwcNlxE0e6m6T9M4ysM7HUBCQRsc7HWwlkVGg==" saltValue="XUBoNLaWY6uqlxW1iNfIx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557</v>
      </c>
      <c r="G54" s="124" t="s">
        <v>558</v>
      </c>
      <c r="H54" s="125" t="s">
        <v>559</v>
      </c>
    </row>
    <row r="55" spans="2:8" ht="52.5" customHeight="1">
      <c r="B55" s="126"/>
      <c r="C55" s="1299" t="s">
        <v>48</v>
      </c>
      <c r="D55" s="1299"/>
      <c r="E55" s="1300"/>
      <c r="F55" s="127">
        <v>2894</v>
      </c>
      <c r="G55" s="127">
        <v>2508</v>
      </c>
      <c r="H55" s="128">
        <v>2574</v>
      </c>
    </row>
    <row r="56" spans="2:8" ht="52.5" customHeight="1">
      <c r="B56" s="129"/>
      <c r="C56" s="1301" t="s">
        <v>49</v>
      </c>
      <c r="D56" s="1301"/>
      <c r="E56" s="1302"/>
      <c r="F56" s="130">
        <v>1549</v>
      </c>
      <c r="G56" s="130">
        <v>1557</v>
      </c>
      <c r="H56" s="131">
        <v>1423</v>
      </c>
    </row>
    <row r="57" spans="2:8" ht="53.25" customHeight="1">
      <c r="B57" s="129"/>
      <c r="C57" s="1303" t="s">
        <v>50</v>
      </c>
      <c r="D57" s="1303"/>
      <c r="E57" s="1304"/>
      <c r="F57" s="132">
        <v>4850</v>
      </c>
      <c r="G57" s="132">
        <v>5211</v>
      </c>
      <c r="H57" s="133">
        <v>5216</v>
      </c>
    </row>
    <row r="58" spans="2:8" ht="45.75" customHeight="1">
      <c r="B58" s="134"/>
      <c r="C58" s="1291" t="s">
        <v>600</v>
      </c>
      <c r="D58" s="1292"/>
      <c r="E58" s="1293"/>
      <c r="F58" s="135">
        <v>3023</v>
      </c>
      <c r="G58" s="135">
        <v>3036</v>
      </c>
      <c r="H58" s="136">
        <v>3033</v>
      </c>
    </row>
    <row r="59" spans="2:8" ht="45.75" customHeight="1">
      <c r="B59" s="134"/>
      <c r="C59" s="1291" t="s">
        <v>601</v>
      </c>
      <c r="D59" s="1292"/>
      <c r="E59" s="1293"/>
      <c r="F59" s="135">
        <v>708</v>
      </c>
      <c r="G59" s="135">
        <v>912</v>
      </c>
      <c r="H59" s="136">
        <v>1125</v>
      </c>
    </row>
    <row r="60" spans="2:8" ht="45.75" customHeight="1">
      <c r="B60" s="134"/>
      <c r="C60" s="1291" t="s">
        <v>599</v>
      </c>
      <c r="D60" s="1292"/>
      <c r="E60" s="1293"/>
      <c r="F60" s="135">
        <v>877</v>
      </c>
      <c r="G60" s="135">
        <v>753</v>
      </c>
      <c r="H60" s="136">
        <v>486</v>
      </c>
    </row>
    <row r="61" spans="2:8" ht="45.75" customHeight="1">
      <c r="B61" s="134"/>
      <c r="C61" s="1291" t="s">
        <v>602</v>
      </c>
      <c r="D61" s="1292"/>
      <c r="E61" s="1293"/>
      <c r="F61" s="135">
        <v>104</v>
      </c>
      <c r="G61" s="135">
        <v>354</v>
      </c>
      <c r="H61" s="136">
        <v>405</v>
      </c>
    </row>
    <row r="62" spans="2:8" ht="45.75" customHeight="1" thickBot="1">
      <c r="B62" s="137"/>
      <c r="C62" s="1294" t="s">
        <v>603</v>
      </c>
      <c r="D62" s="1295"/>
      <c r="E62" s="1296"/>
      <c r="F62" s="138">
        <v>89</v>
      </c>
      <c r="G62" s="138">
        <v>95</v>
      </c>
      <c r="H62" s="139">
        <v>112</v>
      </c>
    </row>
    <row r="63" spans="2:8" ht="52.5" customHeight="1" thickBot="1">
      <c r="B63" s="140"/>
      <c r="C63" s="1297" t="s">
        <v>51</v>
      </c>
      <c r="D63" s="1297"/>
      <c r="E63" s="1298"/>
      <c r="F63" s="141">
        <v>9293</v>
      </c>
      <c r="G63" s="141">
        <v>9275</v>
      </c>
      <c r="H63" s="142">
        <v>9214</v>
      </c>
    </row>
    <row r="64" spans="2:8" ht="15" customHeight="1"/>
    <row r="65" ht="0" hidden="1" customHeight="1"/>
    <row r="66" ht="0" hidden="1" customHeight="1"/>
  </sheetData>
  <sheetProtection algorithmName="SHA-512" hashValue="SiOcgsbSDmL+xLr77EsnIkt9uZOKTGx1tR0+uNmoddhMz1zEzkoFmK41urlkHKSdEmqeCTB2GvLqFroup6qksw==" saltValue="mrYAkBb6MsLxnHeqtKoK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0" customHeight="1" zeroHeight="1"/>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c r="A1" s="422"/>
      <c r="B1" s="421"/>
      <c r="DD1" s="385"/>
      <c r="DE1" s="385"/>
    </row>
    <row r="2" spans="1:143" ht="25.5" customHeight="1">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614</v>
      </c>
    </row>
    <row r="11" spans="1:143" s="290" customFormat="1" ht="13.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614</v>
      </c>
    </row>
    <row r="13" spans="1:143" s="290" customFormat="1" ht="13.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c r="DD19" s="385"/>
      <c r="DE19" s="385"/>
    </row>
    <row r="20" spans="1:351" ht="13.5">
      <c r="DD20" s="385"/>
      <c r="DE20" s="385"/>
    </row>
    <row r="21" spans="1:351" ht="17.2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c r="B22" s="386"/>
      <c r="MM22" s="417"/>
    </row>
    <row r="23" spans="1:351" ht="13.5">
      <c r="B23" s="386"/>
    </row>
    <row r="24" spans="1:351" ht="13.5">
      <c r="B24" s="386"/>
    </row>
    <row r="25" spans="1:351" ht="13.5">
      <c r="B25" s="386"/>
    </row>
    <row r="26" spans="1:351" ht="13.5">
      <c r="B26" s="386"/>
    </row>
    <row r="27" spans="1:351" ht="13.5">
      <c r="B27" s="386"/>
    </row>
    <row r="28" spans="1:351" ht="13.5">
      <c r="B28" s="386"/>
    </row>
    <row r="29" spans="1:351" ht="13.5">
      <c r="B29" s="386"/>
    </row>
    <row r="30" spans="1:351" ht="13.5">
      <c r="B30" s="386"/>
    </row>
    <row r="31" spans="1:351" ht="13.5">
      <c r="B31" s="386"/>
    </row>
    <row r="32" spans="1:351" ht="13.5">
      <c r="B32" s="386"/>
    </row>
    <row r="33" spans="2:109" ht="13.5">
      <c r="B33" s="386"/>
    </row>
    <row r="34" spans="2:109" ht="13.5">
      <c r="B34" s="386"/>
    </row>
    <row r="35" spans="2:109" ht="13.5">
      <c r="B35" s="386"/>
    </row>
    <row r="36" spans="2:109" ht="13.5">
      <c r="B36" s="386"/>
    </row>
    <row r="37" spans="2:109" ht="13.5">
      <c r="B37" s="386"/>
    </row>
    <row r="38" spans="2:109" ht="13.5">
      <c r="B38" s="386"/>
    </row>
    <row r="39" spans="2:109" ht="13.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c r="B40" s="406"/>
      <c r="DD40" s="406"/>
      <c r="DE40" s="385"/>
    </row>
    <row r="41" spans="2:109" ht="17.25">
      <c r="B41" s="416" t="s">
        <v>613</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c r="B42" s="386"/>
      <c r="G42" s="402"/>
      <c r="I42" s="401"/>
      <c r="J42" s="401"/>
      <c r="K42" s="401"/>
      <c r="AM42" s="402"/>
      <c r="AN42" s="402" t="s">
        <v>610</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c r="B43" s="386"/>
      <c r="AN43" s="1305" t="s">
        <v>615</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5">
      <c r="B44" s="386"/>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5">
      <c r="B45" s="386"/>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5">
      <c r="B46" s="386"/>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5">
      <c r="B47" s="386"/>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c r="B49" s="386"/>
      <c r="AN49" s="385" t="s">
        <v>609</v>
      </c>
    </row>
    <row r="50" spans="1:109" ht="13.5">
      <c r="B50" s="386"/>
      <c r="G50" s="1314"/>
      <c r="H50" s="1314"/>
      <c r="I50" s="1314"/>
      <c r="J50" s="1314"/>
      <c r="K50" s="395"/>
      <c r="L50" s="395"/>
      <c r="M50" s="394"/>
      <c r="N50" s="394"/>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555</v>
      </c>
      <c r="BQ50" s="1318"/>
      <c r="BR50" s="1318"/>
      <c r="BS50" s="1318"/>
      <c r="BT50" s="1318"/>
      <c r="BU50" s="1318"/>
      <c r="BV50" s="1318"/>
      <c r="BW50" s="1318"/>
      <c r="BX50" s="1318" t="s">
        <v>556</v>
      </c>
      <c r="BY50" s="1318"/>
      <c r="BZ50" s="1318"/>
      <c r="CA50" s="1318"/>
      <c r="CB50" s="1318"/>
      <c r="CC50" s="1318"/>
      <c r="CD50" s="1318"/>
      <c r="CE50" s="1318"/>
      <c r="CF50" s="1318" t="s">
        <v>557</v>
      </c>
      <c r="CG50" s="1318"/>
      <c r="CH50" s="1318"/>
      <c r="CI50" s="1318"/>
      <c r="CJ50" s="1318"/>
      <c r="CK50" s="1318"/>
      <c r="CL50" s="1318"/>
      <c r="CM50" s="1318"/>
      <c r="CN50" s="1318" t="s">
        <v>558</v>
      </c>
      <c r="CO50" s="1318"/>
      <c r="CP50" s="1318"/>
      <c r="CQ50" s="1318"/>
      <c r="CR50" s="1318"/>
      <c r="CS50" s="1318"/>
      <c r="CT50" s="1318"/>
      <c r="CU50" s="1318"/>
      <c r="CV50" s="1318" t="s">
        <v>559</v>
      </c>
      <c r="CW50" s="1318"/>
      <c r="CX50" s="1318"/>
      <c r="CY50" s="1318"/>
      <c r="CZ50" s="1318"/>
      <c r="DA50" s="1318"/>
      <c r="DB50" s="1318"/>
      <c r="DC50" s="1318"/>
    </row>
    <row r="51" spans="1:109" ht="13.5" customHeight="1">
      <c r="B51" s="386"/>
      <c r="G51" s="1322"/>
      <c r="H51" s="1322"/>
      <c r="I51" s="1324"/>
      <c r="J51" s="1324"/>
      <c r="K51" s="1323"/>
      <c r="L51" s="1323"/>
      <c r="M51" s="1323"/>
      <c r="N51" s="1323"/>
      <c r="AM51" s="393"/>
      <c r="AN51" s="1319" t="s">
        <v>608</v>
      </c>
      <c r="AO51" s="1319"/>
      <c r="AP51" s="1319"/>
      <c r="AQ51" s="1319"/>
      <c r="AR51" s="1319"/>
      <c r="AS51" s="1319"/>
      <c r="AT51" s="1319"/>
      <c r="AU51" s="1319"/>
      <c r="AV51" s="1319"/>
      <c r="AW51" s="1319"/>
      <c r="AX51" s="1319"/>
      <c r="AY51" s="1319"/>
      <c r="AZ51" s="1319"/>
      <c r="BA51" s="1319"/>
      <c r="BB51" s="1319" t="s">
        <v>606</v>
      </c>
      <c r="BC51" s="1319"/>
      <c r="BD51" s="1319"/>
      <c r="BE51" s="1319"/>
      <c r="BF51" s="1319"/>
      <c r="BG51" s="1319"/>
      <c r="BH51" s="1319"/>
      <c r="BI51" s="1319"/>
      <c r="BJ51" s="1319"/>
      <c r="BK51" s="1319"/>
      <c r="BL51" s="1319"/>
      <c r="BM51" s="1319"/>
      <c r="BN51" s="1319"/>
      <c r="BO51" s="1319"/>
      <c r="BP51" s="1320"/>
      <c r="BQ51" s="1321"/>
      <c r="BR51" s="1321"/>
      <c r="BS51" s="1321"/>
      <c r="BT51" s="1321"/>
      <c r="BU51" s="1321"/>
      <c r="BV51" s="1321"/>
      <c r="BW51" s="1321"/>
      <c r="BX51" s="1321">
        <v>26.5</v>
      </c>
      <c r="BY51" s="1321"/>
      <c r="BZ51" s="1321"/>
      <c r="CA51" s="1321"/>
      <c r="CB51" s="1321"/>
      <c r="CC51" s="1321"/>
      <c r="CD51" s="1321"/>
      <c r="CE51" s="1321"/>
      <c r="CF51" s="1321">
        <v>20.399999999999999</v>
      </c>
      <c r="CG51" s="1321"/>
      <c r="CH51" s="1321"/>
      <c r="CI51" s="1321"/>
      <c r="CJ51" s="1321"/>
      <c r="CK51" s="1321"/>
      <c r="CL51" s="1321"/>
      <c r="CM51" s="1321"/>
      <c r="CN51" s="1321">
        <v>15.9</v>
      </c>
      <c r="CO51" s="1321"/>
      <c r="CP51" s="1321"/>
      <c r="CQ51" s="1321"/>
      <c r="CR51" s="1321"/>
      <c r="CS51" s="1321"/>
      <c r="CT51" s="1321"/>
      <c r="CU51" s="1321"/>
      <c r="CV51" s="1321">
        <v>11.8</v>
      </c>
      <c r="CW51" s="1321"/>
      <c r="CX51" s="1321"/>
      <c r="CY51" s="1321"/>
      <c r="CZ51" s="1321"/>
      <c r="DA51" s="1321"/>
      <c r="DB51" s="1321"/>
      <c r="DC51" s="1321"/>
    </row>
    <row r="52" spans="1:109" ht="13.5">
      <c r="B52" s="386"/>
      <c r="G52" s="1322"/>
      <c r="H52" s="1322"/>
      <c r="I52" s="1324"/>
      <c r="J52" s="1324"/>
      <c r="K52" s="1323"/>
      <c r="L52" s="1323"/>
      <c r="M52" s="1323"/>
      <c r="N52" s="1323"/>
      <c r="AM52" s="393"/>
      <c r="AN52" s="1319"/>
      <c r="AO52" s="1319"/>
      <c r="AP52" s="1319"/>
      <c r="AQ52" s="1319"/>
      <c r="AR52" s="1319"/>
      <c r="AS52" s="1319"/>
      <c r="AT52" s="1319"/>
      <c r="AU52" s="1319"/>
      <c r="AV52" s="1319"/>
      <c r="AW52" s="1319"/>
      <c r="AX52" s="1319"/>
      <c r="AY52" s="1319"/>
      <c r="AZ52" s="1319"/>
      <c r="BA52" s="1319"/>
      <c r="BB52" s="1319"/>
      <c r="BC52" s="1319"/>
      <c r="BD52" s="1319"/>
      <c r="BE52" s="1319"/>
      <c r="BF52" s="1319"/>
      <c r="BG52" s="1319"/>
      <c r="BH52" s="1319"/>
      <c r="BI52" s="1319"/>
      <c r="BJ52" s="1319"/>
      <c r="BK52" s="1319"/>
      <c r="BL52" s="1319"/>
      <c r="BM52" s="1319"/>
      <c r="BN52" s="1319"/>
      <c r="BO52" s="1319"/>
      <c r="BP52" s="1321"/>
      <c r="BQ52" s="1321"/>
      <c r="BR52" s="1321"/>
      <c r="BS52" s="1321"/>
      <c r="BT52" s="1321"/>
      <c r="BU52" s="1321"/>
      <c r="BV52" s="1321"/>
      <c r="BW52" s="1321"/>
      <c r="BX52" s="1321"/>
      <c r="BY52" s="1321"/>
      <c r="BZ52" s="1321"/>
      <c r="CA52" s="1321"/>
      <c r="CB52" s="1321"/>
      <c r="CC52" s="1321"/>
      <c r="CD52" s="1321"/>
      <c r="CE52" s="1321"/>
      <c r="CF52" s="1321"/>
      <c r="CG52" s="1321"/>
      <c r="CH52" s="1321"/>
      <c r="CI52" s="1321"/>
      <c r="CJ52" s="1321"/>
      <c r="CK52" s="1321"/>
      <c r="CL52" s="1321"/>
      <c r="CM52" s="1321"/>
      <c r="CN52" s="1321"/>
      <c r="CO52" s="1321"/>
      <c r="CP52" s="1321"/>
      <c r="CQ52" s="1321"/>
      <c r="CR52" s="1321"/>
      <c r="CS52" s="1321"/>
      <c r="CT52" s="1321"/>
      <c r="CU52" s="1321"/>
      <c r="CV52" s="1321"/>
      <c r="CW52" s="1321"/>
      <c r="CX52" s="1321"/>
      <c r="CY52" s="1321"/>
      <c r="CZ52" s="1321"/>
      <c r="DA52" s="1321"/>
      <c r="DB52" s="1321"/>
      <c r="DC52" s="1321"/>
    </row>
    <row r="53" spans="1:109" ht="13.5">
      <c r="A53" s="401"/>
      <c r="B53" s="386"/>
      <c r="G53" s="1322"/>
      <c r="H53" s="1322"/>
      <c r="I53" s="1314"/>
      <c r="J53" s="1314"/>
      <c r="K53" s="1323"/>
      <c r="L53" s="1323"/>
      <c r="M53" s="1323"/>
      <c r="N53" s="1323"/>
      <c r="AM53" s="393"/>
      <c r="AN53" s="1319"/>
      <c r="AO53" s="1319"/>
      <c r="AP53" s="1319"/>
      <c r="AQ53" s="1319"/>
      <c r="AR53" s="1319"/>
      <c r="AS53" s="1319"/>
      <c r="AT53" s="1319"/>
      <c r="AU53" s="1319"/>
      <c r="AV53" s="1319"/>
      <c r="AW53" s="1319"/>
      <c r="AX53" s="1319"/>
      <c r="AY53" s="1319"/>
      <c r="AZ53" s="1319"/>
      <c r="BA53" s="1319"/>
      <c r="BB53" s="1319" t="s">
        <v>612</v>
      </c>
      <c r="BC53" s="1319"/>
      <c r="BD53" s="1319"/>
      <c r="BE53" s="1319"/>
      <c r="BF53" s="1319"/>
      <c r="BG53" s="1319"/>
      <c r="BH53" s="1319"/>
      <c r="BI53" s="1319"/>
      <c r="BJ53" s="1319"/>
      <c r="BK53" s="1319"/>
      <c r="BL53" s="1319"/>
      <c r="BM53" s="1319"/>
      <c r="BN53" s="1319"/>
      <c r="BO53" s="1319"/>
      <c r="BP53" s="1320"/>
      <c r="BQ53" s="1321"/>
      <c r="BR53" s="1321"/>
      <c r="BS53" s="1321"/>
      <c r="BT53" s="1321"/>
      <c r="BU53" s="1321"/>
      <c r="BV53" s="1321"/>
      <c r="BW53" s="1321"/>
      <c r="BX53" s="1321">
        <v>48.8</v>
      </c>
      <c r="BY53" s="1321"/>
      <c r="BZ53" s="1321"/>
      <c r="CA53" s="1321"/>
      <c r="CB53" s="1321"/>
      <c r="CC53" s="1321"/>
      <c r="CD53" s="1321"/>
      <c r="CE53" s="1321"/>
      <c r="CF53" s="1321">
        <v>50.4</v>
      </c>
      <c r="CG53" s="1321"/>
      <c r="CH53" s="1321"/>
      <c r="CI53" s="1321"/>
      <c r="CJ53" s="1321"/>
      <c r="CK53" s="1321"/>
      <c r="CL53" s="1321"/>
      <c r="CM53" s="1321"/>
      <c r="CN53" s="1321">
        <v>52.2</v>
      </c>
      <c r="CO53" s="1321"/>
      <c r="CP53" s="1321"/>
      <c r="CQ53" s="1321"/>
      <c r="CR53" s="1321"/>
      <c r="CS53" s="1321"/>
      <c r="CT53" s="1321"/>
      <c r="CU53" s="1321"/>
      <c r="CV53" s="1321">
        <v>53.7</v>
      </c>
      <c r="CW53" s="1321"/>
      <c r="CX53" s="1321"/>
      <c r="CY53" s="1321"/>
      <c r="CZ53" s="1321"/>
      <c r="DA53" s="1321"/>
      <c r="DB53" s="1321"/>
      <c r="DC53" s="1321"/>
    </row>
    <row r="54" spans="1:109" ht="13.5">
      <c r="A54" s="401"/>
      <c r="B54" s="386"/>
      <c r="G54" s="1322"/>
      <c r="H54" s="1322"/>
      <c r="I54" s="1314"/>
      <c r="J54" s="1314"/>
      <c r="K54" s="1323"/>
      <c r="L54" s="1323"/>
      <c r="M54" s="1323"/>
      <c r="N54" s="1323"/>
      <c r="AM54" s="393"/>
      <c r="AN54" s="1319"/>
      <c r="AO54" s="1319"/>
      <c r="AP54" s="1319"/>
      <c r="AQ54" s="1319"/>
      <c r="AR54" s="1319"/>
      <c r="AS54" s="1319"/>
      <c r="AT54" s="1319"/>
      <c r="AU54" s="1319"/>
      <c r="AV54" s="1319"/>
      <c r="AW54" s="1319"/>
      <c r="AX54" s="1319"/>
      <c r="AY54" s="1319"/>
      <c r="AZ54" s="1319"/>
      <c r="BA54" s="1319"/>
      <c r="BB54" s="1319"/>
      <c r="BC54" s="1319"/>
      <c r="BD54" s="1319"/>
      <c r="BE54" s="1319"/>
      <c r="BF54" s="1319"/>
      <c r="BG54" s="1319"/>
      <c r="BH54" s="1319"/>
      <c r="BI54" s="1319"/>
      <c r="BJ54" s="1319"/>
      <c r="BK54" s="1319"/>
      <c r="BL54" s="1319"/>
      <c r="BM54" s="1319"/>
      <c r="BN54" s="1319"/>
      <c r="BO54" s="1319"/>
      <c r="BP54" s="1321"/>
      <c r="BQ54" s="1321"/>
      <c r="BR54" s="1321"/>
      <c r="BS54" s="1321"/>
      <c r="BT54" s="1321"/>
      <c r="BU54" s="1321"/>
      <c r="BV54" s="1321"/>
      <c r="BW54" s="1321"/>
      <c r="BX54" s="1321"/>
      <c r="BY54" s="1321"/>
      <c r="BZ54" s="1321"/>
      <c r="CA54" s="1321"/>
      <c r="CB54" s="1321"/>
      <c r="CC54" s="1321"/>
      <c r="CD54" s="1321"/>
      <c r="CE54" s="1321"/>
      <c r="CF54" s="1321"/>
      <c r="CG54" s="1321"/>
      <c r="CH54" s="1321"/>
      <c r="CI54" s="1321"/>
      <c r="CJ54" s="1321"/>
      <c r="CK54" s="1321"/>
      <c r="CL54" s="1321"/>
      <c r="CM54" s="1321"/>
      <c r="CN54" s="1321"/>
      <c r="CO54" s="1321"/>
      <c r="CP54" s="1321"/>
      <c r="CQ54" s="1321"/>
      <c r="CR54" s="1321"/>
      <c r="CS54" s="1321"/>
      <c r="CT54" s="1321"/>
      <c r="CU54" s="1321"/>
      <c r="CV54" s="1321"/>
      <c r="CW54" s="1321"/>
      <c r="CX54" s="1321"/>
      <c r="CY54" s="1321"/>
      <c r="CZ54" s="1321"/>
      <c r="DA54" s="1321"/>
      <c r="DB54" s="1321"/>
      <c r="DC54" s="1321"/>
    </row>
    <row r="55" spans="1:109" ht="13.5">
      <c r="A55" s="401"/>
      <c r="B55" s="386"/>
      <c r="G55" s="1314"/>
      <c r="H55" s="1314"/>
      <c r="I55" s="1314"/>
      <c r="J55" s="1314"/>
      <c r="K55" s="1323"/>
      <c r="L55" s="1323"/>
      <c r="M55" s="1323"/>
      <c r="N55" s="1323"/>
      <c r="AN55" s="1318" t="s">
        <v>607</v>
      </c>
      <c r="AO55" s="1318"/>
      <c r="AP55" s="1318"/>
      <c r="AQ55" s="1318"/>
      <c r="AR55" s="1318"/>
      <c r="AS55" s="1318"/>
      <c r="AT55" s="1318"/>
      <c r="AU55" s="1318"/>
      <c r="AV55" s="1318"/>
      <c r="AW55" s="1318"/>
      <c r="AX55" s="1318"/>
      <c r="AY55" s="1318"/>
      <c r="AZ55" s="1318"/>
      <c r="BA55" s="1318"/>
      <c r="BB55" s="1319" t="s">
        <v>606</v>
      </c>
      <c r="BC55" s="1319"/>
      <c r="BD55" s="1319"/>
      <c r="BE55" s="1319"/>
      <c r="BF55" s="1319"/>
      <c r="BG55" s="1319"/>
      <c r="BH55" s="1319"/>
      <c r="BI55" s="1319"/>
      <c r="BJ55" s="1319"/>
      <c r="BK55" s="1319"/>
      <c r="BL55" s="1319"/>
      <c r="BM55" s="1319"/>
      <c r="BN55" s="1319"/>
      <c r="BO55" s="1319"/>
      <c r="BP55" s="1320"/>
      <c r="BQ55" s="1321"/>
      <c r="BR55" s="1321"/>
      <c r="BS55" s="1321"/>
      <c r="BT55" s="1321"/>
      <c r="BU55" s="1321"/>
      <c r="BV55" s="1321"/>
      <c r="BW55" s="1321"/>
      <c r="BX55" s="1321">
        <v>17.8</v>
      </c>
      <c r="BY55" s="1321"/>
      <c r="BZ55" s="1321"/>
      <c r="CA55" s="1321"/>
      <c r="CB55" s="1321"/>
      <c r="CC55" s="1321"/>
      <c r="CD55" s="1321"/>
      <c r="CE55" s="1321"/>
      <c r="CF55" s="1321">
        <v>15</v>
      </c>
      <c r="CG55" s="1321"/>
      <c r="CH55" s="1321"/>
      <c r="CI55" s="1321"/>
      <c r="CJ55" s="1321"/>
      <c r="CK55" s="1321"/>
      <c r="CL55" s="1321"/>
      <c r="CM55" s="1321"/>
      <c r="CN55" s="1321">
        <v>12.2</v>
      </c>
      <c r="CO55" s="1321"/>
      <c r="CP55" s="1321"/>
      <c r="CQ55" s="1321"/>
      <c r="CR55" s="1321"/>
      <c r="CS55" s="1321"/>
      <c r="CT55" s="1321"/>
      <c r="CU55" s="1321"/>
      <c r="CV55" s="1321">
        <v>5</v>
      </c>
      <c r="CW55" s="1321"/>
      <c r="CX55" s="1321"/>
      <c r="CY55" s="1321"/>
      <c r="CZ55" s="1321"/>
      <c r="DA55" s="1321"/>
      <c r="DB55" s="1321"/>
      <c r="DC55" s="1321"/>
    </row>
    <row r="56" spans="1:109" ht="13.5">
      <c r="A56" s="401"/>
      <c r="B56" s="386"/>
      <c r="G56" s="1314"/>
      <c r="H56" s="1314"/>
      <c r="I56" s="1314"/>
      <c r="J56" s="1314"/>
      <c r="K56" s="1323"/>
      <c r="L56" s="1323"/>
      <c r="M56" s="1323"/>
      <c r="N56" s="1323"/>
      <c r="AN56" s="1318"/>
      <c r="AO56" s="1318"/>
      <c r="AP56" s="1318"/>
      <c r="AQ56" s="1318"/>
      <c r="AR56" s="1318"/>
      <c r="AS56" s="1318"/>
      <c r="AT56" s="1318"/>
      <c r="AU56" s="1318"/>
      <c r="AV56" s="1318"/>
      <c r="AW56" s="1318"/>
      <c r="AX56" s="1318"/>
      <c r="AY56" s="1318"/>
      <c r="AZ56" s="1318"/>
      <c r="BA56" s="1318"/>
      <c r="BB56" s="1319"/>
      <c r="BC56" s="1319"/>
      <c r="BD56" s="1319"/>
      <c r="BE56" s="1319"/>
      <c r="BF56" s="1319"/>
      <c r="BG56" s="1319"/>
      <c r="BH56" s="1319"/>
      <c r="BI56" s="1319"/>
      <c r="BJ56" s="1319"/>
      <c r="BK56" s="1319"/>
      <c r="BL56" s="1319"/>
      <c r="BM56" s="1319"/>
      <c r="BN56" s="1319"/>
      <c r="BO56" s="1319"/>
      <c r="BP56" s="1321"/>
      <c r="BQ56" s="1321"/>
      <c r="BR56" s="1321"/>
      <c r="BS56" s="1321"/>
      <c r="BT56" s="1321"/>
      <c r="BU56" s="1321"/>
      <c r="BV56" s="1321"/>
      <c r="BW56" s="1321"/>
      <c r="BX56" s="1321"/>
      <c r="BY56" s="1321"/>
      <c r="BZ56" s="1321"/>
      <c r="CA56" s="1321"/>
      <c r="CB56" s="1321"/>
      <c r="CC56" s="1321"/>
      <c r="CD56" s="1321"/>
      <c r="CE56" s="1321"/>
      <c r="CF56" s="1321"/>
      <c r="CG56" s="1321"/>
      <c r="CH56" s="1321"/>
      <c r="CI56" s="1321"/>
      <c r="CJ56" s="1321"/>
      <c r="CK56" s="1321"/>
      <c r="CL56" s="1321"/>
      <c r="CM56" s="1321"/>
      <c r="CN56" s="1321"/>
      <c r="CO56" s="1321"/>
      <c r="CP56" s="1321"/>
      <c r="CQ56" s="1321"/>
      <c r="CR56" s="1321"/>
      <c r="CS56" s="1321"/>
      <c r="CT56" s="1321"/>
      <c r="CU56" s="1321"/>
      <c r="CV56" s="1321"/>
      <c r="CW56" s="1321"/>
      <c r="CX56" s="1321"/>
      <c r="CY56" s="1321"/>
      <c r="CZ56" s="1321"/>
      <c r="DA56" s="1321"/>
      <c r="DB56" s="1321"/>
      <c r="DC56" s="1321"/>
    </row>
    <row r="57" spans="1:109" s="401" customFormat="1" ht="13.5">
      <c r="B57" s="407"/>
      <c r="G57" s="1314"/>
      <c r="H57" s="1314"/>
      <c r="I57" s="1325"/>
      <c r="J57" s="1325"/>
      <c r="K57" s="1323"/>
      <c r="L57" s="1323"/>
      <c r="M57" s="1323"/>
      <c r="N57" s="1323"/>
      <c r="AM57" s="385"/>
      <c r="AN57" s="1318"/>
      <c r="AO57" s="1318"/>
      <c r="AP57" s="1318"/>
      <c r="AQ57" s="1318"/>
      <c r="AR57" s="1318"/>
      <c r="AS57" s="1318"/>
      <c r="AT57" s="1318"/>
      <c r="AU57" s="1318"/>
      <c r="AV57" s="1318"/>
      <c r="AW57" s="1318"/>
      <c r="AX57" s="1318"/>
      <c r="AY57" s="1318"/>
      <c r="AZ57" s="1318"/>
      <c r="BA57" s="1318"/>
      <c r="BB57" s="1319" t="s">
        <v>612</v>
      </c>
      <c r="BC57" s="1319"/>
      <c r="BD57" s="1319"/>
      <c r="BE57" s="1319"/>
      <c r="BF57" s="1319"/>
      <c r="BG57" s="1319"/>
      <c r="BH57" s="1319"/>
      <c r="BI57" s="1319"/>
      <c r="BJ57" s="1319"/>
      <c r="BK57" s="1319"/>
      <c r="BL57" s="1319"/>
      <c r="BM57" s="1319"/>
      <c r="BN57" s="1319"/>
      <c r="BO57" s="1319"/>
      <c r="BP57" s="1320"/>
      <c r="BQ57" s="1321"/>
      <c r="BR57" s="1321"/>
      <c r="BS57" s="1321"/>
      <c r="BT57" s="1321"/>
      <c r="BU57" s="1321"/>
      <c r="BV57" s="1321"/>
      <c r="BW57" s="1321"/>
      <c r="BX57" s="1321">
        <v>56.2</v>
      </c>
      <c r="BY57" s="1321"/>
      <c r="BZ57" s="1321"/>
      <c r="CA57" s="1321"/>
      <c r="CB57" s="1321"/>
      <c r="CC57" s="1321"/>
      <c r="CD57" s="1321"/>
      <c r="CE57" s="1321"/>
      <c r="CF57" s="1321">
        <v>60.1</v>
      </c>
      <c r="CG57" s="1321"/>
      <c r="CH57" s="1321"/>
      <c r="CI57" s="1321"/>
      <c r="CJ57" s="1321"/>
      <c r="CK57" s="1321"/>
      <c r="CL57" s="1321"/>
      <c r="CM57" s="1321"/>
      <c r="CN57" s="1321">
        <v>61.2</v>
      </c>
      <c r="CO57" s="1321"/>
      <c r="CP57" s="1321"/>
      <c r="CQ57" s="1321"/>
      <c r="CR57" s="1321"/>
      <c r="CS57" s="1321"/>
      <c r="CT57" s="1321"/>
      <c r="CU57" s="1321"/>
      <c r="CV57" s="1321">
        <v>61.7</v>
      </c>
      <c r="CW57" s="1321"/>
      <c r="CX57" s="1321"/>
      <c r="CY57" s="1321"/>
      <c r="CZ57" s="1321"/>
      <c r="DA57" s="1321"/>
      <c r="DB57" s="1321"/>
      <c r="DC57" s="1321"/>
      <c r="DD57" s="412"/>
      <c r="DE57" s="407"/>
    </row>
    <row r="58" spans="1:109" s="401" customFormat="1" ht="13.5">
      <c r="A58" s="385"/>
      <c r="B58" s="407"/>
      <c r="G58" s="1314"/>
      <c r="H58" s="1314"/>
      <c r="I58" s="1325"/>
      <c r="J58" s="1325"/>
      <c r="K58" s="1323"/>
      <c r="L58" s="1323"/>
      <c r="M58" s="1323"/>
      <c r="N58" s="1323"/>
      <c r="AM58" s="385"/>
      <c r="AN58" s="1318"/>
      <c r="AO58" s="1318"/>
      <c r="AP58" s="1318"/>
      <c r="AQ58" s="1318"/>
      <c r="AR58" s="1318"/>
      <c r="AS58" s="1318"/>
      <c r="AT58" s="1318"/>
      <c r="AU58" s="1318"/>
      <c r="AV58" s="1318"/>
      <c r="AW58" s="1318"/>
      <c r="AX58" s="1318"/>
      <c r="AY58" s="1318"/>
      <c r="AZ58" s="1318"/>
      <c r="BA58" s="1318"/>
      <c r="BB58" s="1319"/>
      <c r="BC58" s="1319"/>
      <c r="BD58" s="1319"/>
      <c r="BE58" s="1319"/>
      <c r="BF58" s="1319"/>
      <c r="BG58" s="1319"/>
      <c r="BH58" s="1319"/>
      <c r="BI58" s="1319"/>
      <c r="BJ58" s="1319"/>
      <c r="BK58" s="1319"/>
      <c r="BL58" s="1319"/>
      <c r="BM58" s="1319"/>
      <c r="BN58" s="1319"/>
      <c r="BO58" s="1319"/>
      <c r="BP58" s="1321"/>
      <c r="BQ58" s="1321"/>
      <c r="BR58" s="1321"/>
      <c r="BS58" s="1321"/>
      <c r="BT58" s="1321"/>
      <c r="BU58" s="1321"/>
      <c r="BV58" s="1321"/>
      <c r="BW58" s="1321"/>
      <c r="BX58" s="1321"/>
      <c r="BY58" s="1321"/>
      <c r="BZ58" s="1321"/>
      <c r="CA58" s="1321"/>
      <c r="CB58" s="1321"/>
      <c r="CC58" s="1321"/>
      <c r="CD58" s="1321"/>
      <c r="CE58" s="1321"/>
      <c r="CF58" s="1321"/>
      <c r="CG58" s="1321"/>
      <c r="CH58" s="1321"/>
      <c r="CI58" s="1321"/>
      <c r="CJ58" s="1321"/>
      <c r="CK58" s="1321"/>
      <c r="CL58" s="1321"/>
      <c r="CM58" s="1321"/>
      <c r="CN58" s="1321"/>
      <c r="CO58" s="1321"/>
      <c r="CP58" s="1321"/>
      <c r="CQ58" s="1321"/>
      <c r="CR58" s="1321"/>
      <c r="CS58" s="1321"/>
      <c r="CT58" s="1321"/>
      <c r="CU58" s="1321"/>
      <c r="CV58" s="1321"/>
      <c r="CW58" s="1321"/>
      <c r="CX58" s="1321"/>
      <c r="CY58" s="1321"/>
      <c r="CZ58" s="1321"/>
      <c r="DA58" s="1321"/>
      <c r="DB58" s="1321"/>
      <c r="DC58" s="1321"/>
      <c r="DD58" s="412"/>
      <c r="DE58" s="407"/>
    </row>
    <row r="59" spans="1:109" s="401" customFormat="1" ht="13.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c r="B63" s="405" t="s">
        <v>611</v>
      </c>
    </row>
    <row r="64" spans="1:109" ht="13.5">
      <c r="B64" s="386"/>
      <c r="G64" s="402"/>
      <c r="I64" s="404"/>
      <c r="J64" s="404"/>
      <c r="K64" s="404"/>
      <c r="L64" s="404"/>
      <c r="M64" s="404"/>
      <c r="N64" s="403"/>
      <c r="AM64" s="402"/>
      <c r="AN64" s="402" t="s">
        <v>610</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c r="B65" s="386"/>
      <c r="AN65" s="1305" t="s">
        <v>616</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5">
      <c r="B66" s="386"/>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5">
      <c r="B67" s="386"/>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5">
      <c r="B68" s="386"/>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5">
      <c r="B69" s="386"/>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c r="B71" s="386"/>
      <c r="G71" s="396"/>
      <c r="I71" s="399"/>
      <c r="J71" s="398"/>
      <c r="K71" s="398"/>
      <c r="L71" s="397"/>
      <c r="M71" s="398"/>
      <c r="N71" s="397"/>
      <c r="AM71" s="396"/>
      <c r="AN71" s="385" t="s">
        <v>609</v>
      </c>
    </row>
    <row r="72" spans="2:107" ht="13.5">
      <c r="B72" s="386"/>
      <c r="G72" s="1314"/>
      <c r="H72" s="1314"/>
      <c r="I72" s="1314"/>
      <c r="J72" s="1314"/>
      <c r="K72" s="395"/>
      <c r="L72" s="395"/>
      <c r="M72" s="394"/>
      <c r="N72" s="394"/>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555</v>
      </c>
      <c r="BQ72" s="1318"/>
      <c r="BR72" s="1318"/>
      <c r="BS72" s="1318"/>
      <c r="BT72" s="1318"/>
      <c r="BU72" s="1318"/>
      <c r="BV72" s="1318"/>
      <c r="BW72" s="1318"/>
      <c r="BX72" s="1318" t="s">
        <v>556</v>
      </c>
      <c r="BY72" s="1318"/>
      <c r="BZ72" s="1318"/>
      <c r="CA72" s="1318"/>
      <c r="CB72" s="1318"/>
      <c r="CC72" s="1318"/>
      <c r="CD72" s="1318"/>
      <c r="CE72" s="1318"/>
      <c r="CF72" s="1318" t="s">
        <v>557</v>
      </c>
      <c r="CG72" s="1318"/>
      <c r="CH72" s="1318"/>
      <c r="CI72" s="1318"/>
      <c r="CJ72" s="1318"/>
      <c r="CK72" s="1318"/>
      <c r="CL72" s="1318"/>
      <c r="CM72" s="1318"/>
      <c r="CN72" s="1318" t="s">
        <v>558</v>
      </c>
      <c r="CO72" s="1318"/>
      <c r="CP72" s="1318"/>
      <c r="CQ72" s="1318"/>
      <c r="CR72" s="1318"/>
      <c r="CS72" s="1318"/>
      <c r="CT72" s="1318"/>
      <c r="CU72" s="1318"/>
      <c r="CV72" s="1318" t="s">
        <v>559</v>
      </c>
      <c r="CW72" s="1318"/>
      <c r="CX72" s="1318"/>
      <c r="CY72" s="1318"/>
      <c r="CZ72" s="1318"/>
      <c r="DA72" s="1318"/>
      <c r="DB72" s="1318"/>
      <c r="DC72" s="1318"/>
    </row>
    <row r="73" spans="2:107" ht="13.5">
      <c r="B73" s="386"/>
      <c r="G73" s="1322"/>
      <c r="H73" s="1322"/>
      <c r="I73" s="1322"/>
      <c r="J73" s="1322"/>
      <c r="K73" s="1326"/>
      <c r="L73" s="1326"/>
      <c r="M73" s="1326"/>
      <c r="N73" s="1326"/>
      <c r="AM73" s="393"/>
      <c r="AN73" s="1319" t="s">
        <v>608</v>
      </c>
      <c r="AO73" s="1319"/>
      <c r="AP73" s="1319"/>
      <c r="AQ73" s="1319"/>
      <c r="AR73" s="1319"/>
      <c r="AS73" s="1319"/>
      <c r="AT73" s="1319"/>
      <c r="AU73" s="1319"/>
      <c r="AV73" s="1319"/>
      <c r="AW73" s="1319"/>
      <c r="AX73" s="1319"/>
      <c r="AY73" s="1319"/>
      <c r="AZ73" s="1319"/>
      <c r="BA73" s="1319"/>
      <c r="BB73" s="1319" t="s">
        <v>606</v>
      </c>
      <c r="BC73" s="1319"/>
      <c r="BD73" s="1319"/>
      <c r="BE73" s="1319"/>
      <c r="BF73" s="1319"/>
      <c r="BG73" s="1319"/>
      <c r="BH73" s="1319"/>
      <c r="BI73" s="1319"/>
      <c r="BJ73" s="1319"/>
      <c r="BK73" s="1319"/>
      <c r="BL73" s="1319"/>
      <c r="BM73" s="1319"/>
      <c r="BN73" s="1319"/>
      <c r="BO73" s="1319"/>
      <c r="BP73" s="1321">
        <v>31.9</v>
      </c>
      <c r="BQ73" s="1321"/>
      <c r="BR73" s="1321"/>
      <c r="BS73" s="1321"/>
      <c r="BT73" s="1321"/>
      <c r="BU73" s="1321"/>
      <c r="BV73" s="1321"/>
      <c r="BW73" s="1321"/>
      <c r="BX73" s="1321">
        <v>26.5</v>
      </c>
      <c r="BY73" s="1321"/>
      <c r="BZ73" s="1321"/>
      <c r="CA73" s="1321"/>
      <c r="CB73" s="1321"/>
      <c r="CC73" s="1321"/>
      <c r="CD73" s="1321"/>
      <c r="CE73" s="1321"/>
      <c r="CF73" s="1321">
        <v>20.399999999999999</v>
      </c>
      <c r="CG73" s="1321"/>
      <c r="CH73" s="1321"/>
      <c r="CI73" s="1321"/>
      <c r="CJ73" s="1321"/>
      <c r="CK73" s="1321"/>
      <c r="CL73" s="1321"/>
      <c r="CM73" s="1321"/>
      <c r="CN73" s="1321">
        <v>15.9</v>
      </c>
      <c r="CO73" s="1321"/>
      <c r="CP73" s="1321"/>
      <c r="CQ73" s="1321"/>
      <c r="CR73" s="1321"/>
      <c r="CS73" s="1321"/>
      <c r="CT73" s="1321"/>
      <c r="CU73" s="1321"/>
      <c r="CV73" s="1321">
        <v>11.8</v>
      </c>
      <c r="CW73" s="1321"/>
      <c r="CX73" s="1321"/>
      <c r="CY73" s="1321"/>
      <c r="CZ73" s="1321"/>
      <c r="DA73" s="1321"/>
      <c r="DB73" s="1321"/>
      <c r="DC73" s="1321"/>
    </row>
    <row r="74" spans="2:107" ht="13.5">
      <c r="B74" s="386"/>
      <c r="G74" s="1322"/>
      <c r="H74" s="1322"/>
      <c r="I74" s="1322"/>
      <c r="J74" s="1322"/>
      <c r="K74" s="1326"/>
      <c r="L74" s="1326"/>
      <c r="M74" s="1326"/>
      <c r="N74" s="1326"/>
      <c r="AM74" s="393"/>
      <c r="AN74" s="1319"/>
      <c r="AO74" s="1319"/>
      <c r="AP74" s="1319"/>
      <c r="AQ74" s="1319"/>
      <c r="AR74" s="1319"/>
      <c r="AS74" s="1319"/>
      <c r="AT74" s="1319"/>
      <c r="AU74" s="1319"/>
      <c r="AV74" s="1319"/>
      <c r="AW74" s="1319"/>
      <c r="AX74" s="1319"/>
      <c r="AY74" s="1319"/>
      <c r="AZ74" s="1319"/>
      <c r="BA74" s="1319"/>
      <c r="BB74" s="1319"/>
      <c r="BC74" s="1319"/>
      <c r="BD74" s="1319"/>
      <c r="BE74" s="1319"/>
      <c r="BF74" s="1319"/>
      <c r="BG74" s="1319"/>
      <c r="BH74" s="1319"/>
      <c r="BI74" s="1319"/>
      <c r="BJ74" s="1319"/>
      <c r="BK74" s="1319"/>
      <c r="BL74" s="1319"/>
      <c r="BM74" s="1319"/>
      <c r="BN74" s="1319"/>
      <c r="BO74" s="1319"/>
      <c r="BP74" s="1321"/>
      <c r="BQ74" s="1321"/>
      <c r="BR74" s="1321"/>
      <c r="BS74" s="1321"/>
      <c r="BT74" s="1321"/>
      <c r="BU74" s="1321"/>
      <c r="BV74" s="1321"/>
      <c r="BW74" s="1321"/>
      <c r="BX74" s="1321"/>
      <c r="BY74" s="1321"/>
      <c r="BZ74" s="1321"/>
      <c r="CA74" s="1321"/>
      <c r="CB74" s="1321"/>
      <c r="CC74" s="1321"/>
      <c r="CD74" s="1321"/>
      <c r="CE74" s="1321"/>
      <c r="CF74" s="1321"/>
      <c r="CG74" s="1321"/>
      <c r="CH74" s="1321"/>
      <c r="CI74" s="1321"/>
      <c r="CJ74" s="1321"/>
      <c r="CK74" s="1321"/>
      <c r="CL74" s="1321"/>
      <c r="CM74" s="1321"/>
      <c r="CN74" s="1321"/>
      <c r="CO74" s="1321"/>
      <c r="CP74" s="1321"/>
      <c r="CQ74" s="1321"/>
      <c r="CR74" s="1321"/>
      <c r="CS74" s="1321"/>
      <c r="CT74" s="1321"/>
      <c r="CU74" s="1321"/>
      <c r="CV74" s="1321"/>
      <c r="CW74" s="1321"/>
      <c r="CX74" s="1321"/>
      <c r="CY74" s="1321"/>
      <c r="CZ74" s="1321"/>
      <c r="DA74" s="1321"/>
      <c r="DB74" s="1321"/>
      <c r="DC74" s="1321"/>
    </row>
    <row r="75" spans="2:107" ht="13.5">
      <c r="B75" s="386"/>
      <c r="G75" s="1322"/>
      <c r="H75" s="1322"/>
      <c r="I75" s="1314"/>
      <c r="J75" s="1314"/>
      <c r="K75" s="1323"/>
      <c r="L75" s="1323"/>
      <c r="M75" s="1323"/>
      <c r="N75" s="1323"/>
      <c r="AM75" s="393"/>
      <c r="AN75" s="1319"/>
      <c r="AO75" s="1319"/>
      <c r="AP75" s="1319"/>
      <c r="AQ75" s="1319"/>
      <c r="AR75" s="1319"/>
      <c r="AS75" s="1319"/>
      <c r="AT75" s="1319"/>
      <c r="AU75" s="1319"/>
      <c r="AV75" s="1319"/>
      <c r="AW75" s="1319"/>
      <c r="AX75" s="1319"/>
      <c r="AY75" s="1319"/>
      <c r="AZ75" s="1319"/>
      <c r="BA75" s="1319"/>
      <c r="BB75" s="1319" t="s">
        <v>605</v>
      </c>
      <c r="BC75" s="1319"/>
      <c r="BD75" s="1319"/>
      <c r="BE75" s="1319"/>
      <c r="BF75" s="1319"/>
      <c r="BG75" s="1319"/>
      <c r="BH75" s="1319"/>
      <c r="BI75" s="1319"/>
      <c r="BJ75" s="1319"/>
      <c r="BK75" s="1319"/>
      <c r="BL75" s="1319"/>
      <c r="BM75" s="1319"/>
      <c r="BN75" s="1319"/>
      <c r="BO75" s="1319"/>
      <c r="BP75" s="1321">
        <v>3.6</v>
      </c>
      <c r="BQ75" s="1321"/>
      <c r="BR75" s="1321"/>
      <c r="BS75" s="1321"/>
      <c r="BT75" s="1321"/>
      <c r="BU75" s="1321"/>
      <c r="BV75" s="1321"/>
      <c r="BW75" s="1321"/>
      <c r="BX75" s="1321">
        <v>3.5</v>
      </c>
      <c r="BY75" s="1321"/>
      <c r="BZ75" s="1321"/>
      <c r="CA75" s="1321"/>
      <c r="CB75" s="1321"/>
      <c r="CC75" s="1321"/>
      <c r="CD75" s="1321"/>
      <c r="CE75" s="1321"/>
      <c r="CF75" s="1321">
        <v>3.7</v>
      </c>
      <c r="CG75" s="1321"/>
      <c r="CH75" s="1321"/>
      <c r="CI75" s="1321"/>
      <c r="CJ75" s="1321"/>
      <c r="CK75" s="1321"/>
      <c r="CL75" s="1321"/>
      <c r="CM75" s="1321"/>
      <c r="CN75" s="1321">
        <v>4.0999999999999996</v>
      </c>
      <c r="CO75" s="1321"/>
      <c r="CP75" s="1321"/>
      <c r="CQ75" s="1321"/>
      <c r="CR75" s="1321"/>
      <c r="CS75" s="1321"/>
      <c r="CT75" s="1321"/>
      <c r="CU75" s="1321"/>
      <c r="CV75" s="1321">
        <v>4.5</v>
      </c>
      <c r="CW75" s="1321"/>
      <c r="CX75" s="1321"/>
      <c r="CY75" s="1321"/>
      <c r="CZ75" s="1321"/>
      <c r="DA75" s="1321"/>
      <c r="DB75" s="1321"/>
      <c r="DC75" s="1321"/>
    </row>
    <row r="76" spans="2:107" ht="13.5">
      <c r="B76" s="386"/>
      <c r="G76" s="1322"/>
      <c r="H76" s="1322"/>
      <c r="I76" s="1314"/>
      <c r="J76" s="1314"/>
      <c r="K76" s="1323"/>
      <c r="L76" s="1323"/>
      <c r="M76" s="1323"/>
      <c r="N76" s="1323"/>
      <c r="AM76" s="393"/>
      <c r="AN76" s="1319"/>
      <c r="AO76" s="1319"/>
      <c r="AP76" s="1319"/>
      <c r="AQ76" s="1319"/>
      <c r="AR76" s="1319"/>
      <c r="AS76" s="1319"/>
      <c r="AT76" s="1319"/>
      <c r="AU76" s="1319"/>
      <c r="AV76" s="1319"/>
      <c r="AW76" s="1319"/>
      <c r="AX76" s="1319"/>
      <c r="AY76" s="1319"/>
      <c r="AZ76" s="1319"/>
      <c r="BA76" s="1319"/>
      <c r="BB76" s="1319"/>
      <c r="BC76" s="1319"/>
      <c r="BD76" s="1319"/>
      <c r="BE76" s="1319"/>
      <c r="BF76" s="1319"/>
      <c r="BG76" s="1319"/>
      <c r="BH76" s="1319"/>
      <c r="BI76" s="1319"/>
      <c r="BJ76" s="1319"/>
      <c r="BK76" s="1319"/>
      <c r="BL76" s="1319"/>
      <c r="BM76" s="1319"/>
      <c r="BN76" s="1319"/>
      <c r="BO76" s="1319"/>
      <c r="BP76" s="1321"/>
      <c r="BQ76" s="1321"/>
      <c r="BR76" s="1321"/>
      <c r="BS76" s="1321"/>
      <c r="BT76" s="1321"/>
      <c r="BU76" s="1321"/>
      <c r="BV76" s="1321"/>
      <c r="BW76" s="1321"/>
      <c r="BX76" s="1321"/>
      <c r="BY76" s="1321"/>
      <c r="BZ76" s="1321"/>
      <c r="CA76" s="1321"/>
      <c r="CB76" s="1321"/>
      <c r="CC76" s="1321"/>
      <c r="CD76" s="1321"/>
      <c r="CE76" s="1321"/>
      <c r="CF76" s="1321"/>
      <c r="CG76" s="1321"/>
      <c r="CH76" s="1321"/>
      <c r="CI76" s="1321"/>
      <c r="CJ76" s="1321"/>
      <c r="CK76" s="1321"/>
      <c r="CL76" s="1321"/>
      <c r="CM76" s="1321"/>
      <c r="CN76" s="1321"/>
      <c r="CO76" s="1321"/>
      <c r="CP76" s="1321"/>
      <c r="CQ76" s="1321"/>
      <c r="CR76" s="1321"/>
      <c r="CS76" s="1321"/>
      <c r="CT76" s="1321"/>
      <c r="CU76" s="1321"/>
      <c r="CV76" s="1321"/>
      <c r="CW76" s="1321"/>
      <c r="CX76" s="1321"/>
      <c r="CY76" s="1321"/>
      <c r="CZ76" s="1321"/>
      <c r="DA76" s="1321"/>
      <c r="DB76" s="1321"/>
      <c r="DC76" s="1321"/>
    </row>
    <row r="77" spans="2:107" ht="13.5">
      <c r="B77" s="386"/>
      <c r="G77" s="1314"/>
      <c r="H77" s="1314"/>
      <c r="I77" s="1314"/>
      <c r="J77" s="1314"/>
      <c r="K77" s="1326"/>
      <c r="L77" s="1326"/>
      <c r="M77" s="1326"/>
      <c r="N77" s="1326"/>
      <c r="AN77" s="1318" t="s">
        <v>607</v>
      </c>
      <c r="AO77" s="1318"/>
      <c r="AP77" s="1318"/>
      <c r="AQ77" s="1318"/>
      <c r="AR77" s="1318"/>
      <c r="AS77" s="1318"/>
      <c r="AT77" s="1318"/>
      <c r="AU77" s="1318"/>
      <c r="AV77" s="1318"/>
      <c r="AW77" s="1318"/>
      <c r="AX77" s="1318"/>
      <c r="AY77" s="1318"/>
      <c r="AZ77" s="1318"/>
      <c r="BA77" s="1318"/>
      <c r="BB77" s="1319" t="s">
        <v>606</v>
      </c>
      <c r="BC77" s="1319"/>
      <c r="BD77" s="1319"/>
      <c r="BE77" s="1319"/>
      <c r="BF77" s="1319"/>
      <c r="BG77" s="1319"/>
      <c r="BH77" s="1319"/>
      <c r="BI77" s="1319"/>
      <c r="BJ77" s="1319"/>
      <c r="BK77" s="1319"/>
      <c r="BL77" s="1319"/>
      <c r="BM77" s="1319"/>
      <c r="BN77" s="1319"/>
      <c r="BO77" s="1319"/>
      <c r="BP77" s="1321">
        <v>33.799999999999997</v>
      </c>
      <c r="BQ77" s="1321"/>
      <c r="BR77" s="1321"/>
      <c r="BS77" s="1321"/>
      <c r="BT77" s="1321"/>
      <c r="BU77" s="1321"/>
      <c r="BV77" s="1321"/>
      <c r="BW77" s="1321"/>
      <c r="BX77" s="1321">
        <v>17.8</v>
      </c>
      <c r="BY77" s="1321"/>
      <c r="BZ77" s="1321"/>
      <c r="CA77" s="1321"/>
      <c r="CB77" s="1321"/>
      <c r="CC77" s="1321"/>
      <c r="CD77" s="1321"/>
      <c r="CE77" s="1321"/>
      <c r="CF77" s="1321">
        <v>15</v>
      </c>
      <c r="CG77" s="1321"/>
      <c r="CH77" s="1321"/>
      <c r="CI77" s="1321"/>
      <c r="CJ77" s="1321"/>
      <c r="CK77" s="1321"/>
      <c r="CL77" s="1321"/>
      <c r="CM77" s="1321"/>
      <c r="CN77" s="1321">
        <v>12.2</v>
      </c>
      <c r="CO77" s="1321"/>
      <c r="CP77" s="1321"/>
      <c r="CQ77" s="1321"/>
      <c r="CR77" s="1321"/>
      <c r="CS77" s="1321"/>
      <c r="CT77" s="1321"/>
      <c r="CU77" s="1321"/>
      <c r="CV77" s="1321">
        <v>5</v>
      </c>
      <c r="CW77" s="1321"/>
      <c r="CX77" s="1321"/>
      <c r="CY77" s="1321"/>
      <c r="CZ77" s="1321"/>
      <c r="DA77" s="1321"/>
      <c r="DB77" s="1321"/>
      <c r="DC77" s="1321"/>
    </row>
    <row r="78" spans="2:107" ht="13.5">
      <c r="B78" s="386"/>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19"/>
      <c r="BC78" s="1319"/>
      <c r="BD78" s="1319"/>
      <c r="BE78" s="1319"/>
      <c r="BF78" s="1319"/>
      <c r="BG78" s="1319"/>
      <c r="BH78" s="1319"/>
      <c r="BI78" s="1319"/>
      <c r="BJ78" s="1319"/>
      <c r="BK78" s="1319"/>
      <c r="BL78" s="1319"/>
      <c r="BM78" s="1319"/>
      <c r="BN78" s="1319"/>
      <c r="BO78" s="1319"/>
      <c r="BP78" s="1321"/>
      <c r="BQ78" s="1321"/>
      <c r="BR78" s="1321"/>
      <c r="BS78" s="1321"/>
      <c r="BT78" s="1321"/>
      <c r="BU78" s="1321"/>
      <c r="BV78" s="1321"/>
      <c r="BW78" s="1321"/>
      <c r="BX78" s="1321"/>
      <c r="BY78" s="1321"/>
      <c r="BZ78" s="1321"/>
      <c r="CA78" s="1321"/>
      <c r="CB78" s="1321"/>
      <c r="CC78" s="1321"/>
      <c r="CD78" s="1321"/>
      <c r="CE78" s="1321"/>
      <c r="CF78" s="1321"/>
      <c r="CG78" s="1321"/>
      <c r="CH78" s="1321"/>
      <c r="CI78" s="1321"/>
      <c r="CJ78" s="1321"/>
      <c r="CK78" s="1321"/>
      <c r="CL78" s="1321"/>
      <c r="CM78" s="1321"/>
      <c r="CN78" s="1321"/>
      <c r="CO78" s="1321"/>
      <c r="CP78" s="1321"/>
      <c r="CQ78" s="1321"/>
      <c r="CR78" s="1321"/>
      <c r="CS78" s="1321"/>
      <c r="CT78" s="1321"/>
      <c r="CU78" s="1321"/>
      <c r="CV78" s="1321"/>
      <c r="CW78" s="1321"/>
      <c r="CX78" s="1321"/>
      <c r="CY78" s="1321"/>
      <c r="CZ78" s="1321"/>
      <c r="DA78" s="1321"/>
      <c r="DB78" s="1321"/>
      <c r="DC78" s="1321"/>
    </row>
    <row r="79" spans="2:107" ht="13.5">
      <c r="B79" s="386"/>
      <c r="G79" s="1314"/>
      <c r="H79" s="1314"/>
      <c r="I79" s="1325"/>
      <c r="J79" s="1325"/>
      <c r="K79" s="1327"/>
      <c r="L79" s="1327"/>
      <c r="M79" s="1327"/>
      <c r="N79" s="1327"/>
      <c r="AN79" s="1318"/>
      <c r="AO79" s="1318"/>
      <c r="AP79" s="1318"/>
      <c r="AQ79" s="1318"/>
      <c r="AR79" s="1318"/>
      <c r="AS79" s="1318"/>
      <c r="AT79" s="1318"/>
      <c r="AU79" s="1318"/>
      <c r="AV79" s="1318"/>
      <c r="AW79" s="1318"/>
      <c r="AX79" s="1318"/>
      <c r="AY79" s="1318"/>
      <c r="AZ79" s="1318"/>
      <c r="BA79" s="1318"/>
      <c r="BB79" s="1319" t="s">
        <v>605</v>
      </c>
      <c r="BC79" s="1319"/>
      <c r="BD79" s="1319"/>
      <c r="BE79" s="1319"/>
      <c r="BF79" s="1319"/>
      <c r="BG79" s="1319"/>
      <c r="BH79" s="1319"/>
      <c r="BI79" s="1319"/>
      <c r="BJ79" s="1319"/>
      <c r="BK79" s="1319"/>
      <c r="BL79" s="1319"/>
      <c r="BM79" s="1319"/>
      <c r="BN79" s="1319"/>
      <c r="BO79" s="1319"/>
      <c r="BP79" s="1321">
        <v>7.1</v>
      </c>
      <c r="BQ79" s="1321"/>
      <c r="BR79" s="1321"/>
      <c r="BS79" s="1321"/>
      <c r="BT79" s="1321"/>
      <c r="BU79" s="1321"/>
      <c r="BV79" s="1321"/>
      <c r="BW79" s="1321"/>
      <c r="BX79" s="1321">
        <v>5.3</v>
      </c>
      <c r="BY79" s="1321"/>
      <c r="BZ79" s="1321"/>
      <c r="CA79" s="1321"/>
      <c r="CB79" s="1321"/>
      <c r="CC79" s="1321"/>
      <c r="CD79" s="1321"/>
      <c r="CE79" s="1321"/>
      <c r="CF79" s="1321">
        <v>5</v>
      </c>
      <c r="CG79" s="1321"/>
      <c r="CH79" s="1321"/>
      <c r="CI79" s="1321"/>
      <c r="CJ79" s="1321"/>
      <c r="CK79" s="1321"/>
      <c r="CL79" s="1321"/>
      <c r="CM79" s="1321"/>
      <c r="CN79" s="1321">
        <v>4.8</v>
      </c>
      <c r="CO79" s="1321"/>
      <c r="CP79" s="1321"/>
      <c r="CQ79" s="1321"/>
      <c r="CR79" s="1321"/>
      <c r="CS79" s="1321"/>
      <c r="CT79" s="1321"/>
      <c r="CU79" s="1321"/>
      <c r="CV79" s="1321">
        <v>4.5</v>
      </c>
      <c r="CW79" s="1321"/>
      <c r="CX79" s="1321"/>
      <c r="CY79" s="1321"/>
      <c r="CZ79" s="1321"/>
      <c r="DA79" s="1321"/>
      <c r="DB79" s="1321"/>
      <c r="DC79" s="1321"/>
    </row>
    <row r="80" spans="2:107" ht="13.5">
      <c r="B80" s="386"/>
      <c r="G80" s="1314"/>
      <c r="H80" s="1314"/>
      <c r="I80" s="1325"/>
      <c r="J80" s="1325"/>
      <c r="K80" s="1327"/>
      <c r="L80" s="1327"/>
      <c r="M80" s="1327"/>
      <c r="N80" s="1327"/>
      <c r="AN80" s="1318"/>
      <c r="AO80" s="1318"/>
      <c r="AP80" s="1318"/>
      <c r="AQ80" s="1318"/>
      <c r="AR80" s="1318"/>
      <c r="AS80" s="1318"/>
      <c r="AT80" s="1318"/>
      <c r="AU80" s="1318"/>
      <c r="AV80" s="1318"/>
      <c r="AW80" s="1318"/>
      <c r="AX80" s="1318"/>
      <c r="AY80" s="1318"/>
      <c r="AZ80" s="1318"/>
      <c r="BA80" s="1318"/>
      <c r="BB80" s="1319"/>
      <c r="BC80" s="1319"/>
      <c r="BD80" s="1319"/>
      <c r="BE80" s="1319"/>
      <c r="BF80" s="1319"/>
      <c r="BG80" s="1319"/>
      <c r="BH80" s="1319"/>
      <c r="BI80" s="1319"/>
      <c r="BJ80" s="1319"/>
      <c r="BK80" s="1319"/>
      <c r="BL80" s="1319"/>
      <c r="BM80" s="1319"/>
      <c r="BN80" s="1319"/>
      <c r="BO80" s="1319"/>
      <c r="BP80" s="1321"/>
      <c r="BQ80" s="1321"/>
      <c r="BR80" s="1321"/>
      <c r="BS80" s="1321"/>
      <c r="BT80" s="1321"/>
      <c r="BU80" s="1321"/>
      <c r="BV80" s="1321"/>
      <c r="BW80" s="1321"/>
      <c r="BX80" s="1321"/>
      <c r="BY80" s="1321"/>
      <c r="BZ80" s="1321"/>
      <c r="CA80" s="1321"/>
      <c r="CB80" s="1321"/>
      <c r="CC80" s="1321"/>
      <c r="CD80" s="1321"/>
      <c r="CE80" s="1321"/>
      <c r="CF80" s="1321"/>
      <c r="CG80" s="1321"/>
      <c r="CH80" s="1321"/>
      <c r="CI80" s="1321"/>
      <c r="CJ80" s="1321"/>
      <c r="CK80" s="1321"/>
      <c r="CL80" s="1321"/>
      <c r="CM80" s="1321"/>
      <c r="CN80" s="1321"/>
      <c r="CO80" s="1321"/>
      <c r="CP80" s="1321"/>
      <c r="CQ80" s="1321"/>
      <c r="CR80" s="1321"/>
      <c r="CS80" s="1321"/>
      <c r="CT80" s="1321"/>
      <c r="CU80" s="1321"/>
      <c r="CV80" s="1321"/>
      <c r="CW80" s="1321"/>
      <c r="CX80" s="1321"/>
      <c r="CY80" s="1321"/>
      <c r="CZ80" s="1321"/>
      <c r="DA80" s="1321"/>
      <c r="DB80" s="1321"/>
      <c r="DC80" s="1321"/>
    </row>
    <row r="81" spans="2:109" ht="13.5">
      <c r="B81" s="386"/>
    </row>
    <row r="82" spans="2:109" ht="17.2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c r="DD84" s="385"/>
      <c r="DE84" s="385"/>
    </row>
    <row r="85" spans="2:109" ht="13.5">
      <c r="DD85" s="385"/>
      <c r="DE85" s="385"/>
    </row>
    <row r="86" spans="2:109" ht="13.5" hidden="1">
      <c r="DD86" s="385"/>
      <c r="DE86" s="385"/>
    </row>
    <row r="87" spans="2:109" ht="13.5" hidden="1">
      <c r="K87" s="388"/>
      <c r="AQ87" s="388"/>
      <c r="BC87" s="388"/>
      <c r="BO87" s="388"/>
      <c r="CA87" s="388"/>
      <c r="CM87" s="388"/>
      <c r="CY87" s="388"/>
      <c r="DD87" s="385"/>
      <c r="DE87" s="385"/>
    </row>
    <row r="88" spans="2:109" ht="13.5" hidden="1">
      <c r="DD88" s="385"/>
      <c r="DE88" s="385"/>
    </row>
    <row r="89" spans="2:109" ht="13.5" hidden="1">
      <c r="DD89" s="385"/>
      <c r="DE89" s="385"/>
    </row>
    <row r="90" spans="2:109" ht="13.5" hidden="1">
      <c r="DD90" s="385"/>
      <c r="DE90" s="385"/>
    </row>
    <row r="91" spans="2:109" ht="13.5" hidden="1">
      <c r="DD91" s="385"/>
      <c r="DE91" s="385"/>
    </row>
    <row r="92" spans="2:109" ht="13.5" hidden="1" customHeight="1">
      <c r="DD92" s="385"/>
      <c r="DE92" s="385"/>
    </row>
    <row r="93" spans="2:109" ht="13.5" hidden="1" customHeight="1">
      <c r="DD93" s="385"/>
      <c r="DE93" s="385"/>
    </row>
    <row r="94" spans="2:109" ht="13.5" hidden="1" customHeight="1">
      <c r="DD94" s="385"/>
      <c r="DE94" s="385"/>
    </row>
    <row r="95" spans="2:109" ht="13.5" hidden="1" customHeight="1">
      <c r="DD95" s="385"/>
      <c r="DE95" s="385"/>
    </row>
    <row r="96" spans="2:109" ht="13.5" hidden="1" customHeight="1">
      <c r="DD96" s="385"/>
      <c r="DE96" s="385"/>
    </row>
    <row r="97" spans="108:109" ht="13.5" hidden="1" customHeight="1">
      <c r="DD97" s="385"/>
      <c r="DE97" s="385"/>
    </row>
    <row r="98" spans="108:109" ht="13.5" hidden="1" customHeight="1">
      <c r="DD98" s="385"/>
      <c r="DE98" s="385"/>
    </row>
    <row r="99" spans="108:109" ht="13.5" hidden="1" customHeight="1">
      <c r="DD99" s="385"/>
      <c r="DE99" s="385"/>
    </row>
    <row r="100" spans="108:109" ht="13.5" hidden="1" customHeight="1">
      <c r="DD100" s="385"/>
      <c r="DE100" s="385"/>
    </row>
    <row r="101" spans="108:109" ht="13.5" hidden="1" customHeight="1">
      <c r="DD101" s="385"/>
      <c r="DE101" s="385"/>
    </row>
    <row r="102" spans="108:109" ht="13.5" hidden="1" customHeight="1">
      <c r="DD102" s="385"/>
      <c r="DE102" s="385"/>
    </row>
    <row r="103" spans="108:109" ht="13.5" hidden="1" customHeight="1">
      <c r="DD103" s="385"/>
      <c r="DE103" s="385"/>
    </row>
    <row r="104" spans="108:109" ht="13.5" hidden="1" customHeight="1">
      <c r="DD104" s="385"/>
      <c r="DE104" s="385"/>
    </row>
    <row r="105" spans="108:109" ht="13.5" hidden="1" customHeight="1">
      <c r="DD105" s="385"/>
      <c r="DE105" s="385"/>
    </row>
    <row r="106" spans="108:109" ht="13.5" hidden="1" customHeight="1">
      <c r="DD106" s="385"/>
      <c r="DE106" s="385"/>
    </row>
    <row r="107" spans="108:109" ht="13.5" hidden="1" customHeight="1">
      <c r="DD107" s="385"/>
      <c r="DE107" s="385"/>
    </row>
    <row r="108" spans="108:109" ht="13.5" hidden="1" customHeight="1">
      <c r="DD108" s="385"/>
      <c r="DE108" s="385"/>
    </row>
    <row r="109" spans="108:109" ht="13.5" hidden="1" customHeight="1">
      <c r="DD109" s="385"/>
      <c r="DE109" s="385"/>
    </row>
    <row r="110" spans="108:109" ht="13.5" hidden="1" customHeight="1">
      <c r="DD110" s="385"/>
      <c r="DE110" s="385"/>
    </row>
    <row r="111" spans="108:109" ht="13.5" hidden="1" customHeight="1">
      <c r="DD111" s="385"/>
      <c r="DE111" s="385"/>
    </row>
    <row r="112" spans="108:109" ht="13.5" hidden="1" customHeight="1">
      <c r="DD112" s="385"/>
      <c r="DE112" s="385"/>
    </row>
    <row r="113" spans="108:109" ht="13.5" hidden="1" customHeight="1">
      <c r="DD113" s="385"/>
      <c r="DE113" s="385"/>
    </row>
    <row r="114" spans="108:109" ht="13.5" hidden="1" customHeight="1">
      <c r="DD114" s="385"/>
      <c r="DE114" s="385"/>
    </row>
    <row r="115" spans="108:109" ht="13.5" hidden="1" customHeight="1">
      <c r="DD115" s="385"/>
      <c r="DE115" s="385"/>
    </row>
    <row r="116" spans="108:109" ht="13.5" hidden="1" customHeight="1">
      <c r="DD116" s="385"/>
      <c r="DE116" s="385"/>
    </row>
    <row r="117" spans="108:109" ht="13.5" hidden="1" customHeight="1">
      <c r="DD117" s="385"/>
      <c r="DE117" s="385"/>
    </row>
    <row r="118" spans="108:109" ht="13.5" hidden="1" customHeight="1">
      <c r="DD118" s="385"/>
      <c r="DE118" s="385"/>
    </row>
    <row r="119" spans="108:109" ht="13.5" hidden="1" customHeight="1">
      <c r="DD119" s="385"/>
      <c r="DE119" s="385"/>
    </row>
    <row r="120" spans="108:109" ht="13.5" hidden="1" customHeight="1">
      <c r="DD120" s="385"/>
      <c r="DE120" s="385"/>
    </row>
    <row r="121" spans="108:109" ht="13.5" hidden="1" customHeight="1">
      <c r="DD121" s="385"/>
      <c r="DE121" s="385"/>
    </row>
    <row r="122" spans="108:109" ht="13.5" hidden="1" customHeight="1">
      <c r="DD122" s="385"/>
      <c r="DE122" s="385"/>
    </row>
    <row r="123" spans="108:109" ht="13.5" hidden="1" customHeight="1">
      <c r="DD123" s="385"/>
      <c r="DE123" s="385"/>
    </row>
    <row r="124" spans="108:109" ht="13.5" hidden="1" customHeight="1">
      <c r="DD124" s="385"/>
      <c r="DE124" s="385"/>
    </row>
    <row r="125" spans="108:109" ht="13.5" hidden="1" customHeight="1">
      <c r="DD125" s="385"/>
      <c r="DE125" s="385"/>
    </row>
    <row r="126" spans="108:109" ht="13.5" hidden="1" customHeight="1">
      <c r="DD126" s="385"/>
      <c r="DE126" s="385"/>
    </row>
    <row r="127" spans="108:109" ht="13.5" hidden="1" customHeight="1">
      <c r="DD127" s="385"/>
      <c r="DE127" s="385"/>
    </row>
    <row r="128" spans="108:109" ht="13.5" hidden="1" customHeight="1">
      <c r="DD128" s="385"/>
      <c r="DE128" s="385"/>
    </row>
    <row r="129" spans="108:109" ht="13.5" hidden="1" customHeight="1">
      <c r="DD129" s="385"/>
      <c r="DE129" s="385"/>
    </row>
    <row r="130" spans="108:109" ht="13.5" hidden="1" customHeight="1">
      <c r="DD130" s="385"/>
      <c r="DE130" s="385"/>
    </row>
    <row r="131" spans="108:109" ht="13.5" hidden="1" customHeight="1">
      <c r="DD131" s="385"/>
      <c r="DE131" s="385"/>
    </row>
    <row r="132" spans="108:109" ht="13.5" hidden="1" customHeight="1">
      <c r="DD132" s="385"/>
      <c r="DE132" s="385"/>
    </row>
    <row r="133" spans="108:109" ht="13.5" hidden="1" customHeight="1">
      <c r="DD133" s="385"/>
      <c r="DE133" s="385"/>
    </row>
    <row r="134" spans="108:109" ht="13.5" hidden="1" customHeight="1">
      <c r="DD134" s="385"/>
      <c r="DE134" s="385"/>
    </row>
    <row r="135" spans="108:109" ht="13.5" hidden="1" customHeight="1">
      <c r="DD135" s="385"/>
      <c r="DE135" s="385"/>
    </row>
    <row r="136" spans="108:109" ht="13.5" hidden="1" customHeight="1">
      <c r="DD136" s="385"/>
      <c r="DE136" s="385"/>
    </row>
    <row r="137" spans="108:109" ht="13.5" hidden="1" customHeight="1">
      <c r="DD137" s="385"/>
      <c r="DE137" s="385"/>
    </row>
    <row r="138" spans="108:109" ht="13.5" hidden="1" customHeight="1">
      <c r="DD138" s="385"/>
      <c r="DE138" s="385"/>
    </row>
    <row r="139" spans="108:109" ht="13.5" hidden="1" customHeight="1">
      <c r="DD139" s="385"/>
      <c r="DE139" s="385"/>
    </row>
    <row r="140" spans="108:109" ht="13.5" hidden="1" customHeight="1">
      <c r="DD140" s="385"/>
      <c r="DE140" s="385"/>
    </row>
    <row r="141" spans="108:109" ht="13.5" hidden="1" customHeight="1">
      <c r="DD141" s="385"/>
      <c r="DE141" s="385"/>
    </row>
    <row r="142" spans="108:109" ht="13.5" hidden="1" customHeight="1">
      <c r="DD142" s="385"/>
      <c r="DE142" s="385"/>
    </row>
    <row r="143" spans="108:109" ht="13.5" hidden="1" customHeight="1">
      <c r="DD143" s="385"/>
      <c r="DE143" s="385"/>
    </row>
    <row r="144" spans="108:109" ht="13.5" hidden="1" customHeight="1">
      <c r="DD144" s="385"/>
      <c r="DE144" s="385"/>
    </row>
    <row r="145" spans="108:109" ht="13.5" hidden="1" customHeight="1">
      <c r="DD145" s="385"/>
      <c r="DE145" s="385"/>
    </row>
    <row r="146" spans="108:109" ht="13.5" hidden="1" customHeight="1">
      <c r="DD146" s="385"/>
      <c r="DE146" s="385"/>
    </row>
    <row r="147" spans="108:109" ht="13.5" hidden="1" customHeight="1">
      <c r="DD147" s="385"/>
      <c r="DE147" s="385"/>
    </row>
    <row r="148" spans="108:109" ht="13.5" hidden="1" customHeight="1">
      <c r="DD148" s="385"/>
      <c r="DE148" s="385"/>
    </row>
    <row r="149" spans="108:109" ht="13.5" hidden="1" customHeight="1">
      <c r="DD149" s="385"/>
      <c r="DE149" s="385"/>
    </row>
    <row r="150" spans="108:109" ht="13.5" hidden="1" customHeight="1">
      <c r="DD150" s="385"/>
      <c r="DE150" s="385"/>
    </row>
    <row r="151" spans="108:109" ht="13.5" hidden="1" customHeight="1">
      <c r="DD151" s="385"/>
      <c r="DE151" s="385"/>
    </row>
    <row r="152" spans="108:109" ht="13.5" hidden="1" customHeight="1">
      <c r="DD152" s="385"/>
      <c r="DE152" s="385"/>
    </row>
    <row r="153" spans="108:109" ht="13.5" hidden="1" customHeight="1">
      <c r="DD153" s="385"/>
      <c r="DE153" s="385"/>
    </row>
    <row r="154" spans="108:109" ht="13.5" hidden="1" customHeight="1">
      <c r="DD154" s="385"/>
      <c r="DE154" s="385"/>
    </row>
    <row r="155" spans="108:109" ht="13.5" hidden="1" customHeight="1">
      <c r="DD155" s="385"/>
      <c r="DE155" s="385"/>
    </row>
    <row r="156" spans="108:109" ht="13.5" hidden="1" customHeight="1">
      <c r="DD156" s="385"/>
      <c r="DE156" s="385"/>
    </row>
    <row r="157" spans="108:109" ht="13.5" hidden="1" customHeight="1">
      <c r="DD157" s="385"/>
      <c r="DE157" s="385"/>
    </row>
    <row r="158" spans="108:109" ht="13.5" hidden="1" customHeight="1">
      <c r="DD158" s="385"/>
      <c r="DE158" s="385"/>
    </row>
    <row r="159" spans="108:109" ht="13.5" hidden="1" customHeight="1">
      <c r="DD159" s="385"/>
      <c r="DE159" s="385"/>
    </row>
    <row r="160" spans="108:109" ht="13.5" hidden="1" customHeight="1">
      <c r="DD160" s="385"/>
      <c r="DE160" s="38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J/z3PoZZieN50oR0lVNPFGLv2ath+gdQCnB6xiBb0I9P0LMiPNZKEKHcuGXX2ICtWVaugWqyxSZJnxUSMgX/iw==" saltValue="6lKnqi3UkAeDpDyOK++yFw=="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3C9gFUwi55h7GOQAaYzG7EVWzraiW6Nyz7PBqXBZm6UVfVOHQREjCvhf0auYXIlhUQql7JOReqmArnU8Oi9ekA==" saltValue="w+F1rOr2L5GlvCV5gAn3M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TsSW04D6N/fyVMqaWc7jSDWEKI8zBzNMv+PfOUu9kbIoJoOSpM6lP++FzHsXk6xl6AjApkYTYGWYZtrBQgzRw==" saltValue="V/RYLhKsCZB09mVXV+jPx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552</v>
      </c>
      <c r="G2" s="156"/>
      <c r="H2" s="157"/>
    </row>
    <row r="3" spans="1:8">
      <c r="A3" s="153" t="s">
        <v>545</v>
      </c>
      <c r="B3" s="158"/>
      <c r="C3" s="159"/>
      <c r="D3" s="160">
        <v>66014</v>
      </c>
      <c r="E3" s="161"/>
      <c r="F3" s="162">
        <v>53605</v>
      </c>
      <c r="G3" s="163"/>
      <c r="H3" s="164"/>
    </row>
    <row r="4" spans="1:8">
      <c r="A4" s="165"/>
      <c r="B4" s="166"/>
      <c r="C4" s="167"/>
      <c r="D4" s="168">
        <v>54158</v>
      </c>
      <c r="E4" s="169"/>
      <c r="F4" s="170">
        <v>28343</v>
      </c>
      <c r="G4" s="171"/>
      <c r="H4" s="172"/>
    </row>
    <row r="5" spans="1:8">
      <c r="A5" s="153" t="s">
        <v>547</v>
      </c>
      <c r="B5" s="158"/>
      <c r="C5" s="159"/>
      <c r="D5" s="160">
        <v>24317</v>
      </c>
      <c r="E5" s="161"/>
      <c r="F5" s="162">
        <v>44267</v>
      </c>
      <c r="G5" s="163"/>
      <c r="H5" s="164"/>
    </row>
    <row r="6" spans="1:8">
      <c r="A6" s="165"/>
      <c r="B6" s="166"/>
      <c r="C6" s="167"/>
      <c r="D6" s="168">
        <v>20556</v>
      </c>
      <c r="E6" s="169"/>
      <c r="F6" s="170">
        <v>26161</v>
      </c>
      <c r="G6" s="171"/>
      <c r="H6" s="172"/>
    </row>
    <row r="7" spans="1:8">
      <c r="A7" s="153" t="s">
        <v>548</v>
      </c>
      <c r="B7" s="158"/>
      <c r="C7" s="159"/>
      <c r="D7" s="160">
        <v>25233</v>
      </c>
      <c r="E7" s="161"/>
      <c r="F7" s="162">
        <v>40879</v>
      </c>
      <c r="G7" s="163"/>
      <c r="H7" s="164"/>
    </row>
    <row r="8" spans="1:8">
      <c r="A8" s="165"/>
      <c r="B8" s="166"/>
      <c r="C8" s="167"/>
      <c r="D8" s="168">
        <v>18222</v>
      </c>
      <c r="E8" s="169"/>
      <c r="F8" s="170">
        <v>24087</v>
      </c>
      <c r="G8" s="171"/>
      <c r="H8" s="172"/>
    </row>
    <row r="9" spans="1:8">
      <c r="A9" s="153" t="s">
        <v>549</v>
      </c>
      <c r="B9" s="158"/>
      <c r="C9" s="159"/>
      <c r="D9" s="160">
        <v>19204</v>
      </c>
      <c r="E9" s="161"/>
      <c r="F9" s="162">
        <v>42651</v>
      </c>
      <c r="G9" s="163"/>
      <c r="H9" s="164"/>
    </row>
    <row r="10" spans="1:8">
      <c r="A10" s="165"/>
      <c r="B10" s="166"/>
      <c r="C10" s="167"/>
      <c r="D10" s="168">
        <v>11157</v>
      </c>
      <c r="E10" s="169"/>
      <c r="F10" s="170">
        <v>22675</v>
      </c>
      <c r="G10" s="171"/>
      <c r="H10" s="172"/>
    </row>
    <row r="11" spans="1:8">
      <c r="A11" s="153" t="s">
        <v>550</v>
      </c>
      <c r="B11" s="158"/>
      <c r="C11" s="159"/>
      <c r="D11" s="160">
        <v>28209</v>
      </c>
      <c r="E11" s="161"/>
      <c r="F11" s="162">
        <v>43226</v>
      </c>
      <c r="G11" s="163"/>
      <c r="H11" s="164"/>
    </row>
    <row r="12" spans="1:8">
      <c r="A12" s="165"/>
      <c r="B12" s="166"/>
      <c r="C12" s="173"/>
      <c r="D12" s="168">
        <v>15116</v>
      </c>
      <c r="E12" s="169"/>
      <c r="F12" s="170">
        <v>22622</v>
      </c>
      <c r="G12" s="171"/>
      <c r="H12" s="172"/>
    </row>
    <row r="13" spans="1:8">
      <c r="A13" s="153"/>
      <c r="B13" s="158"/>
      <c r="C13" s="174"/>
      <c r="D13" s="175">
        <v>32595</v>
      </c>
      <c r="E13" s="176"/>
      <c r="F13" s="177">
        <v>44926</v>
      </c>
      <c r="G13" s="178"/>
      <c r="H13" s="164"/>
    </row>
    <row r="14" spans="1:8">
      <c r="A14" s="165"/>
      <c r="B14" s="166"/>
      <c r="C14" s="167"/>
      <c r="D14" s="168">
        <v>23842</v>
      </c>
      <c r="E14" s="169"/>
      <c r="F14" s="170">
        <v>24778</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7.28</v>
      </c>
      <c r="C19" s="179">
        <f>ROUND(VALUE(SUBSTITUTE(実質収支比率等に係る経年分析!G$48,"▲","-")),2)</f>
        <v>8.14</v>
      </c>
      <c r="D19" s="179">
        <f>ROUND(VALUE(SUBSTITUTE(実質収支比率等に係る経年分析!H$48,"▲","-")),2)</f>
        <v>6.87</v>
      </c>
      <c r="E19" s="179">
        <f>ROUND(VALUE(SUBSTITUTE(実質収支比率等に係る経年分析!I$48,"▲","-")),2)</f>
        <v>8.34</v>
      </c>
      <c r="F19" s="179">
        <f>ROUND(VALUE(SUBSTITUTE(実質収支比率等に係る経年分析!J$48,"▲","-")),2)</f>
        <v>8.8699999999999992</v>
      </c>
    </row>
    <row r="20" spans="1:11">
      <c r="A20" s="179" t="s">
        <v>55</v>
      </c>
      <c r="B20" s="179">
        <f>ROUND(VALUE(SUBSTITUTE(実質収支比率等に係る経年分析!F$47,"▲","-")),2)</f>
        <v>13.22</v>
      </c>
      <c r="C20" s="179">
        <f>ROUND(VALUE(SUBSTITUTE(実質収支比率等に係る経年分析!G$47,"▲","-")),2)</f>
        <v>11.26</v>
      </c>
      <c r="D20" s="179">
        <f>ROUND(VALUE(SUBSTITUTE(実質収支比率等に係る経年分析!H$47,"▲","-")),2)</f>
        <v>12.09</v>
      </c>
      <c r="E20" s="179">
        <f>ROUND(VALUE(SUBSTITUTE(実質収支比率等に係る経年分析!I$47,"▲","-")),2)</f>
        <v>10.34</v>
      </c>
      <c r="F20" s="179">
        <f>ROUND(VALUE(SUBSTITUTE(実質収支比率等に係る経年分析!J$47,"▲","-")),2)</f>
        <v>10.6</v>
      </c>
    </row>
    <row r="21" spans="1:11">
      <c r="A21" s="179" t="s">
        <v>56</v>
      </c>
      <c r="B21" s="179">
        <f>IF(ISNUMBER(VALUE(SUBSTITUTE(実質収支比率等に係る経年分析!F$49,"▲","-"))),ROUND(VALUE(SUBSTITUTE(実質収支比率等に係る経年分析!F$49,"▲","-")),2),NA())</f>
        <v>-1.88</v>
      </c>
      <c r="C21" s="179">
        <f>IF(ISNUMBER(VALUE(SUBSTITUTE(実質収支比率等に係る経年分析!G$49,"▲","-"))),ROUND(VALUE(SUBSTITUTE(実質収支比率等に係る経年分析!G$49,"▲","-")),2),NA())</f>
        <v>-0.8</v>
      </c>
      <c r="D21" s="179">
        <f>IF(ISNUMBER(VALUE(SUBSTITUTE(実質収支比率等に係る経年分析!H$49,"▲","-"))),ROUND(VALUE(SUBSTITUTE(実質収支比率等に係る経年分析!H$49,"▲","-")),2),NA())</f>
        <v>-0.25</v>
      </c>
      <c r="E21" s="179">
        <f>IF(ISNUMBER(VALUE(SUBSTITUTE(実質収支比率等に係る経年分析!I$49,"▲","-"))),ROUND(VALUE(SUBSTITUTE(実質収支比率等に係る経年分析!I$49,"▲","-")),2),NA())</f>
        <v>-0.02</v>
      </c>
      <c r="F21" s="179">
        <f>IF(ISNUMBER(VALUE(SUBSTITUTE(実質収支比率等に係る経年分析!J$49,"▲","-"))),ROUND(VALUE(SUBSTITUTE(実質収支比率等に係る経年分析!J$49,"▲","-")),2),NA())</f>
        <v>0.81</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0.04</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0.04</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0.05</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7.0000000000000007E-2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0.06</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0.05</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7.0000000000000007E-2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0.09</v>
      </c>
    </row>
    <row r="30" spans="1:11">
      <c r="A30" s="180" t="str">
        <f>IF(連結実質赤字比率に係る赤字・黒字の構成分析!C$40="",NA(),連結実質赤字比率に係る赤字・黒字の構成分析!C$40)</f>
        <v>広田中央特定土地区画整理事業特別会計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0.22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0.17</v>
      </c>
    </row>
    <row r="31" spans="1:11">
      <c r="A31" s="180" t="str">
        <f>IF(連結実質赤字比率に係る赤字・黒字の構成分析!C$39="",NA(),連結実質赤字比率に係る赤字・黒字の構成分析!C$39)</f>
        <v>北新宿第二土地区画整理事業特別会計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0.51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0.42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0.62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0.41</v>
      </c>
    </row>
    <row r="32" spans="1:11">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0.84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0.82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0.73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0.79</v>
      </c>
    </row>
    <row r="33" spans="1:16">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1.66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1.94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2.83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1.47</v>
      </c>
    </row>
    <row r="34" spans="1:16">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2.73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3.17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2.75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5.0599999999999996</v>
      </c>
    </row>
    <row r="35" spans="1:16">
      <c r="A35" s="180" t="str">
        <f>IF(連結実質赤字比率に係る赤字・黒字の構成分析!C$35="",NA(),連結実質赤字比率に係る赤字・黒字の構成分析!C$35)</f>
        <v>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3.03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3.63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4.3600000000000003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5.08</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6.85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7.46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6.27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7.62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8.2799999999999994</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4544</v>
      </c>
      <c r="E42" s="181"/>
      <c r="F42" s="181"/>
      <c r="G42" s="181">
        <f>'実質公債費比率（分子）の構造'!L$52</f>
        <v>4382</v>
      </c>
      <c r="H42" s="181"/>
      <c r="I42" s="181"/>
      <c r="J42" s="181">
        <f>'実質公債費比率（分子）の構造'!M$52</f>
        <v>4656</v>
      </c>
      <c r="K42" s="181"/>
      <c r="L42" s="181"/>
      <c r="M42" s="181">
        <f>'実質公債費比率（分子）の構造'!N$52</f>
        <v>4867</v>
      </c>
      <c r="N42" s="181"/>
      <c r="O42" s="181"/>
      <c r="P42" s="181">
        <f>'実質公債費比率（分子）の構造'!O$52</f>
        <v>4938</v>
      </c>
    </row>
    <row r="43" spans="1:16">
      <c r="A43" s="181" t="s">
        <v>64</v>
      </c>
      <c r="B43" s="181">
        <f>'実質公債費比率（分子）の構造'!K$51</f>
        <v>0</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7</v>
      </c>
      <c r="C44" s="181"/>
      <c r="D44" s="181"/>
      <c r="E44" s="181">
        <f>'実質公債費比率（分子）の構造'!L$50</f>
        <v>4</v>
      </c>
      <c r="F44" s="181"/>
      <c r="G44" s="181"/>
      <c r="H44" s="181">
        <f>'実質公債費比率（分子）の構造'!M$50</f>
        <v>5</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139</v>
      </c>
      <c r="C45" s="181"/>
      <c r="D45" s="181"/>
      <c r="E45" s="181">
        <f>'実質公債費比率（分子）の構造'!L$49</f>
        <v>176</v>
      </c>
      <c r="F45" s="181"/>
      <c r="G45" s="181"/>
      <c r="H45" s="181">
        <f>'実質公債費比率（分子）の構造'!M$49</f>
        <v>192</v>
      </c>
      <c r="I45" s="181"/>
      <c r="J45" s="181"/>
      <c r="K45" s="181">
        <f>'実質公債費比率（分子）の構造'!N$49</f>
        <v>189</v>
      </c>
      <c r="L45" s="181"/>
      <c r="M45" s="181"/>
      <c r="N45" s="181">
        <f>'実質公債費比率（分子）の構造'!O$49</f>
        <v>135</v>
      </c>
      <c r="O45" s="181"/>
      <c r="P45" s="181"/>
    </row>
    <row r="46" spans="1:16">
      <c r="A46" s="181" t="s">
        <v>67</v>
      </c>
      <c r="B46" s="181">
        <f>'実質公債費比率（分子）の構造'!K$48</f>
        <v>861</v>
      </c>
      <c r="C46" s="181"/>
      <c r="D46" s="181"/>
      <c r="E46" s="181">
        <f>'実質公債費比率（分子）の構造'!L$48</f>
        <v>951</v>
      </c>
      <c r="F46" s="181"/>
      <c r="G46" s="181"/>
      <c r="H46" s="181">
        <f>'実質公債費比率（分子）の構造'!M$48</f>
        <v>971</v>
      </c>
      <c r="I46" s="181"/>
      <c r="J46" s="181"/>
      <c r="K46" s="181">
        <f>'実質公債費比率（分子）の構造'!N$48</f>
        <v>923</v>
      </c>
      <c r="L46" s="181"/>
      <c r="M46" s="181"/>
      <c r="N46" s="181">
        <f>'実質公債費比率（分子）の構造'!O$48</f>
        <v>907</v>
      </c>
      <c r="O46" s="181"/>
      <c r="P46" s="181"/>
    </row>
    <row r="47" spans="1:16">
      <c r="A47" s="181" t="s">
        <v>14</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4134</v>
      </c>
      <c r="C49" s="181"/>
      <c r="D49" s="181"/>
      <c r="E49" s="181">
        <f>'実質公債費比率（分子）の構造'!L$45</f>
        <v>3995</v>
      </c>
      <c r="F49" s="181"/>
      <c r="G49" s="181"/>
      <c r="H49" s="181">
        <f>'実質公債費比率（分子）の構造'!M$45</f>
        <v>4365</v>
      </c>
      <c r="I49" s="181"/>
      <c r="J49" s="181"/>
      <c r="K49" s="181">
        <f>'実質公債費比率（分子）の構造'!N$45</f>
        <v>4629</v>
      </c>
      <c r="L49" s="181"/>
      <c r="M49" s="181"/>
      <c r="N49" s="181">
        <f>'実質公債費比率（分子）の構造'!O$45</f>
        <v>4859</v>
      </c>
      <c r="O49" s="181"/>
      <c r="P49" s="181"/>
    </row>
    <row r="50" spans="1:16">
      <c r="A50" s="181" t="s">
        <v>70</v>
      </c>
      <c r="B50" s="181" t="e">
        <f>NA()</f>
        <v>#N/A</v>
      </c>
      <c r="C50" s="181">
        <f>IF(ISNUMBER('実質公債費比率（分子）の構造'!K$53),'実質公債費比率（分子）の構造'!K$53,NA())</f>
        <v>597</v>
      </c>
      <c r="D50" s="181" t="e">
        <f>NA()</f>
        <v>#N/A</v>
      </c>
      <c r="E50" s="181" t="e">
        <f>NA()</f>
        <v>#N/A</v>
      </c>
      <c r="F50" s="181">
        <f>IF(ISNUMBER('実質公債費比率（分子）の構造'!L$53),'実質公債費比率（分子）の構造'!L$53,NA())</f>
        <v>744</v>
      </c>
      <c r="G50" s="181" t="e">
        <f>NA()</f>
        <v>#N/A</v>
      </c>
      <c r="H50" s="181" t="e">
        <f>NA()</f>
        <v>#N/A</v>
      </c>
      <c r="I50" s="181">
        <f>IF(ISNUMBER('実質公債費比率（分子）の構造'!M$53),'実質公債費比率（分子）の構造'!M$53,NA())</f>
        <v>877</v>
      </c>
      <c r="J50" s="181" t="e">
        <f>NA()</f>
        <v>#N/A</v>
      </c>
      <c r="K50" s="181" t="e">
        <f>NA()</f>
        <v>#N/A</v>
      </c>
      <c r="L50" s="181">
        <f>IF(ISNUMBER('実質公債費比率（分子）の構造'!N$53),'実質公債費比率（分子）の構造'!N$53,NA())</f>
        <v>874</v>
      </c>
      <c r="M50" s="181" t="e">
        <f>NA()</f>
        <v>#N/A</v>
      </c>
      <c r="N50" s="181" t="e">
        <f>NA()</f>
        <v>#N/A</v>
      </c>
      <c r="O50" s="181">
        <f>IF(ISNUMBER('実質公債費比率（分子）の構造'!O$53),'実質公債費比率（分子）の構造'!O$53,NA())</f>
        <v>963</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43</v>
      </c>
      <c r="B56" s="180"/>
      <c r="C56" s="180"/>
      <c r="D56" s="180">
        <f>'将来負担比率（分子）の構造'!I$52</f>
        <v>49457</v>
      </c>
      <c r="E56" s="180"/>
      <c r="F56" s="180"/>
      <c r="G56" s="180">
        <f>'将来負担比率（分子）の構造'!J$52</f>
        <v>50107</v>
      </c>
      <c r="H56" s="180"/>
      <c r="I56" s="180"/>
      <c r="J56" s="180">
        <f>'将来負担比率（分子）の構造'!K$52</f>
        <v>49468</v>
      </c>
      <c r="K56" s="180"/>
      <c r="L56" s="180"/>
      <c r="M56" s="180">
        <f>'将来負担比率（分子）の構造'!L$52</f>
        <v>48185</v>
      </c>
      <c r="N56" s="180"/>
      <c r="O56" s="180"/>
      <c r="P56" s="180">
        <f>'将来負担比率（分子）の構造'!M$52</f>
        <v>46555</v>
      </c>
    </row>
    <row r="57" spans="1:16">
      <c r="A57" s="180" t="s">
        <v>42</v>
      </c>
      <c r="B57" s="180"/>
      <c r="C57" s="180"/>
      <c r="D57" s="180">
        <f>'将来負担比率（分子）の構造'!I$51</f>
        <v>7325</v>
      </c>
      <c r="E57" s="180"/>
      <c r="F57" s="180"/>
      <c r="G57" s="180">
        <f>'将来負担比率（分子）の構造'!J$51</f>
        <v>7253</v>
      </c>
      <c r="H57" s="180"/>
      <c r="I57" s="180"/>
      <c r="J57" s="180">
        <f>'将来負担比率（分子）の構造'!K$51</f>
        <v>6838</v>
      </c>
      <c r="K57" s="180"/>
      <c r="L57" s="180"/>
      <c r="M57" s="180">
        <f>'将来負担比率（分子）の構造'!L$51</f>
        <v>7033</v>
      </c>
      <c r="N57" s="180"/>
      <c r="O57" s="180"/>
      <c r="P57" s="180">
        <f>'将来負担比率（分子）の構造'!M$51</f>
        <v>6570</v>
      </c>
    </row>
    <row r="58" spans="1:16">
      <c r="A58" s="180" t="s">
        <v>41</v>
      </c>
      <c r="B58" s="180"/>
      <c r="C58" s="180"/>
      <c r="D58" s="180">
        <f>'将来負担比率（分子）の構造'!I$50</f>
        <v>6138</v>
      </c>
      <c r="E58" s="180"/>
      <c r="F58" s="180"/>
      <c r="G58" s="180">
        <f>'将来負担比率（分子）の構造'!J$50</f>
        <v>6681</v>
      </c>
      <c r="H58" s="180"/>
      <c r="I58" s="180"/>
      <c r="J58" s="180">
        <f>'将来負担比率（分子）の構造'!K$50</f>
        <v>7415</v>
      </c>
      <c r="K58" s="180"/>
      <c r="L58" s="180"/>
      <c r="M58" s="180">
        <f>'将来負担比率（分子）の構造'!L$50</f>
        <v>7288</v>
      </c>
      <c r="N58" s="180"/>
      <c r="O58" s="180"/>
      <c r="P58" s="180">
        <f>'将来負担比率（分子）の構造'!M$50</f>
        <v>7618</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6547</v>
      </c>
      <c r="C62" s="180"/>
      <c r="D62" s="180"/>
      <c r="E62" s="180">
        <f>'将来負担比率（分子）の構造'!J$45</f>
        <v>6234</v>
      </c>
      <c r="F62" s="180"/>
      <c r="G62" s="180"/>
      <c r="H62" s="180">
        <f>'将来負担比率（分子）の構造'!K$45</f>
        <v>6008</v>
      </c>
      <c r="I62" s="180"/>
      <c r="J62" s="180"/>
      <c r="K62" s="180">
        <f>'将来負担比率（分子）の構造'!L$45</f>
        <v>5918</v>
      </c>
      <c r="L62" s="180"/>
      <c r="M62" s="180"/>
      <c r="N62" s="180">
        <f>'将来負担比率（分子）の構造'!M$45</f>
        <v>5773</v>
      </c>
      <c r="O62" s="180"/>
      <c r="P62" s="180"/>
    </row>
    <row r="63" spans="1:16">
      <c r="A63" s="180" t="s">
        <v>34</v>
      </c>
      <c r="B63" s="180">
        <f>'将来負担比率（分子）の構造'!I$44</f>
        <v>1233</v>
      </c>
      <c r="C63" s="180"/>
      <c r="D63" s="180"/>
      <c r="E63" s="180">
        <f>'将来負担比率（分子）の構造'!J$44</f>
        <v>1136</v>
      </c>
      <c r="F63" s="180"/>
      <c r="G63" s="180"/>
      <c r="H63" s="180">
        <f>'将来負担比率（分子）の構造'!K$44</f>
        <v>965</v>
      </c>
      <c r="I63" s="180"/>
      <c r="J63" s="180"/>
      <c r="K63" s="180">
        <f>'将来負担比率（分子）の構造'!L$44</f>
        <v>783</v>
      </c>
      <c r="L63" s="180"/>
      <c r="M63" s="180"/>
      <c r="N63" s="180">
        <f>'将来負担比率（分子）の構造'!M$44</f>
        <v>503</v>
      </c>
      <c r="O63" s="180"/>
      <c r="P63" s="180"/>
    </row>
    <row r="64" spans="1:16">
      <c r="A64" s="180" t="s">
        <v>33</v>
      </c>
      <c r="B64" s="180">
        <f>'将来負担比率（分子）の構造'!I$43</f>
        <v>9416</v>
      </c>
      <c r="C64" s="180"/>
      <c r="D64" s="180"/>
      <c r="E64" s="180">
        <f>'将来負担比率（分子）の構造'!J$43</f>
        <v>9440</v>
      </c>
      <c r="F64" s="180"/>
      <c r="G64" s="180"/>
      <c r="H64" s="180">
        <f>'将来負担比率（分子）の構造'!K$43</f>
        <v>9255</v>
      </c>
      <c r="I64" s="180"/>
      <c r="J64" s="180"/>
      <c r="K64" s="180">
        <f>'将来負担比率（分子）の構造'!L$43</f>
        <v>9371</v>
      </c>
      <c r="L64" s="180"/>
      <c r="M64" s="180"/>
      <c r="N64" s="180">
        <f>'将来負担比率（分子）の構造'!M$43</f>
        <v>9258</v>
      </c>
      <c r="O64" s="180"/>
      <c r="P64" s="180"/>
    </row>
    <row r="65" spans="1:16">
      <c r="A65" s="180" t="s">
        <v>32</v>
      </c>
      <c r="B65" s="180">
        <f>'将来負担比率（分子）の構造'!I$42</f>
        <v>382</v>
      </c>
      <c r="C65" s="180"/>
      <c r="D65" s="180"/>
      <c r="E65" s="180">
        <f>'将来負担比率（分子）の構造'!J$42</f>
        <v>459</v>
      </c>
      <c r="F65" s="180"/>
      <c r="G65" s="180"/>
      <c r="H65" s="180">
        <f>'将来負担比率（分子）の構造'!K$42</f>
        <v>380</v>
      </c>
      <c r="I65" s="180"/>
      <c r="J65" s="180"/>
      <c r="K65" s="180">
        <f>'将来負担比率（分子）の構造'!L$42</f>
        <v>382</v>
      </c>
      <c r="L65" s="180"/>
      <c r="M65" s="180"/>
      <c r="N65" s="180">
        <f>'将来負担比率（分子）の構造'!M$42</f>
        <v>383</v>
      </c>
      <c r="O65" s="180"/>
      <c r="P65" s="180"/>
    </row>
    <row r="66" spans="1:16">
      <c r="A66" s="180" t="s">
        <v>31</v>
      </c>
      <c r="B66" s="180">
        <f>'将来負担比率（分子）の構造'!I$41</f>
        <v>51525</v>
      </c>
      <c r="C66" s="180"/>
      <c r="D66" s="180"/>
      <c r="E66" s="180">
        <f>'将来負担比率（分子）の構造'!J$41</f>
        <v>52058</v>
      </c>
      <c r="F66" s="180"/>
      <c r="G66" s="180"/>
      <c r="H66" s="180">
        <f>'将来負担比率（分子）の構造'!K$41</f>
        <v>51182</v>
      </c>
      <c r="I66" s="180"/>
      <c r="J66" s="180"/>
      <c r="K66" s="180">
        <f>'将来負担比率（分子）の構造'!L$41</f>
        <v>49247</v>
      </c>
      <c r="L66" s="180"/>
      <c r="M66" s="180"/>
      <c r="N66" s="180">
        <f>'将来負担比率（分子）の構造'!M$41</f>
        <v>47195</v>
      </c>
      <c r="O66" s="180"/>
      <c r="P66" s="180"/>
    </row>
    <row r="67" spans="1:16">
      <c r="A67" s="180" t="s">
        <v>74</v>
      </c>
      <c r="B67" s="180" t="e">
        <f>NA()</f>
        <v>#N/A</v>
      </c>
      <c r="C67" s="180">
        <f>IF(ISNUMBER('将来負担比率（分子）の構造'!I$53), IF('将来負担比率（分子）の構造'!I$53 &lt; 0, 0, '将来負担比率（分子）の構造'!I$53), NA())</f>
        <v>6183</v>
      </c>
      <c r="D67" s="180" t="e">
        <f>NA()</f>
        <v>#N/A</v>
      </c>
      <c r="E67" s="180" t="e">
        <f>NA()</f>
        <v>#N/A</v>
      </c>
      <c r="F67" s="180">
        <f>IF(ISNUMBER('将来負担比率（分子）の構造'!J$53), IF('将来負担比率（分子）の構造'!J$53 &lt; 0, 0, '将来負担比率（分子）の構造'!J$53), NA())</f>
        <v>5285</v>
      </c>
      <c r="G67" s="180" t="e">
        <f>NA()</f>
        <v>#N/A</v>
      </c>
      <c r="H67" s="180" t="e">
        <f>NA()</f>
        <v>#N/A</v>
      </c>
      <c r="I67" s="180">
        <f>IF(ISNUMBER('将来負担比率（分子）の構造'!K$53), IF('将来負担比率（分子）の構造'!K$53 &lt; 0, 0, '将来負担比率（分子）の構造'!K$53), NA())</f>
        <v>4068</v>
      </c>
      <c r="J67" s="180" t="e">
        <f>NA()</f>
        <v>#N/A</v>
      </c>
      <c r="K67" s="180" t="e">
        <f>NA()</f>
        <v>#N/A</v>
      </c>
      <c r="L67" s="180">
        <f>IF(ISNUMBER('将来負担比率（分子）の構造'!L$53), IF('将来負担比率（分子）の構造'!L$53 &lt; 0, 0, '将来負担比率（分子）の構造'!L$53), NA())</f>
        <v>3194</v>
      </c>
      <c r="M67" s="180" t="e">
        <f>NA()</f>
        <v>#N/A</v>
      </c>
      <c r="N67" s="180" t="e">
        <f>NA()</f>
        <v>#N/A</v>
      </c>
      <c r="O67" s="180">
        <f>IF(ISNUMBER('将来負担比率（分子）の構造'!M$53), IF('将来負担比率（分子）の構造'!M$53 &lt; 0, 0, '将来負担比率（分子）の構造'!M$53), NA())</f>
        <v>2369</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2894</v>
      </c>
      <c r="C72" s="184">
        <f>基金残高に係る経年分析!G55</f>
        <v>2508</v>
      </c>
      <c r="D72" s="184">
        <f>基金残高に係る経年分析!H55</f>
        <v>2574</v>
      </c>
    </row>
    <row r="73" spans="1:16">
      <c r="A73" s="183" t="s">
        <v>77</v>
      </c>
      <c r="B73" s="184">
        <f>基金残高に係る経年分析!F56</f>
        <v>1549</v>
      </c>
      <c r="C73" s="184">
        <f>基金残高に係る経年分析!G56</f>
        <v>1557</v>
      </c>
      <c r="D73" s="184">
        <f>基金残高に係る経年分析!H56</f>
        <v>1423</v>
      </c>
    </row>
    <row r="74" spans="1:16">
      <c r="A74" s="183" t="s">
        <v>78</v>
      </c>
      <c r="B74" s="184">
        <f>基金残高に係る経年分析!F57</f>
        <v>4850</v>
      </c>
      <c r="C74" s="184">
        <f>基金残高に係る経年分析!G57</f>
        <v>5211</v>
      </c>
      <c r="D74" s="184">
        <f>基金残高に係る経年分析!H57</f>
        <v>5216</v>
      </c>
    </row>
  </sheetData>
  <sheetProtection algorithmName="SHA-512" hashValue="Mu1NJv4JpTRm21rf9jvuyeqQ542JlEeL7kPsJqWqxKesQ6VoHtoy3n5H1//NHB4qw/qHoRHg9JlwWrAbrBsx3w==" saltValue="az9bTGR39wViN+Wcl6lS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210</v>
      </c>
      <c r="DI1" s="794"/>
      <c r="DJ1" s="794"/>
      <c r="DK1" s="794"/>
      <c r="DL1" s="794"/>
      <c r="DM1" s="794"/>
      <c r="DN1" s="795"/>
      <c r="DO1" s="225"/>
      <c r="DP1" s="793" t="s">
        <v>211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216</v>
      </c>
      <c r="S4" s="736"/>
      <c r="T4" s="736"/>
      <c r="U4" s="736"/>
      <c r="V4" s="736"/>
      <c r="W4" s="736"/>
      <c r="X4" s="736"/>
      <c r="Y4" s="737"/>
      <c r="Z4" s="735" t="s">
        <v>217</v>
      </c>
      <c r="AA4" s="736"/>
      <c r="AB4" s="736"/>
      <c r="AC4" s="737"/>
      <c r="AD4" s="735" t="s">
        <v>218</v>
      </c>
      <c r="AE4" s="736"/>
      <c r="AF4" s="736"/>
      <c r="AG4" s="736"/>
      <c r="AH4" s="736"/>
      <c r="AI4" s="736"/>
      <c r="AJ4" s="736"/>
      <c r="AK4" s="737"/>
      <c r="AL4" s="735" t="s">
        <v>217</v>
      </c>
      <c r="AM4" s="736"/>
      <c r="AN4" s="736"/>
      <c r="AO4" s="737"/>
      <c r="AP4" s="796" t="s">
        <v>219</v>
      </c>
      <c r="AQ4" s="796"/>
      <c r="AR4" s="796"/>
      <c r="AS4" s="796"/>
      <c r="AT4" s="796"/>
      <c r="AU4" s="796"/>
      <c r="AV4" s="796"/>
      <c r="AW4" s="796"/>
      <c r="AX4" s="796"/>
      <c r="AY4" s="796"/>
      <c r="AZ4" s="796"/>
      <c r="BA4" s="796"/>
      <c r="BB4" s="796"/>
      <c r="BC4" s="796"/>
      <c r="BD4" s="796"/>
      <c r="BE4" s="796"/>
      <c r="BF4" s="796"/>
      <c r="BG4" s="796" t="s">
        <v>220</v>
      </c>
      <c r="BH4" s="796"/>
      <c r="BI4" s="796"/>
      <c r="BJ4" s="796"/>
      <c r="BK4" s="796"/>
      <c r="BL4" s="796"/>
      <c r="BM4" s="796"/>
      <c r="BN4" s="796"/>
      <c r="BO4" s="796" t="s">
        <v>217</v>
      </c>
      <c r="BP4" s="796"/>
      <c r="BQ4" s="796"/>
      <c r="BR4" s="796"/>
      <c r="BS4" s="796" t="s">
        <v>221</v>
      </c>
      <c r="BT4" s="796"/>
      <c r="BU4" s="796"/>
      <c r="BV4" s="796"/>
      <c r="BW4" s="796"/>
      <c r="BX4" s="796"/>
      <c r="BY4" s="796"/>
      <c r="BZ4" s="796"/>
      <c r="CA4" s="796"/>
      <c r="CB4" s="796"/>
      <c r="CD4" s="778" t="s">
        <v>222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223</v>
      </c>
      <c r="C5" s="761"/>
      <c r="D5" s="761"/>
      <c r="E5" s="761"/>
      <c r="F5" s="761"/>
      <c r="G5" s="761"/>
      <c r="H5" s="761"/>
      <c r="I5" s="761"/>
      <c r="J5" s="761"/>
      <c r="K5" s="761"/>
      <c r="L5" s="761"/>
      <c r="M5" s="761"/>
      <c r="N5" s="761"/>
      <c r="O5" s="761"/>
      <c r="P5" s="761"/>
      <c r="Q5" s="762"/>
      <c r="R5" s="726">
        <v>15130991</v>
      </c>
      <c r="S5" s="727"/>
      <c r="T5" s="727"/>
      <c r="U5" s="727"/>
      <c r="V5" s="727"/>
      <c r="W5" s="727"/>
      <c r="X5" s="727"/>
      <c r="Y5" s="773"/>
      <c r="Z5" s="791">
        <v>39</v>
      </c>
      <c r="AA5" s="791"/>
      <c r="AB5" s="791"/>
      <c r="AC5" s="791"/>
      <c r="AD5" s="792">
        <v>14408926</v>
      </c>
      <c r="AE5" s="792"/>
      <c r="AF5" s="792"/>
      <c r="AG5" s="792"/>
      <c r="AH5" s="792"/>
      <c r="AI5" s="792"/>
      <c r="AJ5" s="792"/>
      <c r="AK5" s="792"/>
      <c r="AL5" s="774">
        <v>62.2</v>
      </c>
      <c r="AM5" s="743"/>
      <c r="AN5" s="743"/>
      <c r="AO5" s="775"/>
      <c r="AP5" s="760" t="s">
        <v>224</v>
      </c>
      <c r="AQ5" s="761"/>
      <c r="AR5" s="761"/>
      <c r="AS5" s="761"/>
      <c r="AT5" s="761"/>
      <c r="AU5" s="761"/>
      <c r="AV5" s="761"/>
      <c r="AW5" s="761"/>
      <c r="AX5" s="761"/>
      <c r="AY5" s="761"/>
      <c r="AZ5" s="761"/>
      <c r="BA5" s="761"/>
      <c r="BB5" s="761"/>
      <c r="BC5" s="761"/>
      <c r="BD5" s="761"/>
      <c r="BE5" s="761"/>
      <c r="BF5" s="762"/>
      <c r="BG5" s="661">
        <v>14408926</v>
      </c>
      <c r="BH5" s="664"/>
      <c r="BI5" s="664"/>
      <c r="BJ5" s="664"/>
      <c r="BK5" s="664"/>
      <c r="BL5" s="664"/>
      <c r="BM5" s="664"/>
      <c r="BN5" s="665"/>
      <c r="BO5" s="723">
        <v>95.2</v>
      </c>
      <c r="BP5" s="723"/>
      <c r="BQ5" s="723"/>
      <c r="BR5" s="723"/>
      <c r="BS5" s="724">
        <v>125358</v>
      </c>
      <c r="BT5" s="724"/>
      <c r="BU5" s="724"/>
      <c r="BV5" s="724"/>
      <c r="BW5" s="724"/>
      <c r="BX5" s="724"/>
      <c r="BY5" s="724"/>
      <c r="BZ5" s="724"/>
      <c r="CA5" s="724"/>
      <c r="CB5" s="765"/>
      <c r="CD5" s="778" t="s">
        <v>219</v>
      </c>
      <c r="CE5" s="779"/>
      <c r="CF5" s="779"/>
      <c r="CG5" s="779"/>
      <c r="CH5" s="779"/>
      <c r="CI5" s="779"/>
      <c r="CJ5" s="779"/>
      <c r="CK5" s="779"/>
      <c r="CL5" s="779"/>
      <c r="CM5" s="779"/>
      <c r="CN5" s="779"/>
      <c r="CO5" s="779"/>
      <c r="CP5" s="779"/>
      <c r="CQ5" s="780"/>
      <c r="CR5" s="778" t="s">
        <v>225</v>
      </c>
      <c r="CS5" s="779"/>
      <c r="CT5" s="779"/>
      <c r="CU5" s="779"/>
      <c r="CV5" s="779"/>
      <c r="CW5" s="779"/>
      <c r="CX5" s="779"/>
      <c r="CY5" s="780"/>
      <c r="CZ5" s="778" t="s">
        <v>217</v>
      </c>
      <c r="DA5" s="779"/>
      <c r="DB5" s="779"/>
      <c r="DC5" s="780"/>
      <c r="DD5" s="778" t="s">
        <v>226</v>
      </c>
      <c r="DE5" s="779"/>
      <c r="DF5" s="779"/>
      <c r="DG5" s="779"/>
      <c r="DH5" s="779"/>
      <c r="DI5" s="779"/>
      <c r="DJ5" s="779"/>
      <c r="DK5" s="779"/>
      <c r="DL5" s="779"/>
      <c r="DM5" s="779"/>
      <c r="DN5" s="779"/>
      <c r="DO5" s="779"/>
      <c r="DP5" s="780"/>
      <c r="DQ5" s="778" t="s">
        <v>227</v>
      </c>
      <c r="DR5" s="779"/>
      <c r="DS5" s="779"/>
      <c r="DT5" s="779"/>
      <c r="DU5" s="779"/>
      <c r="DV5" s="779"/>
      <c r="DW5" s="779"/>
      <c r="DX5" s="779"/>
      <c r="DY5" s="779"/>
      <c r="DZ5" s="779"/>
      <c r="EA5" s="779"/>
      <c r="EB5" s="779"/>
      <c r="EC5" s="780"/>
    </row>
    <row r="6" spans="2:143" ht="11.25" customHeight="1">
      <c r="B6" s="658" t="s">
        <v>228</v>
      </c>
      <c r="C6" s="659"/>
      <c r="D6" s="659"/>
      <c r="E6" s="659"/>
      <c r="F6" s="659"/>
      <c r="G6" s="659"/>
      <c r="H6" s="659"/>
      <c r="I6" s="659"/>
      <c r="J6" s="659"/>
      <c r="K6" s="659"/>
      <c r="L6" s="659"/>
      <c r="M6" s="659"/>
      <c r="N6" s="659"/>
      <c r="O6" s="659"/>
      <c r="P6" s="659"/>
      <c r="Q6" s="660"/>
      <c r="R6" s="661">
        <v>330216</v>
      </c>
      <c r="S6" s="664"/>
      <c r="T6" s="664"/>
      <c r="U6" s="664"/>
      <c r="V6" s="664"/>
      <c r="W6" s="664"/>
      <c r="X6" s="664"/>
      <c r="Y6" s="665"/>
      <c r="Z6" s="723">
        <v>0.9</v>
      </c>
      <c r="AA6" s="723"/>
      <c r="AB6" s="723"/>
      <c r="AC6" s="723"/>
      <c r="AD6" s="724">
        <v>330216</v>
      </c>
      <c r="AE6" s="724"/>
      <c r="AF6" s="724"/>
      <c r="AG6" s="724"/>
      <c r="AH6" s="724"/>
      <c r="AI6" s="724"/>
      <c r="AJ6" s="724"/>
      <c r="AK6" s="724"/>
      <c r="AL6" s="666">
        <v>1.4</v>
      </c>
      <c r="AM6" s="667"/>
      <c r="AN6" s="667"/>
      <c r="AO6" s="725"/>
      <c r="AP6" s="658" t="s">
        <v>229</v>
      </c>
      <c r="AQ6" s="659"/>
      <c r="AR6" s="659"/>
      <c r="AS6" s="659"/>
      <c r="AT6" s="659"/>
      <c r="AU6" s="659"/>
      <c r="AV6" s="659"/>
      <c r="AW6" s="659"/>
      <c r="AX6" s="659"/>
      <c r="AY6" s="659"/>
      <c r="AZ6" s="659"/>
      <c r="BA6" s="659"/>
      <c r="BB6" s="659"/>
      <c r="BC6" s="659"/>
      <c r="BD6" s="659"/>
      <c r="BE6" s="659"/>
      <c r="BF6" s="660"/>
      <c r="BG6" s="661">
        <v>14408926</v>
      </c>
      <c r="BH6" s="664"/>
      <c r="BI6" s="664"/>
      <c r="BJ6" s="664"/>
      <c r="BK6" s="664"/>
      <c r="BL6" s="664"/>
      <c r="BM6" s="664"/>
      <c r="BN6" s="665"/>
      <c r="BO6" s="723">
        <v>95.2</v>
      </c>
      <c r="BP6" s="723"/>
      <c r="BQ6" s="723"/>
      <c r="BR6" s="723"/>
      <c r="BS6" s="724">
        <v>125358</v>
      </c>
      <c r="BT6" s="724"/>
      <c r="BU6" s="724"/>
      <c r="BV6" s="724"/>
      <c r="BW6" s="724"/>
      <c r="BX6" s="724"/>
      <c r="BY6" s="724"/>
      <c r="BZ6" s="724"/>
      <c r="CA6" s="724"/>
      <c r="CB6" s="765"/>
      <c r="CD6" s="732" t="s">
        <v>230</v>
      </c>
      <c r="CE6" s="733"/>
      <c r="CF6" s="733"/>
      <c r="CG6" s="733"/>
      <c r="CH6" s="733"/>
      <c r="CI6" s="733"/>
      <c r="CJ6" s="733"/>
      <c r="CK6" s="733"/>
      <c r="CL6" s="733"/>
      <c r="CM6" s="733"/>
      <c r="CN6" s="733"/>
      <c r="CO6" s="733"/>
      <c r="CP6" s="733"/>
      <c r="CQ6" s="734"/>
      <c r="CR6" s="661">
        <v>296599</v>
      </c>
      <c r="CS6" s="664"/>
      <c r="CT6" s="664"/>
      <c r="CU6" s="664"/>
      <c r="CV6" s="664"/>
      <c r="CW6" s="664"/>
      <c r="CX6" s="664"/>
      <c r="CY6" s="665"/>
      <c r="CZ6" s="774">
        <v>0.8</v>
      </c>
      <c r="DA6" s="743"/>
      <c r="DB6" s="743"/>
      <c r="DC6" s="777"/>
      <c r="DD6" s="669" t="s">
        <v>231</v>
      </c>
      <c r="DE6" s="664"/>
      <c r="DF6" s="664"/>
      <c r="DG6" s="664"/>
      <c r="DH6" s="664"/>
      <c r="DI6" s="664"/>
      <c r="DJ6" s="664"/>
      <c r="DK6" s="664"/>
      <c r="DL6" s="664"/>
      <c r="DM6" s="664"/>
      <c r="DN6" s="664"/>
      <c r="DO6" s="664"/>
      <c r="DP6" s="665"/>
      <c r="DQ6" s="669">
        <v>296599</v>
      </c>
      <c r="DR6" s="664"/>
      <c r="DS6" s="664"/>
      <c r="DT6" s="664"/>
      <c r="DU6" s="664"/>
      <c r="DV6" s="664"/>
      <c r="DW6" s="664"/>
      <c r="DX6" s="664"/>
      <c r="DY6" s="664"/>
      <c r="DZ6" s="664"/>
      <c r="EA6" s="664"/>
      <c r="EB6" s="664"/>
      <c r="EC6" s="704"/>
    </row>
    <row r="7" spans="2:143" ht="11.25" customHeight="1">
      <c r="B7" s="658" t="s">
        <v>232</v>
      </c>
      <c r="C7" s="659"/>
      <c r="D7" s="659"/>
      <c r="E7" s="659"/>
      <c r="F7" s="659"/>
      <c r="G7" s="659"/>
      <c r="H7" s="659"/>
      <c r="I7" s="659"/>
      <c r="J7" s="659"/>
      <c r="K7" s="659"/>
      <c r="L7" s="659"/>
      <c r="M7" s="659"/>
      <c r="N7" s="659"/>
      <c r="O7" s="659"/>
      <c r="P7" s="659"/>
      <c r="Q7" s="660"/>
      <c r="R7" s="661">
        <v>23303</v>
      </c>
      <c r="S7" s="664"/>
      <c r="T7" s="664"/>
      <c r="U7" s="664"/>
      <c r="V7" s="664"/>
      <c r="W7" s="664"/>
      <c r="X7" s="664"/>
      <c r="Y7" s="665"/>
      <c r="Z7" s="723">
        <v>0.1</v>
      </c>
      <c r="AA7" s="723"/>
      <c r="AB7" s="723"/>
      <c r="AC7" s="723"/>
      <c r="AD7" s="724">
        <v>23303</v>
      </c>
      <c r="AE7" s="724"/>
      <c r="AF7" s="724"/>
      <c r="AG7" s="724"/>
      <c r="AH7" s="724"/>
      <c r="AI7" s="724"/>
      <c r="AJ7" s="724"/>
      <c r="AK7" s="724"/>
      <c r="AL7" s="666">
        <v>0.1</v>
      </c>
      <c r="AM7" s="667"/>
      <c r="AN7" s="667"/>
      <c r="AO7" s="725"/>
      <c r="AP7" s="658" t="s">
        <v>233</v>
      </c>
      <c r="AQ7" s="659"/>
      <c r="AR7" s="659"/>
      <c r="AS7" s="659"/>
      <c r="AT7" s="659"/>
      <c r="AU7" s="659"/>
      <c r="AV7" s="659"/>
      <c r="AW7" s="659"/>
      <c r="AX7" s="659"/>
      <c r="AY7" s="659"/>
      <c r="AZ7" s="659"/>
      <c r="BA7" s="659"/>
      <c r="BB7" s="659"/>
      <c r="BC7" s="659"/>
      <c r="BD7" s="659"/>
      <c r="BE7" s="659"/>
      <c r="BF7" s="660"/>
      <c r="BG7" s="661">
        <v>7613269</v>
      </c>
      <c r="BH7" s="664"/>
      <c r="BI7" s="664"/>
      <c r="BJ7" s="664"/>
      <c r="BK7" s="664"/>
      <c r="BL7" s="664"/>
      <c r="BM7" s="664"/>
      <c r="BN7" s="665"/>
      <c r="BO7" s="723">
        <v>50.3</v>
      </c>
      <c r="BP7" s="723"/>
      <c r="BQ7" s="723"/>
      <c r="BR7" s="723"/>
      <c r="BS7" s="724">
        <v>125358</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3623020</v>
      </c>
      <c r="CS7" s="664"/>
      <c r="CT7" s="664"/>
      <c r="CU7" s="664"/>
      <c r="CV7" s="664"/>
      <c r="CW7" s="664"/>
      <c r="CX7" s="664"/>
      <c r="CY7" s="665"/>
      <c r="CZ7" s="723">
        <v>9.9</v>
      </c>
      <c r="DA7" s="723"/>
      <c r="DB7" s="723"/>
      <c r="DC7" s="723"/>
      <c r="DD7" s="669">
        <v>91644</v>
      </c>
      <c r="DE7" s="664"/>
      <c r="DF7" s="664"/>
      <c r="DG7" s="664"/>
      <c r="DH7" s="664"/>
      <c r="DI7" s="664"/>
      <c r="DJ7" s="664"/>
      <c r="DK7" s="664"/>
      <c r="DL7" s="664"/>
      <c r="DM7" s="664"/>
      <c r="DN7" s="664"/>
      <c r="DO7" s="664"/>
      <c r="DP7" s="665"/>
      <c r="DQ7" s="669">
        <v>3169323</v>
      </c>
      <c r="DR7" s="664"/>
      <c r="DS7" s="664"/>
      <c r="DT7" s="664"/>
      <c r="DU7" s="664"/>
      <c r="DV7" s="664"/>
      <c r="DW7" s="664"/>
      <c r="DX7" s="664"/>
      <c r="DY7" s="664"/>
      <c r="DZ7" s="664"/>
      <c r="EA7" s="664"/>
      <c r="EB7" s="664"/>
      <c r="EC7" s="704"/>
    </row>
    <row r="8" spans="2:143" ht="11.25" customHeight="1">
      <c r="B8" s="658" t="s">
        <v>235</v>
      </c>
      <c r="C8" s="659"/>
      <c r="D8" s="659"/>
      <c r="E8" s="659"/>
      <c r="F8" s="659"/>
      <c r="G8" s="659"/>
      <c r="H8" s="659"/>
      <c r="I8" s="659"/>
      <c r="J8" s="659"/>
      <c r="K8" s="659"/>
      <c r="L8" s="659"/>
      <c r="M8" s="659"/>
      <c r="N8" s="659"/>
      <c r="O8" s="659"/>
      <c r="P8" s="659"/>
      <c r="Q8" s="660"/>
      <c r="R8" s="661">
        <v>64706</v>
      </c>
      <c r="S8" s="664"/>
      <c r="T8" s="664"/>
      <c r="U8" s="664"/>
      <c r="V8" s="664"/>
      <c r="W8" s="664"/>
      <c r="X8" s="664"/>
      <c r="Y8" s="665"/>
      <c r="Z8" s="723">
        <v>0.2</v>
      </c>
      <c r="AA8" s="723"/>
      <c r="AB8" s="723"/>
      <c r="AC8" s="723"/>
      <c r="AD8" s="724">
        <v>64706</v>
      </c>
      <c r="AE8" s="724"/>
      <c r="AF8" s="724"/>
      <c r="AG8" s="724"/>
      <c r="AH8" s="724"/>
      <c r="AI8" s="724"/>
      <c r="AJ8" s="724"/>
      <c r="AK8" s="724"/>
      <c r="AL8" s="666">
        <v>0.3</v>
      </c>
      <c r="AM8" s="667"/>
      <c r="AN8" s="667"/>
      <c r="AO8" s="725"/>
      <c r="AP8" s="658" t="s">
        <v>236</v>
      </c>
      <c r="AQ8" s="659"/>
      <c r="AR8" s="659"/>
      <c r="AS8" s="659"/>
      <c r="AT8" s="659"/>
      <c r="AU8" s="659"/>
      <c r="AV8" s="659"/>
      <c r="AW8" s="659"/>
      <c r="AX8" s="659"/>
      <c r="AY8" s="659"/>
      <c r="AZ8" s="659"/>
      <c r="BA8" s="659"/>
      <c r="BB8" s="659"/>
      <c r="BC8" s="659"/>
      <c r="BD8" s="659"/>
      <c r="BE8" s="659"/>
      <c r="BF8" s="660"/>
      <c r="BG8" s="661">
        <v>216400</v>
      </c>
      <c r="BH8" s="664"/>
      <c r="BI8" s="664"/>
      <c r="BJ8" s="664"/>
      <c r="BK8" s="664"/>
      <c r="BL8" s="664"/>
      <c r="BM8" s="664"/>
      <c r="BN8" s="665"/>
      <c r="BO8" s="723">
        <v>1.4</v>
      </c>
      <c r="BP8" s="723"/>
      <c r="BQ8" s="723"/>
      <c r="BR8" s="723"/>
      <c r="BS8" s="669" t="s">
        <v>174</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13800155</v>
      </c>
      <c r="CS8" s="664"/>
      <c r="CT8" s="664"/>
      <c r="CU8" s="664"/>
      <c r="CV8" s="664"/>
      <c r="CW8" s="664"/>
      <c r="CX8" s="664"/>
      <c r="CY8" s="665"/>
      <c r="CZ8" s="723">
        <v>37.9</v>
      </c>
      <c r="DA8" s="723"/>
      <c r="DB8" s="723"/>
      <c r="DC8" s="723"/>
      <c r="DD8" s="669">
        <v>60219</v>
      </c>
      <c r="DE8" s="664"/>
      <c r="DF8" s="664"/>
      <c r="DG8" s="664"/>
      <c r="DH8" s="664"/>
      <c r="DI8" s="664"/>
      <c r="DJ8" s="664"/>
      <c r="DK8" s="664"/>
      <c r="DL8" s="664"/>
      <c r="DM8" s="664"/>
      <c r="DN8" s="664"/>
      <c r="DO8" s="664"/>
      <c r="DP8" s="665"/>
      <c r="DQ8" s="669">
        <v>7347774</v>
      </c>
      <c r="DR8" s="664"/>
      <c r="DS8" s="664"/>
      <c r="DT8" s="664"/>
      <c r="DU8" s="664"/>
      <c r="DV8" s="664"/>
      <c r="DW8" s="664"/>
      <c r="DX8" s="664"/>
      <c r="DY8" s="664"/>
      <c r="DZ8" s="664"/>
      <c r="EA8" s="664"/>
      <c r="EB8" s="664"/>
      <c r="EC8" s="704"/>
    </row>
    <row r="9" spans="2:143" ht="11.25" customHeight="1">
      <c r="B9" s="658" t="s">
        <v>238</v>
      </c>
      <c r="C9" s="659"/>
      <c r="D9" s="659"/>
      <c r="E9" s="659"/>
      <c r="F9" s="659"/>
      <c r="G9" s="659"/>
      <c r="H9" s="659"/>
      <c r="I9" s="659"/>
      <c r="J9" s="659"/>
      <c r="K9" s="659"/>
      <c r="L9" s="659"/>
      <c r="M9" s="659"/>
      <c r="N9" s="659"/>
      <c r="O9" s="659"/>
      <c r="P9" s="659"/>
      <c r="Q9" s="660"/>
      <c r="R9" s="661">
        <v>59456</v>
      </c>
      <c r="S9" s="664"/>
      <c r="T9" s="664"/>
      <c r="U9" s="664"/>
      <c r="V9" s="664"/>
      <c r="W9" s="664"/>
      <c r="X9" s="664"/>
      <c r="Y9" s="665"/>
      <c r="Z9" s="723">
        <v>0.2</v>
      </c>
      <c r="AA9" s="723"/>
      <c r="AB9" s="723"/>
      <c r="AC9" s="723"/>
      <c r="AD9" s="724">
        <v>59456</v>
      </c>
      <c r="AE9" s="724"/>
      <c r="AF9" s="724"/>
      <c r="AG9" s="724"/>
      <c r="AH9" s="724"/>
      <c r="AI9" s="724"/>
      <c r="AJ9" s="724"/>
      <c r="AK9" s="724"/>
      <c r="AL9" s="666">
        <v>0.3</v>
      </c>
      <c r="AM9" s="667"/>
      <c r="AN9" s="667"/>
      <c r="AO9" s="725"/>
      <c r="AP9" s="658" t="s">
        <v>239</v>
      </c>
      <c r="AQ9" s="659"/>
      <c r="AR9" s="659"/>
      <c r="AS9" s="659"/>
      <c r="AT9" s="659"/>
      <c r="AU9" s="659"/>
      <c r="AV9" s="659"/>
      <c r="AW9" s="659"/>
      <c r="AX9" s="659"/>
      <c r="AY9" s="659"/>
      <c r="AZ9" s="659"/>
      <c r="BA9" s="659"/>
      <c r="BB9" s="659"/>
      <c r="BC9" s="659"/>
      <c r="BD9" s="659"/>
      <c r="BE9" s="659"/>
      <c r="BF9" s="660"/>
      <c r="BG9" s="661">
        <v>6495390</v>
      </c>
      <c r="BH9" s="664"/>
      <c r="BI9" s="664"/>
      <c r="BJ9" s="664"/>
      <c r="BK9" s="664"/>
      <c r="BL9" s="664"/>
      <c r="BM9" s="664"/>
      <c r="BN9" s="665"/>
      <c r="BO9" s="723">
        <v>42.9</v>
      </c>
      <c r="BP9" s="723"/>
      <c r="BQ9" s="723"/>
      <c r="BR9" s="723"/>
      <c r="BS9" s="669" t="s">
        <v>136</v>
      </c>
      <c r="BT9" s="664"/>
      <c r="BU9" s="664"/>
      <c r="BV9" s="664"/>
      <c r="BW9" s="664"/>
      <c r="BX9" s="664"/>
      <c r="BY9" s="664"/>
      <c r="BZ9" s="664"/>
      <c r="CA9" s="664"/>
      <c r="CB9" s="704"/>
      <c r="CD9" s="705" t="s">
        <v>240</v>
      </c>
      <c r="CE9" s="702"/>
      <c r="CF9" s="702"/>
      <c r="CG9" s="702"/>
      <c r="CH9" s="702"/>
      <c r="CI9" s="702"/>
      <c r="CJ9" s="702"/>
      <c r="CK9" s="702"/>
      <c r="CL9" s="702"/>
      <c r="CM9" s="702"/>
      <c r="CN9" s="702"/>
      <c r="CO9" s="702"/>
      <c r="CP9" s="702"/>
      <c r="CQ9" s="703"/>
      <c r="CR9" s="661">
        <v>2693047</v>
      </c>
      <c r="CS9" s="664"/>
      <c r="CT9" s="664"/>
      <c r="CU9" s="664"/>
      <c r="CV9" s="664"/>
      <c r="CW9" s="664"/>
      <c r="CX9" s="664"/>
      <c r="CY9" s="665"/>
      <c r="CZ9" s="723">
        <v>7.4</v>
      </c>
      <c r="DA9" s="723"/>
      <c r="DB9" s="723"/>
      <c r="DC9" s="723"/>
      <c r="DD9" s="669">
        <v>41918</v>
      </c>
      <c r="DE9" s="664"/>
      <c r="DF9" s="664"/>
      <c r="DG9" s="664"/>
      <c r="DH9" s="664"/>
      <c r="DI9" s="664"/>
      <c r="DJ9" s="664"/>
      <c r="DK9" s="664"/>
      <c r="DL9" s="664"/>
      <c r="DM9" s="664"/>
      <c r="DN9" s="664"/>
      <c r="DO9" s="664"/>
      <c r="DP9" s="665"/>
      <c r="DQ9" s="669">
        <v>2539356</v>
      </c>
      <c r="DR9" s="664"/>
      <c r="DS9" s="664"/>
      <c r="DT9" s="664"/>
      <c r="DU9" s="664"/>
      <c r="DV9" s="664"/>
      <c r="DW9" s="664"/>
      <c r="DX9" s="664"/>
      <c r="DY9" s="664"/>
      <c r="DZ9" s="664"/>
      <c r="EA9" s="664"/>
      <c r="EB9" s="664"/>
      <c r="EC9" s="704"/>
    </row>
    <row r="10" spans="2:143" ht="11.25" customHeight="1">
      <c r="B10" s="658" t="s">
        <v>241</v>
      </c>
      <c r="C10" s="659"/>
      <c r="D10" s="659"/>
      <c r="E10" s="659"/>
      <c r="F10" s="659"/>
      <c r="G10" s="659"/>
      <c r="H10" s="659"/>
      <c r="I10" s="659"/>
      <c r="J10" s="659"/>
      <c r="K10" s="659"/>
      <c r="L10" s="659"/>
      <c r="M10" s="659"/>
      <c r="N10" s="659"/>
      <c r="O10" s="659"/>
      <c r="P10" s="659"/>
      <c r="Q10" s="660"/>
      <c r="R10" s="661" t="s">
        <v>136</v>
      </c>
      <c r="S10" s="664"/>
      <c r="T10" s="664"/>
      <c r="U10" s="664"/>
      <c r="V10" s="664"/>
      <c r="W10" s="664"/>
      <c r="X10" s="664"/>
      <c r="Y10" s="665"/>
      <c r="Z10" s="723" t="s">
        <v>231</v>
      </c>
      <c r="AA10" s="723"/>
      <c r="AB10" s="723"/>
      <c r="AC10" s="723"/>
      <c r="AD10" s="724" t="s">
        <v>231</v>
      </c>
      <c r="AE10" s="724"/>
      <c r="AF10" s="724"/>
      <c r="AG10" s="724"/>
      <c r="AH10" s="724"/>
      <c r="AI10" s="724"/>
      <c r="AJ10" s="724"/>
      <c r="AK10" s="724"/>
      <c r="AL10" s="666" t="s">
        <v>231</v>
      </c>
      <c r="AM10" s="667"/>
      <c r="AN10" s="667"/>
      <c r="AO10" s="725"/>
      <c r="AP10" s="658" t="s">
        <v>242</v>
      </c>
      <c r="AQ10" s="659"/>
      <c r="AR10" s="659"/>
      <c r="AS10" s="659"/>
      <c r="AT10" s="659"/>
      <c r="AU10" s="659"/>
      <c r="AV10" s="659"/>
      <c r="AW10" s="659"/>
      <c r="AX10" s="659"/>
      <c r="AY10" s="659"/>
      <c r="AZ10" s="659"/>
      <c r="BA10" s="659"/>
      <c r="BB10" s="659"/>
      <c r="BC10" s="659"/>
      <c r="BD10" s="659"/>
      <c r="BE10" s="659"/>
      <c r="BF10" s="660"/>
      <c r="BG10" s="661">
        <v>256017</v>
      </c>
      <c r="BH10" s="664"/>
      <c r="BI10" s="664"/>
      <c r="BJ10" s="664"/>
      <c r="BK10" s="664"/>
      <c r="BL10" s="664"/>
      <c r="BM10" s="664"/>
      <c r="BN10" s="665"/>
      <c r="BO10" s="723">
        <v>1.7</v>
      </c>
      <c r="BP10" s="723"/>
      <c r="BQ10" s="723"/>
      <c r="BR10" s="723"/>
      <c r="BS10" s="669" t="s">
        <v>231</v>
      </c>
      <c r="BT10" s="664"/>
      <c r="BU10" s="664"/>
      <c r="BV10" s="664"/>
      <c r="BW10" s="664"/>
      <c r="BX10" s="664"/>
      <c r="BY10" s="664"/>
      <c r="BZ10" s="664"/>
      <c r="CA10" s="664"/>
      <c r="CB10" s="704"/>
      <c r="CD10" s="705" t="s">
        <v>243</v>
      </c>
      <c r="CE10" s="702"/>
      <c r="CF10" s="702"/>
      <c r="CG10" s="702"/>
      <c r="CH10" s="702"/>
      <c r="CI10" s="702"/>
      <c r="CJ10" s="702"/>
      <c r="CK10" s="702"/>
      <c r="CL10" s="702"/>
      <c r="CM10" s="702"/>
      <c r="CN10" s="702"/>
      <c r="CO10" s="702"/>
      <c r="CP10" s="702"/>
      <c r="CQ10" s="703"/>
      <c r="CR10" s="661">
        <v>122106</v>
      </c>
      <c r="CS10" s="664"/>
      <c r="CT10" s="664"/>
      <c r="CU10" s="664"/>
      <c r="CV10" s="664"/>
      <c r="CW10" s="664"/>
      <c r="CX10" s="664"/>
      <c r="CY10" s="665"/>
      <c r="CZ10" s="723">
        <v>0.3</v>
      </c>
      <c r="DA10" s="723"/>
      <c r="DB10" s="723"/>
      <c r="DC10" s="723"/>
      <c r="DD10" s="669">
        <v>884</v>
      </c>
      <c r="DE10" s="664"/>
      <c r="DF10" s="664"/>
      <c r="DG10" s="664"/>
      <c r="DH10" s="664"/>
      <c r="DI10" s="664"/>
      <c r="DJ10" s="664"/>
      <c r="DK10" s="664"/>
      <c r="DL10" s="664"/>
      <c r="DM10" s="664"/>
      <c r="DN10" s="664"/>
      <c r="DO10" s="664"/>
      <c r="DP10" s="665"/>
      <c r="DQ10" s="669">
        <v>71162</v>
      </c>
      <c r="DR10" s="664"/>
      <c r="DS10" s="664"/>
      <c r="DT10" s="664"/>
      <c r="DU10" s="664"/>
      <c r="DV10" s="664"/>
      <c r="DW10" s="664"/>
      <c r="DX10" s="664"/>
      <c r="DY10" s="664"/>
      <c r="DZ10" s="664"/>
      <c r="EA10" s="664"/>
      <c r="EB10" s="664"/>
      <c r="EC10" s="704"/>
    </row>
    <row r="11" spans="2:143" ht="11.25" customHeight="1">
      <c r="B11" s="658" t="s">
        <v>244</v>
      </c>
      <c r="C11" s="659"/>
      <c r="D11" s="659"/>
      <c r="E11" s="659"/>
      <c r="F11" s="659"/>
      <c r="G11" s="659"/>
      <c r="H11" s="659"/>
      <c r="I11" s="659"/>
      <c r="J11" s="659"/>
      <c r="K11" s="659"/>
      <c r="L11" s="659"/>
      <c r="M11" s="659"/>
      <c r="N11" s="659"/>
      <c r="O11" s="659"/>
      <c r="P11" s="659"/>
      <c r="Q11" s="660"/>
      <c r="R11" s="661" t="s">
        <v>136</v>
      </c>
      <c r="S11" s="664"/>
      <c r="T11" s="664"/>
      <c r="U11" s="664"/>
      <c r="V11" s="664"/>
      <c r="W11" s="664"/>
      <c r="X11" s="664"/>
      <c r="Y11" s="665"/>
      <c r="Z11" s="723" t="s">
        <v>136</v>
      </c>
      <c r="AA11" s="723"/>
      <c r="AB11" s="723"/>
      <c r="AC11" s="723"/>
      <c r="AD11" s="724" t="s">
        <v>136</v>
      </c>
      <c r="AE11" s="724"/>
      <c r="AF11" s="724"/>
      <c r="AG11" s="724"/>
      <c r="AH11" s="724"/>
      <c r="AI11" s="724"/>
      <c r="AJ11" s="724"/>
      <c r="AK11" s="724"/>
      <c r="AL11" s="666" t="s">
        <v>136</v>
      </c>
      <c r="AM11" s="667"/>
      <c r="AN11" s="667"/>
      <c r="AO11" s="725"/>
      <c r="AP11" s="658" t="s">
        <v>245</v>
      </c>
      <c r="AQ11" s="659"/>
      <c r="AR11" s="659"/>
      <c r="AS11" s="659"/>
      <c r="AT11" s="659"/>
      <c r="AU11" s="659"/>
      <c r="AV11" s="659"/>
      <c r="AW11" s="659"/>
      <c r="AX11" s="659"/>
      <c r="AY11" s="659"/>
      <c r="AZ11" s="659"/>
      <c r="BA11" s="659"/>
      <c r="BB11" s="659"/>
      <c r="BC11" s="659"/>
      <c r="BD11" s="659"/>
      <c r="BE11" s="659"/>
      <c r="BF11" s="660"/>
      <c r="BG11" s="661">
        <v>645462</v>
      </c>
      <c r="BH11" s="664"/>
      <c r="BI11" s="664"/>
      <c r="BJ11" s="664"/>
      <c r="BK11" s="664"/>
      <c r="BL11" s="664"/>
      <c r="BM11" s="664"/>
      <c r="BN11" s="665"/>
      <c r="BO11" s="723">
        <v>4.3</v>
      </c>
      <c r="BP11" s="723"/>
      <c r="BQ11" s="723"/>
      <c r="BR11" s="723"/>
      <c r="BS11" s="669">
        <v>125358</v>
      </c>
      <c r="BT11" s="664"/>
      <c r="BU11" s="664"/>
      <c r="BV11" s="664"/>
      <c r="BW11" s="664"/>
      <c r="BX11" s="664"/>
      <c r="BY11" s="664"/>
      <c r="BZ11" s="664"/>
      <c r="CA11" s="664"/>
      <c r="CB11" s="704"/>
      <c r="CD11" s="705" t="s">
        <v>246</v>
      </c>
      <c r="CE11" s="702"/>
      <c r="CF11" s="702"/>
      <c r="CG11" s="702"/>
      <c r="CH11" s="702"/>
      <c r="CI11" s="702"/>
      <c r="CJ11" s="702"/>
      <c r="CK11" s="702"/>
      <c r="CL11" s="702"/>
      <c r="CM11" s="702"/>
      <c r="CN11" s="702"/>
      <c r="CO11" s="702"/>
      <c r="CP11" s="702"/>
      <c r="CQ11" s="703"/>
      <c r="CR11" s="661">
        <v>450000</v>
      </c>
      <c r="CS11" s="664"/>
      <c r="CT11" s="664"/>
      <c r="CU11" s="664"/>
      <c r="CV11" s="664"/>
      <c r="CW11" s="664"/>
      <c r="CX11" s="664"/>
      <c r="CY11" s="665"/>
      <c r="CZ11" s="723">
        <v>1.2</v>
      </c>
      <c r="DA11" s="723"/>
      <c r="DB11" s="723"/>
      <c r="DC11" s="723"/>
      <c r="DD11" s="669">
        <v>94429</v>
      </c>
      <c r="DE11" s="664"/>
      <c r="DF11" s="664"/>
      <c r="DG11" s="664"/>
      <c r="DH11" s="664"/>
      <c r="DI11" s="664"/>
      <c r="DJ11" s="664"/>
      <c r="DK11" s="664"/>
      <c r="DL11" s="664"/>
      <c r="DM11" s="664"/>
      <c r="DN11" s="664"/>
      <c r="DO11" s="664"/>
      <c r="DP11" s="665"/>
      <c r="DQ11" s="669">
        <v>298130</v>
      </c>
      <c r="DR11" s="664"/>
      <c r="DS11" s="664"/>
      <c r="DT11" s="664"/>
      <c r="DU11" s="664"/>
      <c r="DV11" s="664"/>
      <c r="DW11" s="664"/>
      <c r="DX11" s="664"/>
      <c r="DY11" s="664"/>
      <c r="DZ11" s="664"/>
      <c r="EA11" s="664"/>
      <c r="EB11" s="664"/>
      <c r="EC11" s="704"/>
    </row>
    <row r="12" spans="2:143" ht="11.25" customHeight="1">
      <c r="B12" s="658" t="s">
        <v>247</v>
      </c>
      <c r="C12" s="659"/>
      <c r="D12" s="659"/>
      <c r="E12" s="659"/>
      <c r="F12" s="659"/>
      <c r="G12" s="659"/>
      <c r="H12" s="659"/>
      <c r="I12" s="659"/>
      <c r="J12" s="659"/>
      <c r="K12" s="659"/>
      <c r="L12" s="659"/>
      <c r="M12" s="659"/>
      <c r="N12" s="659"/>
      <c r="O12" s="659"/>
      <c r="P12" s="659"/>
      <c r="Q12" s="660"/>
      <c r="R12" s="661">
        <v>1915553</v>
      </c>
      <c r="S12" s="664"/>
      <c r="T12" s="664"/>
      <c r="U12" s="664"/>
      <c r="V12" s="664"/>
      <c r="W12" s="664"/>
      <c r="X12" s="664"/>
      <c r="Y12" s="665"/>
      <c r="Z12" s="723">
        <v>4.9000000000000004</v>
      </c>
      <c r="AA12" s="723"/>
      <c r="AB12" s="723"/>
      <c r="AC12" s="723"/>
      <c r="AD12" s="724">
        <v>1915553</v>
      </c>
      <c r="AE12" s="724"/>
      <c r="AF12" s="724"/>
      <c r="AG12" s="724"/>
      <c r="AH12" s="724"/>
      <c r="AI12" s="724"/>
      <c r="AJ12" s="724"/>
      <c r="AK12" s="724"/>
      <c r="AL12" s="666">
        <v>8.3000000000000007</v>
      </c>
      <c r="AM12" s="667"/>
      <c r="AN12" s="667"/>
      <c r="AO12" s="725"/>
      <c r="AP12" s="658" t="s">
        <v>248</v>
      </c>
      <c r="AQ12" s="659"/>
      <c r="AR12" s="659"/>
      <c r="AS12" s="659"/>
      <c r="AT12" s="659"/>
      <c r="AU12" s="659"/>
      <c r="AV12" s="659"/>
      <c r="AW12" s="659"/>
      <c r="AX12" s="659"/>
      <c r="AY12" s="659"/>
      <c r="AZ12" s="659"/>
      <c r="BA12" s="659"/>
      <c r="BB12" s="659"/>
      <c r="BC12" s="659"/>
      <c r="BD12" s="659"/>
      <c r="BE12" s="659"/>
      <c r="BF12" s="660"/>
      <c r="BG12" s="661">
        <v>6009897</v>
      </c>
      <c r="BH12" s="664"/>
      <c r="BI12" s="664"/>
      <c r="BJ12" s="664"/>
      <c r="BK12" s="664"/>
      <c r="BL12" s="664"/>
      <c r="BM12" s="664"/>
      <c r="BN12" s="665"/>
      <c r="BO12" s="723">
        <v>39.700000000000003</v>
      </c>
      <c r="BP12" s="723"/>
      <c r="BQ12" s="723"/>
      <c r="BR12" s="723"/>
      <c r="BS12" s="669" t="s">
        <v>136</v>
      </c>
      <c r="BT12" s="664"/>
      <c r="BU12" s="664"/>
      <c r="BV12" s="664"/>
      <c r="BW12" s="664"/>
      <c r="BX12" s="664"/>
      <c r="BY12" s="664"/>
      <c r="BZ12" s="664"/>
      <c r="CA12" s="664"/>
      <c r="CB12" s="704"/>
      <c r="CD12" s="705" t="s">
        <v>249</v>
      </c>
      <c r="CE12" s="702"/>
      <c r="CF12" s="702"/>
      <c r="CG12" s="702"/>
      <c r="CH12" s="702"/>
      <c r="CI12" s="702"/>
      <c r="CJ12" s="702"/>
      <c r="CK12" s="702"/>
      <c r="CL12" s="702"/>
      <c r="CM12" s="702"/>
      <c r="CN12" s="702"/>
      <c r="CO12" s="702"/>
      <c r="CP12" s="702"/>
      <c r="CQ12" s="703"/>
      <c r="CR12" s="661">
        <v>367966</v>
      </c>
      <c r="CS12" s="664"/>
      <c r="CT12" s="664"/>
      <c r="CU12" s="664"/>
      <c r="CV12" s="664"/>
      <c r="CW12" s="664"/>
      <c r="CX12" s="664"/>
      <c r="CY12" s="665"/>
      <c r="CZ12" s="723">
        <v>1</v>
      </c>
      <c r="DA12" s="723"/>
      <c r="DB12" s="723"/>
      <c r="DC12" s="723"/>
      <c r="DD12" s="669">
        <v>103</v>
      </c>
      <c r="DE12" s="664"/>
      <c r="DF12" s="664"/>
      <c r="DG12" s="664"/>
      <c r="DH12" s="664"/>
      <c r="DI12" s="664"/>
      <c r="DJ12" s="664"/>
      <c r="DK12" s="664"/>
      <c r="DL12" s="664"/>
      <c r="DM12" s="664"/>
      <c r="DN12" s="664"/>
      <c r="DO12" s="664"/>
      <c r="DP12" s="665"/>
      <c r="DQ12" s="669">
        <v>338016</v>
      </c>
      <c r="DR12" s="664"/>
      <c r="DS12" s="664"/>
      <c r="DT12" s="664"/>
      <c r="DU12" s="664"/>
      <c r="DV12" s="664"/>
      <c r="DW12" s="664"/>
      <c r="DX12" s="664"/>
      <c r="DY12" s="664"/>
      <c r="DZ12" s="664"/>
      <c r="EA12" s="664"/>
      <c r="EB12" s="664"/>
      <c r="EC12" s="704"/>
    </row>
    <row r="13" spans="2:143" ht="11.25" customHeight="1">
      <c r="B13" s="658" t="s">
        <v>250</v>
      </c>
      <c r="C13" s="659"/>
      <c r="D13" s="659"/>
      <c r="E13" s="659"/>
      <c r="F13" s="659"/>
      <c r="G13" s="659"/>
      <c r="H13" s="659"/>
      <c r="I13" s="659"/>
      <c r="J13" s="659"/>
      <c r="K13" s="659"/>
      <c r="L13" s="659"/>
      <c r="M13" s="659"/>
      <c r="N13" s="659"/>
      <c r="O13" s="659"/>
      <c r="P13" s="659"/>
      <c r="Q13" s="660"/>
      <c r="R13" s="661">
        <v>18926</v>
      </c>
      <c r="S13" s="664"/>
      <c r="T13" s="664"/>
      <c r="U13" s="664"/>
      <c r="V13" s="664"/>
      <c r="W13" s="664"/>
      <c r="X13" s="664"/>
      <c r="Y13" s="665"/>
      <c r="Z13" s="723">
        <v>0</v>
      </c>
      <c r="AA13" s="723"/>
      <c r="AB13" s="723"/>
      <c r="AC13" s="723"/>
      <c r="AD13" s="724">
        <v>18926</v>
      </c>
      <c r="AE13" s="724"/>
      <c r="AF13" s="724"/>
      <c r="AG13" s="724"/>
      <c r="AH13" s="724"/>
      <c r="AI13" s="724"/>
      <c r="AJ13" s="724"/>
      <c r="AK13" s="724"/>
      <c r="AL13" s="666">
        <v>0.1</v>
      </c>
      <c r="AM13" s="667"/>
      <c r="AN13" s="667"/>
      <c r="AO13" s="725"/>
      <c r="AP13" s="658" t="s">
        <v>251</v>
      </c>
      <c r="AQ13" s="659"/>
      <c r="AR13" s="659"/>
      <c r="AS13" s="659"/>
      <c r="AT13" s="659"/>
      <c r="AU13" s="659"/>
      <c r="AV13" s="659"/>
      <c r="AW13" s="659"/>
      <c r="AX13" s="659"/>
      <c r="AY13" s="659"/>
      <c r="AZ13" s="659"/>
      <c r="BA13" s="659"/>
      <c r="BB13" s="659"/>
      <c r="BC13" s="659"/>
      <c r="BD13" s="659"/>
      <c r="BE13" s="659"/>
      <c r="BF13" s="660"/>
      <c r="BG13" s="661">
        <v>5985596</v>
      </c>
      <c r="BH13" s="664"/>
      <c r="BI13" s="664"/>
      <c r="BJ13" s="664"/>
      <c r="BK13" s="664"/>
      <c r="BL13" s="664"/>
      <c r="BM13" s="664"/>
      <c r="BN13" s="665"/>
      <c r="BO13" s="723">
        <v>39.6</v>
      </c>
      <c r="BP13" s="723"/>
      <c r="BQ13" s="723"/>
      <c r="BR13" s="723"/>
      <c r="BS13" s="669" t="s">
        <v>174</v>
      </c>
      <c r="BT13" s="664"/>
      <c r="BU13" s="664"/>
      <c r="BV13" s="664"/>
      <c r="BW13" s="664"/>
      <c r="BX13" s="664"/>
      <c r="BY13" s="664"/>
      <c r="BZ13" s="664"/>
      <c r="CA13" s="664"/>
      <c r="CB13" s="704"/>
      <c r="CD13" s="705" t="s">
        <v>252</v>
      </c>
      <c r="CE13" s="702"/>
      <c r="CF13" s="702"/>
      <c r="CG13" s="702"/>
      <c r="CH13" s="702"/>
      <c r="CI13" s="702"/>
      <c r="CJ13" s="702"/>
      <c r="CK13" s="702"/>
      <c r="CL13" s="702"/>
      <c r="CM13" s="702"/>
      <c r="CN13" s="702"/>
      <c r="CO13" s="702"/>
      <c r="CP13" s="702"/>
      <c r="CQ13" s="703"/>
      <c r="CR13" s="661">
        <v>4765137</v>
      </c>
      <c r="CS13" s="664"/>
      <c r="CT13" s="664"/>
      <c r="CU13" s="664"/>
      <c r="CV13" s="664"/>
      <c r="CW13" s="664"/>
      <c r="CX13" s="664"/>
      <c r="CY13" s="665"/>
      <c r="CZ13" s="723">
        <v>13.1</v>
      </c>
      <c r="DA13" s="723"/>
      <c r="DB13" s="723"/>
      <c r="DC13" s="723"/>
      <c r="DD13" s="669">
        <v>2441829</v>
      </c>
      <c r="DE13" s="664"/>
      <c r="DF13" s="664"/>
      <c r="DG13" s="664"/>
      <c r="DH13" s="664"/>
      <c r="DI13" s="664"/>
      <c r="DJ13" s="664"/>
      <c r="DK13" s="664"/>
      <c r="DL13" s="664"/>
      <c r="DM13" s="664"/>
      <c r="DN13" s="664"/>
      <c r="DO13" s="664"/>
      <c r="DP13" s="665"/>
      <c r="DQ13" s="669">
        <v>3034916</v>
      </c>
      <c r="DR13" s="664"/>
      <c r="DS13" s="664"/>
      <c r="DT13" s="664"/>
      <c r="DU13" s="664"/>
      <c r="DV13" s="664"/>
      <c r="DW13" s="664"/>
      <c r="DX13" s="664"/>
      <c r="DY13" s="664"/>
      <c r="DZ13" s="664"/>
      <c r="EA13" s="664"/>
      <c r="EB13" s="664"/>
      <c r="EC13" s="704"/>
    </row>
    <row r="14" spans="2:143" ht="11.25" customHeight="1">
      <c r="B14" s="658" t="s">
        <v>253</v>
      </c>
      <c r="C14" s="659"/>
      <c r="D14" s="659"/>
      <c r="E14" s="659"/>
      <c r="F14" s="659"/>
      <c r="G14" s="659"/>
      <c r="H14" s="659"/>
      <c r="I14" s="659"/>
      <c r="J14" s="659"/>
      <c r="K14" s="659"/>
      <c r="L14" s="659"/>
      <c r="M14" s="659"/>
      <c r="N14" s="659"/>
      <c r="O14" s="659"/>
      <c r="P14" s="659"/>
      <c r="Q14" s="660"/>
      <c r="R14" s="661" t="s">
        <v>231</v>
      </c>
      <c r="S14" s="664"/>
      <c r="T14" s="664"/>
      <c r="U14" s="664"/>
      <c r="V14" s="664"/>
      <c r="W14" s="664"/>
      <c r="X14" s="664"/>
      <c r="Y14" s="665"/>
      <c r="Z14" s="723" t="s">
        <v>231</v>
      </c>
      <c r="AA14" s="723"/>
      <c r="AB14" s="723"/>
      <c r="AC14" s="723"/>
      <c r="AD14" s="724" t="s">
        <v>136</v>
      </c>
      <c r="AE14" s="724"/>
      <c r="AF14" s="724"/>
      <c r="AG14" s="724"/>
      <c r="AH14" s="724"/>
      <c r="AI14" s="724"/>
      <c r="AJ14" s="724"/>
      <c r="AK14" s="724"/>
      <c r="AL14" s="666" t="s">
        <v>231</v>
      </c>
      <c r="AM14" s="667"/>
      <c r="AN14" s="667"/>
      <c r="AO14" s="725"/>
      <c r="AP14" s="658" t="s">
        <v>254</v>
      </c>
      <c r="AQ14" s="659"/>
      <c r="AR14" s="659"/>
      <c r="AS14" s="659"/>
      <c r="AT14" s="659"/>
      <c r="AU14" s="659"/>
      <c r="AV14" s="659"/>
      <c r="AW14" s="659"/>
      <c r="AX14" s="659"/>
      <c r="AY14" s="659"/>
      <c r="AZ14" s="659"/>
      <c r="BA14" s="659"/>
      <c r="BB14" s="659"/>
      <c r="BC14" s="659"/>
      <c r="BD14" s="659"/>
      <c r="BE14" s="659"/>
      <c r="BF14" s="660"/>
      <c r="BG14" s="661">
        <v>230851</v>
      </c>
      <c r="BH14" s="664"/>
      <c r="BI14" s="664"/>
      <c r="BJ14" s="664"/>
      <c r="BK14" s="664"/>
      <c r="BL14" s="664"/>
      <c r="BM14" s="664"/>
      <c r="BN14" s="665"/>
      <c r="BO14" s="723">
        <v>1.5</v>
      </c>
      <c r="BP14" s="723"/>
      <c r="BQ14" s="723"/>
      <c r="BR14" s="723"/>
      <c r="BS14" s="669" t="s">
        <v>136</v>
      </c>
      <c r="BT14" s="664"/>
      <c r="BU14" s="664"/>
      <c r="BV14" s="664"/>
      <c r="BW14" s="664"/>
      <c r="BX14" s="664"/>
      <c r="BY14" s="664"/>
      <c r="BZ14" s="664"/>
      <c r="CA14" s="664"/>
      <c r="CB14" s="704"/>
      <c r="CD14" s="705" t="s">
        <v>255</v>
      </c>
      <c r="CE14" s="702"/>
      <c r="CF14" s="702"/>
      <c r="CG14" s="702"/>
      <c r="CH14" s="702"/>
      <c r="CI14" s="702"/>
      <c r="CJ14" s="702"/>
      <c r="CK14" s="702"/>
      <c r="CL14" s="702"/>
      <c r="CM14" s="702"/>
      <c r="CN14" s="702"/>
      <c r="CO14" s="702"/>
      <c r="CP14" s="702"/>
      <c r="CQ14" s="703"/>
      <c r="CR14" s="661">
        <v>1751769</v>
      </c>
      <c r="CS14" s="664"/>
      <c r="CT14" s="664"/>
      <c r="CU14" s="664"/>
      <c r="CV14" s="664"/>
      <c r="CW14" s="664"/>
      <c r="CX14" s="664"/>
      <c r="CY14" s="665"/>
      <c r="CZ14" s="723">
        <v>4.8</v>
      </c>
      <c r="DA14" s="723"/>
      <c r="DB14" s="723"/>
      <c r="DC14" s="723"/>
      <c r="DD14" s="669">
        <v>34734</v>
      </c>
      <c r="DE14" s="664"/>
      <c r="DF14" s="664"/>
      <c r="DG14" s="664"/>
      <c r="DH14" s="664"/>
      <c r="DI14" s="664"/>
      <c r="DJ14" s="664"/>
      <c r="DK14" s="664"/>
      <c r="DL14" s="664"/>
      <c r="DM14" s="664"/>
      <c r="DN14" s="664"/>
      <c r="DO14" s="664"/>
      <c r="DP14" s="665"/>
      <c r="DQ14" s="669">
        <v>1725246</v>
      </c>
      <c r="DR14" s="664"/>
      <c r="DS14" s="664"/>
      <c r="DT14" s="664"/>
      <c r="DU14" s="664"/>
      <c r="DV14" s="664"/>
      <c r="DW14" s="664"/>
      <c r="DX14" s="664"/>
      <c r="DY14" s="664"/>
      <c r="DZ14" s="664"/>
      <c r="EA14" s="664"/>
      <c r="EB14" s="664"/>
      <c r="EC14" s="704"/>
    </row>
    <row r="15" spans="2:143" ht="11.25" customHeight="1">
      <c r="B15" s="658" t="s">
        <v>256</v>
      </c>
      <c r="C15" s="659"/>
      <c r="D15" s="659"/>
      <c r="E15" s="659"/>
      <c r="F15" s="659"/>
      <c r="G15" s="659"/>
      <c r="H15" s="659"/>
      <c r="I15" s="659"/>
      <c r="J15" s="659"/>
      <c r="K15" s="659"/>
      <c r="L15" s="659"/>
      <c r="M15" s="659"/>
      <c r="N15" s="659"/>
      <c r="O15" s="659"/>
      <c r="P15" s="659"/>
      <c r="Q15" s="660"/>
      <c r="R15" s="661">
        <v>140320</v>
      </c>
      <c r="S15" s="664"/>
      <c r="T15" s="664"/>
      <c r="U15" s="664"/>
      <c r="V15" s="664"/>
      <c r="W15" s="664"/>
      <c r="X15" s="664"/>
      <c r="Y15" s="665"/>
      <c r="Z15" s="723">
        <v>0.4</v>
      </c>
      <c r="AA15" s="723"/>
      <c r="AB15" s="723"/>
      <c r="AC15" s="723"/>
      <c r="AD15" s="724">
        <v>140320</v>
      </c>
      <c r="AE15" s="724"/>
      <c r="AF15" s="724"/>
      <c r="AG15" s="724"/>
      <c r="AH15" s="724"/>
      <c r="AI15" s="724"/>
      <c r="AJ15" s="724"/>
      <c r="AK15" s="724"/>
      <c r="AL15" s="666">
        <v>0.6</v>
      </c>
      <c r="AM15" s="667"/>
      <c r="AN15" s="667"/>
      <c r="AO15" s="725"/>
      <c r="AP15" s="658" t="s">
        <v>257</v>
      </c>
      <c r="AQ15" s="659"/>
      <c r="AR15" s="659"/>
      <c r="AS15" s="659"/>
      <c r="AT15" s="659"/>
      <c r="AU15" s="659"/>
      <c r="AV15" s="659"/>
      <c r="AW15" s="659"/>
      <c r="AX15" s="659"/>
      <c r="AY15" s="659"/>
      <c r="AZ15" s="659"/>
      <c r="BA15" s="659"/>
      <c r="BB15" s="659"/>
      <c r="BC15" s="659"/>
      <c r="BD15" s="659"/>
      <c r="BE15" s="659"/>
      <c r="BF15" s="660"/>
      <c r="BG15" s="661">
        <v>554909</v>
      </c>
      <c r="BH15" s="664"/>
      <c r="BI15" s="664"/>
      <c r="BJ15" s="664"/>
      <c r="BK15" s="664"/>
      <c r="BL15" s="664"/>
      <c r="BM15" s="664"/>
      <c r="BN15" s="665"/>
      <c r="BO15" s="723">
        <v>3.7</v>
      </c>
      <c r="BP15" s="723"/>
      <c r="BQ15" s="723"/>
      <c r="BR15" s="723"/>
      <c r="BS15" s="669" t="s">
        <v>136</v>
      </c>
      <c r="BT15" s="664"/>
      <c r="BU15" s="664"/>
      <c r="BV15" s="664"/>
      <c r="BW15" s="664"/>
      <c r="BX15" s="664"/>
      <c r="BY15" s="664"/>
      <c r="BZ15" s="664"/>
      <c r="CA15" s="664"/>
      <c r="CB15" s="704"/>
      <c r="CD15" s="705" t="s">
        <v>258</v>
      </c>
      <c r="CE15" s="702"/>
      <c r="CF15" s="702"/>
      <c r="CG15" s="702"/>
      <c r="CH15" s="702"/>
      <c r="CI15" s="702"/>
      <c r="CJ15" s="702"/>
      <c r="CK15" s="702"/>
      <c r="CL15" s="702"/>
      <c r="CM15" s="702"/>
      <c r="CN15" s="702"/>
      <c r="CO15" s="702"/>
      <c r="CP15" s="702"/>
      <c r="CQ15" s="703"/>
      <c r="CR15" s="661">
        <v>3720800</v>
      </c>
      <c r="CS15" s="664"/>
      <c r="CT15" s="664"/>
      <c r="CU15" s="664"/>
      <c r="CV15" s="664"/>
      <c r="CW15" s="664"/>
      <c r="CX15" s="664"/>
      <c r="CY15" s="665"/>
      <c r="CZ15" s="723">
        <v>10.199999999999999</v>
      </c>
      <c r="DA15" s="723"/>
      <c r="DB15" s="723"/>
      <c r="DC15" s="723"/>
      <c r="DD15" s="669">
        <v>583864</v>
      </c>
      <c r="DE15" s="664"/>
      <c r="DF15" s="664"/>
      <c r="DG15" s="664"/>
      <c r="DH15" s="664"/>
      <c r="DI15" s="664"/>
      <c r="DJ15" s="664"/>
      <c r="DK15" s="664"/>
      <c r="DL15" s="664"/>
      <c r="DM15" s="664"/>
      <c r="DN15" s="664"/>
      <c r="DO15" s="664"/>
      <c r="DP15" s="665"/>
      <c r="DQ15" s="669">
        <v>2999157</v>
      </c>
      <c r="DR15" s="664"/>
      <c r="DS15" s="664"/>
      <c r="DT15" s="664"/>
      <c r="DU15" s="664"/>
      <c r="DV15" s="664"/>
      <c r="DW15" s="664"/>
      <c r="DX15" s="664"/>
      <c r="DY15" s="664"/>
      <c r="DZ15" s="664"/>
      <c r="EA15" s="664"/>
      <c r="EB15" s="664"/>
      <c r="EC15" s="704"/>
    </row>
    <row r="16" spans="2:143" ht="11.25" customHeight="1">
      <c r="B16" s="658" t="s">
        <v>259</v>
      </c>
      <c r="C16" s="659"/>
      <c r="D16" s="659"/>
      <c r="E16" s="659"/>
      <c r="F16" s="659"/>
      <c r="G16" s="659"/>
      <c r="H16" s="659"/>
      <c r="I16" s="659"/>
      <c r="J16" s="659"/>
      <c r="K16" s="659"/>
      <c r="L16" s="659"/>
      <c r="M16" s="659"/>
      <c r="N16" s="659"/>
      <c r="O16" s="659"/>
      <c r="P16" s="659"/>
      <c r="Q16" s="660"/>
      <c r="R16" s="661" t="s">
        <v>136</v>
      </c>
      <c r="S16" s="664"/>
      <c r="T16" s="664"/>
      <c r="U16" s="664"/>
      <c r="V16" s="664"/>
      <c r="W16" s="664"/>
      <c r="X16" s="664"/>
      <c r="Y16" s="665"/>
      <c r="Z16" s="723" t="s">
        <v>231</v>
      </c>
      <c r="AA16" s="723"/>
      <c r="AB16" s="723"/>
      <c r="AC16" s="723"/>
      <c r="AD16" s="724" t="s">
        <v>136</v>
      </c>
      <c r="AE16" s="724"/>
      <c r="AF16" s="724"/>
      <c r="AG16" s="724"/>
      <c r="AH16" s="724"/>
      <c r="AI16" s="724"/>
      <c r="AJ16" s="724"/>
      <c r="AK16" s="724"/>
      <c r="AL16" s="666" t="s">
        <v>231</v>
      </c>
      <c r="AM16" s="667"/>
      <c r="AN16" s="667"/>
      <c r="AO16" s="725"/>
      <c r="AP16" s="658" t="s">
        <v>260</v>
      </c>
      <c r="AQ16" s="659"/>
      <c r="AR16" s="659"/>
      <c r="AS16" s="659"/>
      <c r="AT16" s="659"/>
      <c r="AU16" s="659"/>
      <c r="AV16" s="659"/>
      <c r="AW16" s="659"/>
      <c r="AX16" s="659"/>
      <c r="AY16" s="659"/>
      <c r="AZ16" s="659"/>
      <c r="BA16" s="659"/>
      <c r="BB16" s="659"/>
      <c r="BC16" s="659"/>
      <c r="BD16" s="659"/>
      <c r="BE16" s="659"/>
      <c r="BF16" s="660"/>
      <c r="BG16" s="661" t="s">
        <v>136</v>
      </c>
      <c r="BH16" s="664"/>
      <c r="BI16" s="664"/>
      <c r="BJ16" s="664"/>
      <c r="BK16" s="664"/>
      <c r="BL16" s="664"/>
      <c r="BM16" s="664"/>
      <c r="BN16" s="665"/>
      <c r="BO16" s="723" t="s">
        <v>136</v>
      </c>
      <c r="BP16" s="723"/>
      <c r="BQ16" s="723"/>
      <c r="BR16" s="723"/>
      <c r="BS16" s="669" t="s">
        <v>136</v>
      </c>
      <c r="BT16" s="664"/>
      <c r="BU16" s="664"/>
      <c r="BV16" s="664"/>
      <c r="BW16" s="664"/>
      <c r="BX16" s="664"/>
      <c r="BY16" s="664"/>
      <c r="BZ16" s="664"/>
      <c r="CA16" s="664"/>
      <c r="CB16" s="704"/>
      <c r="CD16" s="705" t="s">
        <v>261</v>
      </c>
      <c r="CE16" s="702"/>
      <c r="CF16" s="702"/>
      <c r="CG16" s="702"/>
      <c r="CH16" s="702"/>
      <c r="CI16" s="702"/>
      <c r="CJ16" s="702"/>
      <c r="CK16" s="702"/>
      <c r="CL16" s="702"/>
      <c r="CM16" s="702"/>
      <c r="CN16" s="702"/>
      <c r="CO16" s="702"/>
      <c r="CP16" s="702"/>
      <c r="CQ16" s="703"/>
      <c r="CR16" s="661" t="s">
        <v>136</v>
      </c>
      <c r="CS16" s="664"/>
      <c r="CT16" s="664"/>
      <c r="CU16" s="664"/>
      <c r="CV16" s="664"/>
      <c r="CW16" s="664"/>
      <c r="CX16" s="664"/>
      <c r="CY16" s="665"/>
      <c r="CZ16" s="723" t="s">
        <v>231</v>
      </c>
      <c r="DA16" s="723"/>
      <c r="DB16" s="723"/>
      <c r="DC16" s="723"/>
      <c r="DD16" s="669" t="s">
        <v>136</v>
      </c>
      <c r="DE16" s="664"/>
      <c r="DF16" s="664"/>
      <c r="DG16" s="664"/>
      <c r="DH16" s="664"/>
      <c r="DI16" s="664"/>
      <c r="DJ16" s="664"/>
      <c r="DK16" s="664"/>
      <c r="DL16" s="664"/>
      <c r="DM16" s="664"/>
      <c r="DN16" s="664"/>
      <c r="DO16" s="664"/>
      <c r="DP16" s="665"/>
      <c r="DQ16" s="669" t="s">
        <v>231</v>
      </c>
      <c r="DR16" s="664"/>
      <c r="DS16" s="664"/>
      <c r="DT16" s="664"/>
      <c r="DU16" s="664"/>
      <c r="DV16" s="664"/>
      <c r="DW16" s="664"/>
      <c r="DX16" s="664"/>
      <c r="DY16" s="664"/>
      <c r="DZ16" s="664"/>
      <c r="EA16" s="664"/>
      <c r="EB16" s="664"/>
      <c r="EC16" s="704"/>
    </row>
    <row r="17" spans="2:133" ht="11.25" customHeight="1">
      <c r="B17" s="658" t="s">
        <v>262</v>
      </c>
      <c r="C17" s="659"/>
      <c r="D17" s="659"/>
      <c r="E17" s="659"/>
      <c r="F17" s="659"/>
      <c r="G17" s="659"/>
      <c r="H17" s="659"/>
      <c r="I17" s="659"/>
      <c r="J17" s="659"/>
      <c r="K17" s="659"/>
      <c r="L17" s="659"/>
      <c r="M17" s="659"/>
      <c r="N17" s="659"/>
      <c r="O17" s="659"/>
      <c r="P17" s="659"/>
      <c r="Q17" s="660"/>
      <c r="R17" s="661">
        <v>108800</v>
      </c>
      <c r="S17" s="664"/>
      <c r="T17" s="664"/>
      <c r="U17" s="664"/>
      <c r="V17" s="664"/>
      <c r="W17" s="664"/>
      <c r="X17" s="664"/>
      <c r="Y17" s="665"/>
      <c r="Z17" s="723">
        <v>0.3</v>
      </c>
      <c r="AA17" s="723"/>
      <c r="AB17" s="723"/>
      <c r="AC17" s="723"/>
      <c r="AD17" s="724">
        <v>108800</v>
      </c>
      <c r="AE17" s="724"/>
      <c r="AF17" s="724"/>
      <c r="AG17" s="724"/>
      <c r="AH17" s="724"/>
      <c r="AI17" s="724"/>
      <c r="AJ17" s="724"/>
      <c r="AK17" s="724"/>
      <c r="AL17" s="666">
        <v>0.5</v>
      </c>
      <c r="AM17" s="667"/>
      <c r="AN17" s="667"/>
      <c r="AO17" s="725"/>
      <c r="AP17" s="658" t="s">
        <v>263</v>
      </c>
      <c r="AQ17" s="659"/>
      <c r="AR17" s="659"/>
      <c r="AS17" s="659"/>
      <c r="AT17" s="659"/>
      <c r="AU17" s="659"/>
      <c r="AV17" s="659"/>
      <c r="AW17" s="659"/>
      <c r="AX17" s="659"/>
      <c r="AY17" s="659"/>
      <c r="AZ17" s="659"/>
      <c r="BA17" s="659"/>
      <c r="BB17" s="659"/>
      <c r="BC17" s="659"/>
      <c r="BD17" s="659"/>
      <c r="BE17" s="659"/>
      <c r="BF17" s="660"/>
      <c r="BG17" s="661" t="s">
        <v>136</v>
      </c>
      <c r="BH17" s="664"/>
      <c r="BI17" s="664"/>
      <c r="BJ17" s="664"/>
      <c r="BK17" s="664"/>
      <c r="BL17" s="664"/>
      <c r="BM17" s="664"/>
      <c r="BN17" s="665"/>
      <c r="BO17" s="723" t="s">
        <v>231</v>
      </c>
      <c r="BP17" s="723"/>
      <c r="BQ17" s="723"/>
      <c r="BR17" s="723"/>
      <c r="BS17" s="669" t="s">
        <v>136</v>
      </c>
      <c r="BT17" s="664"/>
      <c r="BU17" s="664"/>
      <c r="BV17" s="664"/>
      <c r="BW17" s="664"/>
      <c r="BX17" s="664"/>
      <c r="BY17" s="664"/>
      <c r="BZ17" s="664"/>
      <c r="CA17" s="664"/>
      <c r="CB17" s="704"/>
      <c r="CD17" s="705" t="s">
        <v>264</v>
      </c>
      <c r="CE17" s="702"/>
      <c r="CF17" s="702"/>
      <c r="CG17" s="702"/>
      <c r="CH17" s="702"/>
      <c r="CI17" s="702"/>
      <c r="CJ17" s="702"/>
      <c r="CK17" s="702"/>
      <c r="CL17" s="702"/>
      <c r="CM17" s="702"/>
      <c r="CN17" s="702"/>
      <c r="CO17" s="702"/>
      <c r="CP17" s="702"/>
      <c r="CQ17" s="703"/>
      <c r="CR17" s="661">
        <v>4859058</v>
      </c>
      <c r="CS17" s="664"/>
      <c r="CT17" s="664"/>
      <c r="CU17" s="664"/>
      <c r="CV17" s="664"/>
      <c r="CW17" s="664"/>
      <c r="CX17" s="664"/>
      <c r="CY17" s="665"/>
      <c r="CZ17" s="723">
        <v>13.3</v>
      </c>
      <c r="DA17" s="723"/>
      <c r="DB17" s="723"/>
      <c r="DC17" s="723"/>
      <c r="DD17" s="669" t="s">
        <v>231</v>
      </c>
      <c r="DE17" s="664"/>
      <c r="DF17" s="664"/>
      <c r="DG17" s="664"/>
      <c r="DH17" s="664"/>
      <c r="DI17" s="664"/>
      <c r="DJ17" s="664"/>
      <c r="DK17" s="664"/>
      <c r="DL17" s="664"/>
      <c r="DM17" s="664"/>
      <c r="DN17" s="664"/>
      <c r="DO17" s="664"/>
      <c r="DP17" s="665"/>
      <c r="DQ17" s="669">
        <v>4812624</v>
      </c>
      <c r="DR17" s="664"/>
      <c r="DS17" s="664"/>
      <c r="DT17" s="664"/>
      <c r="DU17" s="664"/>
      <c r="DV17" s="664"/>
      <c r="DW17" s="664"/>
      <c r="DX17" s="664"/>
      <c r="DY17" s="664"/>
      <c r="DZ17" s="664"/>
      <c r="EA17" s="664"/>
      <c r="EB17" s="664"/>
      <c r="EC17" s="704"/>
    </row>
    <row r="18" spans="2:133" ht="11.25" customHeight="1">
      <c r="B18" s="658" t="s">
        <v>265</v>
      </c>
      <c r="C18" s="659"/>
      <c r="D18" s="659"/>
      <c r="E18" s="659"/>
      <c r="F18" s="659"/>
      <c r="G18" s="659"/>
      <c r="H18" s="659"/>
      <c r="I18" s="659"/>
      <c r="J18" s="659"/>
      <c r="K18" s="659"/>
      <c r="L18" s="659"/>
      <c r="M18" s="659"/>
      <c r="N18" s="659"/>
      <c r="O18" s="659"/>
      <c r="P18" s="659"/>
      <c r="Q18" s="660"/>
      <c r="R18" s="661">
        <v>6320114</v>
      </c>
      <c r="S18" s="664"/>
      <c r="T18" s="664"/>
      <c r="U18" s="664"/>
      <c r="V18" s="664"/>
      <c r="W18" s="664"/>
      <c r="X18" s="664"/>
      <c r="Y18" s="665"/>
      <c r="Z18" s="723">
        <v>16.3</v>
      </c>
      <c r="AA18" s="723"/>
      <c r="AB18" s="723"/>
      <c r="AC18" s="723"/>
      <c r="AD18" s="724">
        <v>5932438</v>
      </c>
      <c r="AE18" s="724"/>
      <c r="AF18" s="724"/>
      <c r="AG18" s="724"/>
      <c r="AH18" s="724"/>
      <c r="AI18" s="724"/>
      <c r="AJ18" s="724"/>
      <c r="AK18" s="724"/>
      <c r="AL18" s="666">
        <v>25.6</v>
      </c>
      <c r="AM18" s="667"/>
      <c r="AN18" s="667"/>
      <c r="AO18" s="725"/>
      <c r="AP18" s="658" t="s">
        <v>266</v>
      </c>
      <c r="AQ18" s="659"/>
      <c r="AR18" s="659"/>
      <c r="AS18" s="659"/>
      <c r="AT18" s="659"/>
      <c r="AU18" s="659"/>
      <c r="AV18" s="659"/>
      <c r="AW18" s="659"/>
      <c r="AX18" s="659"/>
      <c r="AY18" s="659"/>
      <c r="AZ18" s="659"/>
      <c r="BA18" s="659"/>
      <c r="BB18" s="659"/>
      <c r="BC18" s="659"/>
      <c r="BD18" s="659"/>
      <c r="BE18" s="659"/>
      <c r="BF18" s="660"/>
      <c r="BG18" s="661" t="s">
        <v>231</v>
      </c>
      <c r="BH18" s="664"/>
      <c r="BI18" s="664"/>
      <c r="BJ18" s="664"/>
      <c r="BK18" s="664"/>
      <c r="BL18" s="664"/>
      <c r="BM18" s="664"/>
      <c r="BN18" s="665"/>
      <c r="BO18" s="723" t="s">
        <v>231</v>
      </c>
      <c r="BP18" s="723"/>
      <c r="BQ18" s="723"/>
      <c r="BR18" s="723"/>
      <c r="BS18" s="669" t="s">
        <v>231</v>
      </c>
      <c r="BT18" s="664"/>
      <c r="BU18" s="664"/>
      <c r="BV18" s="664"/>
      <c r="BW18" s="664"/>
      <c r="BX18" s="664"/>
      <c r="BY18" s="664"/>
      <c r="BZ18" s="664"/>
      <c r="CA18" s="664"/>
      <c r="CB18" s="704"/>
      <c r="CD18" s="705" t="s">
        <v>267</v>
      </c>
      <c r="CE18" s="702"/>
      <c r="CF18" s="702"/>
      <c r="CG18" s="702"/>
      <c r="CH18" s="702"/>
      <c r="CI18" s="702"/>
      <c r="CJ18" s="702"/>
      <c r="CK18" s="702"/>
      <c r="CL18" s="702"/>
      <c r="CM18" s="702"/>
      <c r="CN18" s="702"/>
      <c r="CO18" s="702"/>
      <c r="CP18" s="702"/>
      <c r="CQ18" s="703"/>
      <c r="CR18" s="661" t="s">
        <v>231</v>
      </c>
      <c r="CS18" s="664"/>
      <c r="CT18" s="664"/>
      <c r="CU18" s="664"/>
      <c r="CV18" s="664"/>
      <c r="CW18" s="664"/>
      <c r="CX18" s="664"/>
      <c r="CY18" s="665"/>
      <c r="CZ18" s="723" t="s">
        <v>136</v>
      </c>
      <c r="DA18" s="723"/>
      <c r="DB18" s="723"/>
      <c r="DC18" s="723"/>
      <c r="DD18" s="669" t="s">
        <v>136</v>
      </c>
      <c r="DE18" s="664"/>
      <c r="DF18" s="664"/>
      <c r="DG18" s="664"/>
      <c r="DH18" s="664"/>
      <c r="DI18" s="664"/>
      <c r="DJ18" s="664"/>
      <c r="DK18" s="664"/>
      <c r="DL18" s="664"/>
      <c r="DM18" s="664"/>
      <c r="DN18" s="664"/>
      <c r="DO18" s="664"/>
      <c r="DP18" s="665"/>
      <c r="DQ18" s="669" t="s">
        <v>174</v>
      </c>
      <c r="DR18" s="664"/>
      <c r="DS18" s="664"/>
      <c r="DT18" s="664"/>
      <c r="DU18" s="664"/>
      <c r="DV18" s="664"/>
      <c r="DW18" s="664"/>
      <c r="DX18" s="664"/>
      <c r="DY18" s="664"/>
      <c r="DZ18" s="664"/>
      <c r="EA18" s="664"/>
      <c r="EB18" s="664"/>
      <c r="EC18" s="704"/>
    </row>
    <row r="19" spans="2:133" ht="11.25" customHeight="1">
      <c r="B19" s="658" t="s">
        <v>268</v>
      </c>
      <c r="C19" s="659"/>
      <c r="D19" s="659"/>
      <c r="E19" s="659"/>
      <c r="F19" s="659"/>
      <c r="G19" s="659"/>
      <c r="H19" s="659"/>
      <c r="I19" s="659"/>
      <c r="J19" s="659"/>
      <c r="K19" s="659"/>
      <c r="L19" s="659"/>
      <c r="M19" s="659"/>
      <c r="N19" s="659"/>
      <c r="O19" s="659"/>
      <c r="P19" s="659"/>
      <c r="Q19" s="660"/>
      <c r="R19" s="661">
        <v>5932438</v>
      </c>
      <c r="S19" s="664"/>
      <c r="T19" s="664"/>
      <c r="U19" s="664"/>
      <c r="V19" s="664"/>
      <c r="W19" s="664"/>
      <c r="X19" s="664"/>
      <c r="Y19" s="665"/>
      <c r="Z19" s="723">
        <v>15.3</v>
      </c>
      <c r="AA19" s="723"/>
      <c r="AB19" s="723"/>
      <c r="AC19" s="723"/>
      <c r="AD19" s="724">
        <v>5932438</v>
      </c>
      <c r="AE19" s="724"/>
      <c r="AF19" s="724"/>
      <c r="AG19" s="724"/>
      <c r="AH19" s="724"/>
      <c r="AI19" s="724"/>
      <c r="AJ19" s="724"/>
      <c r="AK19" s="724"/>
      <c r="AL19" s="666">
        <v>25.6</v>
      </c>
      <c r="AM19" s="667"/>
      <c r="AN19" s="667"/>
      <c r="AO19" s="725"/>
      <c r="AP19" s="658" t="s">
        <v>269</v>
      </c>
      <c r="AQ19" s="659"/>
      <c r="AR19" s="659"/>
      <c r="AS19" s="659"/>
      <c r="AT19" s="659"/>
      <c r="AU19" s="659"/>
      <c r="AV19" s="659"/>
      <c r="AW19" s="659"/>
      <c r="AX19" s="659"/>
      <c r="AY19" s="659"/>
      <c r="AZ19" s="659"/>
      <c r="BA19" s="659"/>
      <c r="BB19" s="659"/>
      <c r="BC19" s="659"/>
      <c r="BD19" s="659"/>
      <c r="BE19" s="659"/>
      <c r="BF19" s="660"/>
      <c r="BG19" s="661">
        <v>722065</v>
      </c>
      <c r="BH19" s="664"/>
      <c r="BI19" s="664"/>
      <c r="BJ19" s="664"/>
      <c r="BK19" s="664"/>
      <c r="BL19" s="664"/>
      <c r="BM19" s="664"/>
      <c r="BN19" s="665"/>
      <c r="BO19" s="723">
        <v>4.8</v>
      </c>
      <c r="BP19" s="723"/>
      <c r="BQ19" s="723"/>
      <c r="BR19" s="723"/>
      <c r="BS19" s="669" t="s">
        <v>136</v>
      </c>
      <c r="BT19" s="664"/>
      <c r="BU19" s="664"/>
      <c r="BV19" s="664"/>
      <c r="BW19" s="664"/>
      <c r="BX19" s="664"/>
      <c r="BY19" s="664"/>
      <c r="BZ19" s="664"/>
      <c r="CA19" s="664"/>
      <c r="CB19" s="704"/>
      <c r="CD19" s="705" t="s">
        <v>270</v>
      </c>
      <c r="CE19" s="702"/>
      <c r="CF19" s="702"/>
      <c r="CG19" s="702"/>
      <c r="CH19" s="702"/>
      <c r="CI19" s="702"/>
      <c r="CJ19" s="702"/>
      <c r="CK19" s="702"/>
      <c r="CL19" s="702"/>
      <c r="CM19" s="702"/>
      <c r="CN19" s="702"/>
      <c r="CO19" s="702"/>
      <c r="CP19" s="702"/>
      <c r="CQ19" s="703"/>
      <c r="CR19" s="661" t="s">
        <v>174</v>
      </c>
      <c r="CS19" s="664"/>
      <c r="CT19" s="664"/>
      <c r="CU19" s="664"/>
      <c r="CV19" s="664"/>
      <c r="CW19" s="664"/>
      <c r="CX19" s="664"/>
      <c r="CY19" s="665"/>
      <c r="CZ19" s="723" t="s">
        <v>231</v>
      </c>
      <c r="DA19" s="723"/>
      <c r="DB19" s="723"/>
      <c r="DC19" s="723"/>
      <c r="DD19" s="669" t="s">
        <v>231</v>
      </c>
      <c r="DE19" s="664"/>
      <c r="DF19" s="664"/>
      <c r="DG19" s="664"/>
      <c r="DH19" s="664"/>
      <c r="DI19" s="664"/>
      <c r="DJ19" s="664"/>
      <c r="DK19" s="664"/>
      <c r="DL19" s="664"/>
      <c r="DM19" s="664"/>
      <c r="DN19" s="664"/>
      <c r="DO19" s="664"/>
      <c r="DP19" s="665"/>
      <c r="DQ19" s="669" t="s">
        <v>136</v>
      </c>
      <c r="DR19" s="664"/>
      <c r="DS19" s="664"/>
      <c r="DT19" s="664"/>
      <c r="DU19" s="664"/>
      <c r="DV19" s="664"/>
      <c r="DW19" s="664"/>
      <c r="DX19" s="664"/>
      <c r="DY19" s="664"/>
      <c r="DZ19" s="664"/>
      <c r="EA19" s="664"/>
      <c r="EB19" s="664"/>
      <c r="EC19" s="704"/>
    </row>
    <row r="20" spans="2:133" ht="11.25" customHeight="1">
      <c r="B20" s="658" t="s">
        <v>271</v>
      </c>
      <c r="C20" s="659"/>
      <c r="D20" s="659"/>
      <c r="E20" s="659"/>
      <c r="F20" s="659"/>
      <c r="G20" s="659"/>
      <c r="H20" s="659"/>
      <c r="I20" s="659"/>
      <c r="J20" s="659"/>
      <c r="K20" s="659"/>
      <c r="L20" s="659"/>
      <c r="M20" s="659"/>
      <c r="N20" s="659"/>
      <c r="O20" s="659"/>
      <c r="P20" s="659"/>
      <c r="Q20" s="660"/>
      <c r="R20" s="661">
        <v>387150</v>
      </c>
      <c r="S20" s="664"/>
      <c r="T20" s="664"/>
      <c r="U20" s="664"/>
      <c r="V20" s="664"/>
      <c r="W20" s="664"/>
      <c r="X20" s="664"/>
      <c r="Y20" s="665"/>
      <c r="Z20" s="723">
        <v>1</v>
      </c>
      <c r="AA20" s="723"/>
      <c r="AB20" s="723"/>
      <c r="AC20" s="723"/>
      <c r="AD20" s="724" t="s">
        <v>231</v>
      </c>
      <c r="AE20" s="724"/>
      <c r="AF20" s="724"/>
      <c r="AG20" s="724"/>
      <c r="AH20" s="724"/>
      <c r="AI20" s="724"/>
      <c r="AJ20" s="724"/>
      <c r="AK20" s="724"/>
      <c r="AL20" s="666" t="s">
        <v>136</v>
      </c>
      <c r="AM20" s="667"/>
      <c r="AN20" s="667"/>
      <c r="AO20" s="725"/>
      <c r="AP20" s="658" t="s">
        <v>272</v>
      </c>
      <c r="AQ20" s="659"/>
      <c r="AR20" s="659"/>
      <c r="AS20" s="659"/>
      <c r="AT20" s="659"/>
      <c r="AU20" s="659"/>
      <c r="AV20" s="659"/>
      <c r="AW20" s="659"/>
      <c r="AX20" s="659"/>
      <c r="AY20" s="659"/>
      <c r="AZ20" s="659"/>
      <c r="BA20" s="659"/>
      <c r="BB20" s="659"/>
      <c r="BC20" s="659"/>
      <c r="BD20" s="659"/>
      <c r="BE20" s="659"/>
      <c r="BF20" s="660"/>
      <c r="BG20" s="661">
        <v>722065</v>
      </c>
      <c r="BH20" s="664"/>
      <c r="BI20" s="664"/>
      <c r="BJ20" s="664"/>
      <c r="BK20" s="664"/>
      <c r="BL20" s="664"/>
      <c r="BM20" s="664"/>
      <c r="BN20" s="665"/>
      <c r="BO20" s="723">
        <v>4.8</v>
      </c>
      <c r="BP20" s="723"/>
      <c r="BQ20" s="723"/>
      <c r="BR20" s="723"/>
      <c r="BS20" s="669" t="s">
        <v>136</v>
      </c>
      <c r="BT20" s="664"/>
      <c r="BU20" s="664"/>
      <c r="BV20" s="664"/>
      <c r="BW20" s="664"/>
      <c r="BX20" s="664"/>
      <c r="BY20" s="664"/>
      <c r="BZ20" s="664"/>
      <c r="CA20" s="664"/>
      <c r="CB20" s="704"/>
      <c r="CD20" s="705" t="s">
        <v>273</v>
      </c>
      <c r="CE20" s="702"/>
      <c r="CF20" s="702"/>
      <c r="CG20" s="702"/>
      <c r="CH20" s="702"/>
      <c r="CI20" s="702"/>
      <c r="CJ20" s="702"/>
      <c r="CK20" s="702"/>
      <c r="CL20" s="702"/>
      <c r="CM20" s="702"/>
      <c r="CN20" s="702"/>
      <c r="CO20" s="702"/>
      <c r="CP20" s="702"/>
      <c r="CQ20" s="703"/>
      <c r="CR20" s="661">
        <v>36449657</v>
      </c>
      <c r="CS20" s="664"/>
      <c r="CT20" s="664"/>
      <c r="CU20" s="664"/>
      <c r="CV20" s="664"/>
      <c r="CW20" s="664"/>
      <c r="CX20" s="664"/>
      <c r="CY20" s="665"/>
      <c r="CZ20" s="723">
        <v>100</v>
      </c>
      <c r="DA20" s="723"/>
      <c r="DB20" s="723"/>
      <c r="DC20" s="723"/>
      <c r="DD20" s="669">
        <v>3349624</v>
      </c>
      <c r="DE20" s="664"/>
      <c r="DF20" s="664"/>
      <c r="DG20" s="664"/>
      <c r="DH20" s="664"/>
      <c r="DI20" s="664"/>
      <c r="DJ20" s="664"/>
      <c r="DK20" s="664"/>
      <c r="DL20" s="664"/>
      <c r="DM20" s="664"/>
      <c r="DN20" s="664"/>
      <c r="DO20" s="664"/>
      <c r="DP20" s="665"/>
      <c r="DQ20" s="669">
        <v>26632303</v>
      </c>
      <c r="DR20" s="664"/>
      <c r="DS20" s="664"/>
      <c r="DT20" s="664"/>
      <c r="DU20" s="664"/>
      <c r="DV20" s="664"/>
      <c r="DW20" s="664"/>
      <c r="DX20" s="664"/>
      <c r="DY20" s="664"/>
      <c r="DZ20" s="664"/>
      <c r="EA20" s="664"/>
      <c r="EB20" s="664"/>
      <c r="EC20" s="704"/>
    </row>
    <row r="21" spans="2:133" ht="11.25" customHeight="1">
      <c r="B21" s="658" t="s">
        <v>274</v>
      </c>
      <c r="C21" s="659"/>
      <c r="D21" s="659"/>
      <c r="E21" s="659"/>
      <c r="F21" s="659"/>
      <c r="G21" s="659"/>
      <c r="H21" s="659"/>
      <c r="I21" s="659"/>
      <c r="J21" s="659"/>
      <c r="K21" s="659"/>
      <c r="L21" s="659"/>
      <c r="M21" s="659"/>
      <c r="N21" s="659"/>
      <c r="O21" s="659"/>
      <c r="P21" s="659"/>
      <c r="Q21" s="660"/>
      <c r="R21" s="661">
        <v>526</v>
      </c>
      <c r="S21" s="664"/>
      <c r="T21" s="664"/>
      <c r="U21" s="664"/>
      <c r="V21" s="664"/>
      <c r="W21" s="664"/>
      <c r="X21" s="664"/>
      <c r="Y21" s="665"/>
      <c r="Z21" s="723">
        <v>0</v>
      </c>
      <c r="AA21" s="723"/>
      <c r="AB21" s="723"/>
      <c r="AC21" s="723"/>
      <c r="AD21" s="724" t="s">
        <v>136</v>
      </c>
      <c r="AE21" s="724"/>
      <c r="AF21" s="724"/>
      <c r="AG21" s="724"/>
      <c r="AH21" s="724"/>
      <c r="AI21" s="724"/>
      <c r="AJ21" s="724"/>
      <c r="AK21" s="724"/>
      <c r="AL21" s="666" t="s">
        <v>136</v>
      </c>
      <c r="AM21" s="667"/>
      <c r="AN21" s="667"/>
      <c r="AO21" s="725"/>
      <c r="AP21" s="769" t="s">
        <v>275</v>
      </c>
      <c r="AQ21" s="776"/>
      <c r="AR21" s="776"/>
      <c r="AS21" s="776"/>
      <c r="AT21" s="776"/>
      <c r="AU21" s="776"/>
      <c r="AV21" s="776"/>
      <c r="AW21" s="776"/>
      <c r="AX21" s="776"/>
      <c r="AY21" s="776"/>
      <c r="AZ21" s="776"/>
      <c r="BA21" s="776"/>
      <c r="BB21" s="776"/>
      <c r="BC21" s="776"/>
      <c r="BD21" s="776"/>
      <c r="BE21" s="776"/>
      <c r="BF21" s="771"/>
      <c r="BG21" s="661" t="s">
        <v>136</v>
      </c>
      <c r="BH21" s="664"/>
      <c r="BI21" s="664"/>
      <c r="BJ21" s="664"/>
      <c r="BK21" s="664"/>
      <c r="BL21" s="664"/>
      <c r="BM21" s="664"/>
      <c r="BN21" s="665"/>
      <c r="BO21" s="723" t="s">
        <v>231</v>
      </c>
      <c r="BP21" s="723"/>
      <c r="BQ21" s="723"/>
      <c r="BR21" s="723"/>
      <c r="BS21" s="669" t="s">
        <v>136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276</v>
      </c>
      <c r="C22" s="659"/>
      <c r="D22" s="659"/>
      <c r="E22" s="659"/>
      <c r="F22" s="659"/>
      <c r="G22" s="659"/>
      <c r="H22" s="659"/>
      <c r="I22" s="659"/>
      <c r="J22" s="659"/>
      <c r="K22" s="659"/>
      <c r="L22" s="659"/>
      <c r="M22" s="659"/>
      <c r="N22" s="659"/>
      <c r="O22" s="659"/>
      <c r="P22" s="659"/>
      <c r="Q22" s="660"/>
      <c r="R22" s="661">
        <v>24112385</v>
      </c>
      <c r="S22" s="664"/>
      <c r="T22" s="664"/>
      <c r="U22" s="664"/>
      <c r="V22" s="664"/>
      <c r="W22" s="664"/>
      <c r="X22" s="664"/>
      <c r="Y22" s="665"/>
      <c r="Z22" s="723">
        <v>62.1</v>
      </c>
      <c r="AA22" s="723"/>
      <c r="AB22" s="723"/>
      <c r="AC22" s="723"/>
      <c r="AD22" s="724">
        <v>23002644</v>
      </c>
      <c r="AE22" s="724"/>
      <c r="AF22" s="724"/>
      <c r="AG22" s="724"/>
      <c r="AH22" s="724"/>
      <c r="AI22" s="724"/>
      <c r="AJ22" s="724"/>
      <c r="AK22" s="724"/>
      <c r="AL22" s="666">
        <v>99.4</v>
      </c>
      <c r="AM22" s="667"/>
      <c r="AN22" s="667"/>
      <c r="AO22" s="725"/>
      <c r="AP22" s="769" t="s">
        <v>277</v>
      </c>
      <c r="AQ22" s="776"/>
      <c r="AR22" s="776"/>
      <c r="AS22" s="776"/>
      <c r="AT22" s="776"/>
      <c r="AU22" s="776"/>
      <c r="AV22" s="776"/>
      <c r="AW22" s="776"/>
      <c r="AX22" s="776"/>
      <c r="AY22" s="776"/>
      <c r="AZ22" s="776"/>
      <c r="BA22" s="776"/>
      <c r="BB22" s="776"/>
      <c r="BC22" s="776"/>
      <c r="BD22" s="776"/>
      <c r="BE22" s="776"/>
      <c r="BF22" s="771"/>
      <c r="BG22" s="661" t="s">
        <v>174</v>
      </c>
      <c r="BH22" s="664"/>
      <c r="BI22" s="664"/>
      <c r="BJ22" s="664"/>
      <c r="BK22" s="664"/>
      <c r="BL22" s="664"/>
      <c r="BM22" s="664"/>
      <c r="BN22" s="665"/>
      <c r="BO22" s="723" t="s">
        <v>174</v>
      </c>
      <c r="BP22" s="723"/>
      <c r="BQ22" s="723"/>
      <c r="BR22" s="723"/>
      <c r="BS22" s="669" t="s">
        <v>231</v>
      </c>
      <c r="BT22" s="664"/>
      <c r="BU22" s="664"/>
      <c r="BV22" s="664"/>
      <c r="BW22" s="664"/>
      <c r="BX22" s="664"/>
      <c r="BY22" s="664"/>
      <c r="BZ22" s="664"/>
      <c r="CA22" s="664"/>
      <c r="CB22" s="704"/>
      <c r="CD22" s="778" t="s">
        <v>278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279</v>
      </c>
      <c r="C23" s="659"/>
      <c r="D23" s="659"/>
      <c r="E23" s="659"/>
      <c r="F23" s="659"/>
      <c r="G23" s="659"/>
      <c r="H23" s="659"/>
      <c r="I23" s="659"/>
      <c r="J23" s="659"/>
      <c r="K23" s="659"/>
      <c r="L23" s="659"/>
      <c r="M23" s="659"/>
      <c r="N23" s="659"/>
      <c r="O23" s="659"/>
      <c r="P23" s="659"/>
      <c r="Q23" s="660"/>
      <c r="R23" s="661">
        <v>15287</v>
      </c>
      <c r="S23" s="664"/>
      <c r="T23" s="664"/>
      <c r="U23" s="664"/>
      <c r="V23" s="664"/>
      <c r="W23" s="664"/>
      <c r="X23" s="664"/>
      <c r="Y23" s="665"/>
      <c r="Z23" s="723">
        <v>0</v>
      </c>
      <c r="AA23" s="723"/>
      <c r="AB23" s="723"/>
      <c r="AC23" s="723"/>
      <c r="AD23" s="724">
        <v>15287</v>
      </c>
      <c r="AE23" s="724"/>
      <c r="AF23" s="724"/>
      <c r="AG23" s="724"/>
      <c r="AH23" s="724"/>
      <c r="AI23" s="724"/>
      <c r="AJ23" s="724"/>
      <c r="AK23" s="724"/>
      <c r="AL23" s="666">
        <v>0.1</v>
      </c>
      <c r="AM23" s="667"/>
      <c r="AN23" s="667"/>
      <c r="AO23" s="725"/>
      <c r="AP23" s="769" t="s">
        <v>280</v>
      </c>
      <c r="AQ23" s="776"/>
      <c r="AR23" s="776"/>
      <c r="AS23" s="776"/>
      <c r="AT23" s="776"/>
      <c r="AU23" s="776"/>
      <c r="AV23" s="776"/>
      <c r="AW23" s="776"/>
      <c r="AX23" s="776"/>
      <c r="AY23" s="776"/>
      <c r="AZ23" s="776"/>
      <c r="BA23" s="776"/>
      <c r="BB23" s="776"/>
      <c r="BC23" s="776"/>
      <c r="BD23" s="776"/>
      <c r="BE23" s="776"/>
      <c r="BF23" s="771"/>
      <c r="BG23" s="661">
        <v>722065</v>
      </c>
      <c r="BH23" s="664"/>
      <c r="BI23" s="664"/>
      <c r="BJ23" s="664"/>
      <c r="BK23" s="664"/>
      <c r="BL23" s="664"/>
      <c r="BM23" s="664"/>
      <c r="BN23" s="665"/>
      <c r="BO23" s="723">
        <v>4.8</v>
      </c>
      <c r="BP23" s="723"/>
      <c r="BQ23" s="723"/>
      <c r="BR23" s="723"/>
      <c r="BS23" s="669" t="s">
        <v>136</v>
      </c>
      <c r="BT23" s="664"/>
      <c r="BU23" s="664"/>
      <c r="BV23" s="664"/>
      <c r="BW23" s="664"/>
      <c r="BX23" s="664"/>
      <c r="BY23" s="664"/>
      <c r="BZ23" s="664"/>
      <c r="CA23" s="664"/>
      <c r="CB23" s="704"/>
      <c r="CD23" s="778" t="s">
        <v>219</v>
      </c>
      <c r="CE23" s="779"/>
      <c r="CF23" s="779"/>
      <c r="CG23" s="779"/>
      <c r="CH23" s="779"/>
      <c r="CI23" s="779"/>
      <c r="CJ23" s="779"/>
      <c r="CK23" s="779"/>
      <c r="CL23" s="779"/>
      <c r="CM23" s="779"/>
      <c r="CN23" s="779"/>
      <c r="CO23" s="779"/>
      <c r="CP23" s="779"/>
      <c r="CQ23" s="780"/>
      <c r="CR23" s="778" t="s">
        <v>281</v>
      </c>
      <c r="CS23" s="779"/>
      <c r="CT23" s="779"/>
      <c r="CU23" s="779"/>
      <c r="CV23" s="779"/>
      <c r="CW23" s="779"/>
      <c r="CX23" s="779"/>
      <c r="CY23" s="780"/>
      <c r="CZ23" s="778" t="s">
        <v>282</v>
      </c>
      <c r="DA23" s="779"/>
      <c r="DB23" s="779"/>
      <c r="DC23" s="780"/>
      <c r="DD23" s="778" t="s">
        <v>283</v>
      </c>
      <c r="DE23" s="779"/>
      <c r="DF23" s="779"/>
      <c r="DG23" s="779"/>
      <c r="DH23" s="779"/>
      <c r="DI23" s="779"/>
      <c r="DJ23" s="779"/>
      <c r="DK23" s="780"/>
      <c r="DL23" s="787" t="s">
        <v>284</v>
      </c>
      <c r="DM23" s="788"/>
      <c r="DN23" s="788"/>
      <c r="DO23" s="788"/>
      <c r="DP23" s="788"/>
      <c r="DQ23" s="788"/>
      <c r="DR23" s="788"/>
      <c r="DS23" s="788"/>
      <c r="DT23" s="788"/>
      <c r="DU23" s="788"/>
      <c r="DV23" s="789"/>
      <c r="DW23" s="778" t="s">
        <v>285</v>
      </c>
      <c r="DX23" s="779"/>
      <c r="DY23" s="779"/>
      <c r="DZ23" s="779"/>
      <c r="EA23" s="779"/>
      <c r="EB23" s="779"/>
      <c r="EC23" s="780"/>
    </row>
    <row r="24" spans="2:133" ht="11.25" customHeight="1">
      <c r="B24" s="658" t="s">
        <v>286</v>
      </c>
      <c r="C24" s="659"/>
      <c r="D24" s="659"/>
      <c r="E24" s="659"/>
      <c r="F24" s="659"/>
      <c r="G24" s="659"/>
      <c r="H24" s="659"/>
      <c r="I24" s="659"/>
      <c r="J24" s="659"/>
      <c r="K24" s="659"/>
      <c r="L24" s="659"/>
      <c r="M24" s="659"/>
      <c r="N24" s="659"/>
      <c r="O24" s="659"/>
      <c r="P24" s="659"/>
      <c r="Q24" s="660"/>
      <c r="R24" s="661">
        <v>18752</v>
      </c>
      <c r="S24" s="664"/>
      <c r="T24" s="664"/>
      <c r="U24" s="664"/>
      <c r="V24" s="664"/>
      <c r="W24" s="664"/>
      <c r="X24" s="664"/>
      <c r="Y24" s="665"/>
      <c r="Z24" s="723">
        <v>0</v>
      </c>
      <c r="AA24" s="723"/>
      <c r="AB24" s="723"/>
      <c r="AC24" s="723"/>
      <c r="AD24" s="724" t="s">
        <v>231</v>
      </c>
      <c r="AE24" s="724"/>
      <c r="AF24" s="724"/>
      <c r="AG24" s="724"/>
      <c r="AH24" s="724"/>
      <c r="AI24" s="724"/>
      <c r="AJ24" s="724"/>
      <c r="AK24" s="724"/>
      <c r="AL24" s="666" t="s">
        <v>136</v>
      </c>
      <c r="AM24" s="667"/>
      <c r="AN24" s="667"/>
      <c r="AO24" s="725"/>
      <c r="AP24" s="769" t="s">
        <v>287</v>
      </c>
      <c r="AQ24" s="776"/>
      <c r="AR24" s="776"/>
      <c r="AS24" s="776"/>
      <c r="AT24" s="776"/>
      <c r="AU24" s="776"/>
      <c r="AV24" s="776"/>
      <c r="AW24" s="776"/>
      <c r="AX24" s="776"/>
      <c r="AY24" s="776"/>
      <c r="AZ24" s="776"/>
      <c r="BA24" s="776"/>
      <c r="BB24" s="776"/>
      <c r="BC24" s="776"/>
      <c r="BD24" s="776"/>
      <c r="BE24" s="776"/>
      <c r="BF24" s="771"/>
      <c r="BG24" s="661" t="s">
        <v>136</v>
      </c>
      <c r="BH24" s="664"/>
      <c r="BI24" s="664"/>
      <c r="BJ24" s="664"/>
      <c r="BK24" s="664"/>
      <c r="BL24" s="664"/>
      <c r="BM24" s="664"/>
      <c r="BN24" s="665"/>
      <c r="BO24" s="723" t="s">
        <v>231</v>
      </c>
      <c r="BP24" s="723"/>
      <c r="BQ24" s="723"/>
      <c r="BR24" s="723"/>
      <c r="BS24" s="669" t="s">
        <v>136</v>
      </c>
      <c r="BT24" s="664"/>
      <c r="BU24" s="664"/>
      <c r="BV24" s="664"/>
      <c r="BW24" s="664"/>
      <c r="BX24" s="664"/>
      <c r="BY24" s="664"/>
      <c r="BZ24" s="664"/>
      <c r="CA24" s="664"/>
      <c r="CB24" s="704"/>
      <c r="CD24" s="732" t="s">
        <v>288</v>
      </c>
      <c r="CE24" s="733"/>
      <c r="CF24" s="733"/>
      <c r="CG24" s="733"/>
      <c r="CH24" s="733"/>
      <c r="CI24" s="733"/>
      <c r="CJ24" s="733"/>
      <c r="CK24" s="733"/>
      <c r="CL24" s="733"/>
      <c r="CM24" s="733"/>
      <c r="CN24" s="733"/>
      <c r="CO24" s="733"/>
      <c r="CP24" s="733"/>
      <c r="CQ24" s="734"/>
      <c r="CR24" s="726">
        <v>18777056</v>
      </c>
      <c r="CS24" s="727"/>
      <c r="CT24" s="727"/>
      <c r="CU24" s="727"/>
      <c r="CV24" s="727"/>
      <c r="CW24" s="727"/>
      <c r="CX24" s="727"/>
      <c r="CY24" s="773"/>
      <c r="CZ24" s="774">
        <v>51.5</v>
      </c>
      <c r="DA24" s="743"/>
      <c r="DB24" s="743"/>
      <c r="DC24" s="777"/>
      <c r="DD24" s="772">
        <v>12873033</v>
      </c>
      <c r="DE24" s="727"/>
      <c r="DF24" s="727"/>
      <c r="DG24" s="727"/>
      <c r="DH24" s="727"/>
      <c r="DI24" s="727"/>
      <c r="DJ24" s="727"/>
      <c r="DK24" s="773"/>
      <c r="DL24" s="772">
        <v>12796910</v>
      </c>
      <c r="DM24" s="727"/>
      <c r="DN24" s="727"/>
      <c r="DO24" s="727"/>
      <c r="DP24" s="727"/>
      <c r="DQ24" s="727"/>
      <c r="DR24" s="727"/>
      <c r="DS24" s="727"/>
      <c r="DT24" s="727"/>
      <c r="DU24" s="727"/>
      <c r="DV24" s="773"/>
      <c r="DW24" s="774">
        <v>51.5</v>
      </c>
      <c r="DX24" s="743"/>
      <c r="DY24" s="743"/>
      <c r="DZ24" s="743"/>
      <c r="EA24" s="743"/>
      <c r="EB24" s="743"/>
      <c r="EC24" s="775"/>
    </row>
    <row r="25" spans="2:133" ht="11.25" customHeight="1">
      <c r="B25" s="658" t="s">
        <v>289</v>
      </c>
      <c r="C25" s="659"/>
      <c r="D25" s="659"/>
      <c r="E25" s="659"/>
      <c r="F25" s="659"/>
      <c r="G25" s="659"/>
      <c r="H25" s="659"/>
      <c r="I25" s="659"/>
      <c r="J25" s="659"/>
      <c r="K25" s="659"/>
      <c r="L25" s="659"/>
      <c r="M25" s="659"/>
      <c r="N25" s="659"/>
      <c r="O25" s="659"/>
      <c r="P25" s="659"/>
      <c r="Q25" s="660"/>
      <c r="R25" s="661">
        <v>779703</v>
      </c>
      <c r="S25" s="664"/>
      <c r="T25" s="664"/>
      <c r="U25" s="664"/>
      <c r="V25" s="664"/>
      <c r="W25" s="664"/>
      <c r="X25" s="664"/>
      <c r="Y25" s="665"/>
      <c r="Z25" s="723">
        <v>2</v>
      </c>
      <c r="AA25" s="723"/>
      <c r="AB25" s="723"/>
      <c r="AC25" s="723"/>
      <c r="AD25" s="724">
        <v>85523</v>
      </c>
      <c r="AE25" s="724"/>
      <c r="AF25" s="724"/>
      <c r="AG25" s="724"/>
      <c r="AH25" s="724"/>
      <c r="AI25" s="724"/>
      <c r="AJ25" s="724"/>
      <c r="AK25" s="724"/>
      <c r="AL25" s="666">
        <v>0.4</v>
      </c>
      <c r="AM25" s="667"/>
      <c r="AN25" s="667"/>
      <c r="AO25" s="725"/>
      <c r="AP25" s="769" t="s">
        <v>290</v>
      </c>
      <c r="AQ25" s="776"/>
      <c r="AR25" s="776"/>
      <c r="AS25" s="776"/>
      <c r="AT25" s="776"/>
      <c r="AU25" s="776"/>
      <c r="AV25" s="776"/>
      <c r="AW25" s="776"/>
      <c r="AX25" s="776"/>
      <c r="AY25" s="776"/>
      <c r="AZ25" s="776"/>
      <c r="BA25" s="776"/>
      <c r="BB25" s="776"/>
      <c r="BC25" s="776"/>
      <c r="BD25" s="776"/>
      <c r="BE25" s="776"/>
      <c r="BF25" s="771"/>
      <c r="BG25" s="661" t="s">
        <v>231</v>
      </c>
      <c r="BH25" s="664"/>
      <c r="BI25" s="664"/>
      <c r="BJ25" s="664"/>
      <c r="BK25" s="664"/>
      <c r="BL25" s="664"/>
      <c r="BM25" s="664"/>
      <c r="BN25" s="665"/>
      <c r="BO25" s="723" t="s">
        <v>231</v>
      </c>
      <c r="BP25" s="723"/>
      <c r="BQ25" s="723"/>
      <c r="BR25" s="723"/>
      <c r="BS25" s="669" t="s">
        <v>136</v>
      </c>
      <c r="BT25" s="664"/>
      <c r="BU25" s="664"/>
      <c r="BV25" s="664"/>
      <c r="BW25" s="664"/>
      <c r="BX25" s="664"/>
      <c r="BY25" s="664"/>
      <c r="BZ25" s="664"/>
      <c r="CA25" s="664"/>
      <c r="CB25" s="704"/>
      <c r="CD25" s="705" t="s">
        <v>291</v>
      </c>
      <c r="CE25" s="702"/>
      <c r="CF25" s="702"/>
      <c r="CG25" s="702"/>
      <c r="CH25" s="702"/>
      <c r="CI25" s="702"/>
      <c r="CJ25" s="702"/>
      <c r="CK25" s="702"/>
      <c r="CL25" s="702"/>
      <c r="CM25" s="702"/>
      <c r="CN25" s="702"/>
      <c r="CO25" s="702"/>
      <c r="CP25" s="702"/>
      <c r="CQ25" s="703"/>
      <c r="CR25" s="661">
        <v>5605062</v>
      </c>
      <c r="CS25" s="662"/>
      <c r="CT25" s="662"/>
      <c r="CU25" s="662"/>
      <c r="CV25" s="662"/>
      <c r="CW25" s="662"/>
      <c r="CX25" s="662"/>
      <c r="CY25" s="663"/>
      <c r="CZ25" s="666">
        <v>15.4</v>
      </c>
      <c r="DA25" s="695"/>
      <c r="DB25" s="695"/>
      <c r="DC25" s="696"/>
      <c r="DD25" s="669">
        <v>5297635</v>
      </c>
      <c r="DE25" s="662"/>
      <c r="DF25" s="662"/>
      <c r="DG25" s="662"/>
      <c r="DH25" s="662"/>
      <c r="DI25" s="662"/>
      <c r="DJ25" s="662"/>
      <c r="DK25" s="663"/>
      <c r="DL25" s="669">
        <v>5246022</v>
      </c>
      <c r="DM25" s="662"/>
      <c r="DN25" s="662"/>
      <c r="DO25" s="662"/>
      <c r="DP25" s="662"/>
      <c r="DQ25" s="662"/>
      <c r="DR25" s="662"/>
      <c r="DS25" s="662"/>
      <c r="DT25" s="662"/>
      <c r="DU25" s="662"/>
      <c r="DV25" s="663"/>
      <c r="DW25" s="666">
        <v>21.1</v>
      </c>
      <c r="DX25" s="695"/>
      <c r="DY25" s="695"/>
      <c r="DZ25" s="695"/>
      <c r="EA25" s="695"/>
      <c r="EB25" s="695"/>
      <c r="EC25" s="697"/>
    </row>
    <row r="26" spans="2:133" ht="11.25" customHeight="1">
      <c r="B26" s="658" t="s">
        <v>292</v>
      </c>
      <c r="C26" s="659"/>
      <c r="D26" s="659"/>
      <c r="E26" s="659"/>
      <c r="F26" s="659"/>
      <c r="G26" s="659"/>
      <c r="H26" s="659"/>
      <c r="I26" s="659"/>
      <c r="J26" s="659"/>
      <c r="K26" s="659"/>
      <c r="L26" s="659"/>
      <c r="M26" s="659"/>
      <c r="N26" s="659"/>
      <c r="O26" s="659"/>
      <c r="P26" s="659"/>
      <c r="Q26" s="660"/>
      <c r="R26" s="661">
        <v>74453</v>
      </c>
      <c r="S26" s="664"/>
      <c r="T26" s="664"/>
      <c r="U26" s="664"/>
      <c r="V26" s="664"/>
      <c r="W26" s="664"/>
      <c r="X26" s="664"/>
      <c r="Y26" s="665"/>
      <c r="Z26" s="723">
        <v>0.2</v>
      </c>
      <c r="AA26" s="723"/>
      <c r="AB26" s="723"/>
      <c r="AC26" s="723"/>
      <c r="AD26" s="724" t="s">
        <v>231</v>
      </c>
      <c r="AE26" s="724"/>
      <c r="AF26" s="724"/>
      <c r="AG26" s="724"/>
      <c r="AH26" s="724"/>
      <c r="AI26" s="724"/>
      <c r="AJ26" s="724"/>
      <c r="AK26" s="724"/>
      <c r="AL26" s="666" t="s">
        <v>136</v>
      </c>
      <c r="AM26" s="667"/>
      <c r="AN26" s="667"/>
      <c r="AO26" s="725"/>
      <c r="AP26" s="769" t="s">
        <v>293</v>
      </c>
      <c r="AQ26" s="770"/>
      <c r="AR26" s="770"/>
      <c r="AS26" s="770"/>
      <c r="AT26" s="770"/>
      <c r="AU26" s="770"/>
      <c r="AV26" s="770"/>
      <c r="AW26" s="770"/>
      <c r="AX26" s="770"/>
      <c r="AY26" s="770"/>
      <c r="AZ26" s="770"/>
      <c r="BA26" s="770"/>
      <c r="BB26" s="770"/>
      <c r="BC26" s="770"/>
      <c r="BD26" s="770"/>
      <c r="BE26" s="770"/>
      <c r="BF26" s="771"/>
      <c r="BG26" s="661" t="s">
        <v>231</v>
      </c>
      <c r="BH26" s="664"/>
      <c r="BI26" s="664"/>
      <c r="BJ26" s="664"/>
      <c r="BK26" s="664"/>
      <c r="BL26" s="664"/>
      <c r="BM26" s="664"/>
      <c r="BN26" s="665"/>
      <c r="BO26" s="723" t="s">
        <v>136</v>
      </c>
      <c r="BP26" s="723"/>
      <c r="BQ26" s="723"/>
      <c r="BR26" s="723"/>
      <c r="BS26" s="669" t="s">
        <v>136</v>
      </c>
      <c r="BT26" s="664"/>
      <c r="BU26" s="664"/>
      <c r="BV26" s="664"/>
      <c r="BW26" s="664"/>
      <c r="BX26" s="664"/>
      <c r="BY26" s="664"/>
      <c r="BZ26" s="664"/>
      <c r="CA26" s="664"/>
      <c r="CB26" s="704"/>
      <c r="CD26" s="705" t="s">
        <v>294</v>
      </c>
      <c r="CE26" s="702"/>
      <c r="CF26" s="702"/>
      <c r="CG26" s="702"/>
      <c r="CH26" s="702"/>
      <c r="CI26" s="702"/>
      <c r="CJ26" s="702"/>
      <c r="CK26" s="702"/>
      <c r="CL26" s="702"/>
      <c r="CM26" s="702"/>
      <c r="CN26" s="702"/>
      <c r="CO26" s="702"/>
      <c r="CP26" s="702"/>
      <c r="CQ26" s="703"/>
      <c r="CR26" s="661">
        <v>3927818</v>
      </c>
      <c r="CS26" s="664"/>
      <c r="CT26" s="664"/>
      <c r="CU26" s="664"/>
      <c r="CV26" s="664"/>
      <c r="CW26" s="664"/>
      <c r="CX26" s="664"/>
      <c r="CY26" s="665"/>
      <c r="CZ26" s="666">
        <v>10.8</v>
      </c>
      <c r="DA26" s="695"/>
      <c r="DB26" s="695"/>
      <c r="DC26" s="696"/>
      <c r="DD26" s="669">
        <v>3643247</v>
      </c>
      <c r="DE26" s="664"/>
      <c r="DF26" s="664"/>
      <c r="DG26" s="664"/>
      <c r="DH26" s="664"/>
      <c r="DI26" s="664"/>
      <c r="DJ26" s="664"/>
      <c r="DK26" s="665"/>
      <c r="DL26" s="669" t="s">
        <v>136</v>
      </c>
      <c r="DM26" s="664"/>
      <c r="DN26" s="664"/>
      <c r="DO26" s="664"/>
      <c r="DP26" s="664"/>
      <c r="DQ26" s="664"/>
      <c r="DR26" s="664"/>
      <c r="DS26" s="664"/>
      <c r="DT26" s="664"/>
      <c r="DU26" s="664"/>
      <c r="DV26" s="665"/>
      <c r="DW26" s="666" t="s">
        <v>231</v>
      </c>
      <c r="DX26" s="695"/>
      <c r="DY26" s="695"/>
      <c r="DZ26" s="695"/>
      <c r="EA26" s="695"/>
      <c r="EB26" s="695"/>
      <c r="EC26" s="697"/>
    </row>
    <row r="27" spans="2:133" ht="11.25" customHeight="1">
      <c r="B27" s="658" t="s">
        <v>295</v>
      </c>
      <c r="C27" s="659"/>
      <c r="D27" s="659"/>
      <c r="E27" s="659"/>
      <c r="F27" s="659"/>
      <c r="G27" s="659"/>
      <c r="H27" s="659"/>
      <c r="I27" s="659"/>
      <c r="J27" s="659"/>
      <c r="K27" s="659"/>
      <c r="L27" s="659"/>
      <c r="M27" s="659"/>
      <c r="N27" s="659"/>
      <c r="O27" s="659"/>
      <c r="P27" s="659"/>
      <c r="Q27" s="660"/>
      <c r="R27" s="661">
        <v>5047342</v>
      </c>
      <c r="S27" s="664"/>
      <c r="T27" s="664"/>
      <c r="U27" s="664"/>
      <c r="V27" s="664"/>
      <c r="W27" s="664"/>
      <c r="X27" s="664"/>
      <c r="Y27" s="665"/>
      <c r="Z27" s="723">
        <v>13</v>
      </c>
      <c r="AA27" s="723"/>
      <c r="AB27" s="723"/>
      <c r="AC27" s="723"/>
      <c r="AD27" s="724" t="s">
        <v>136</v>
      </c>
      <c r="AE27" s="724"/>
      <c r="AF27" s="724"/>
      <c r="AG27" s="724"/>
      <c r="AH27" s="724"/>
      <c r="AI27" s="724"/>
      <c r="AJ27" s="724"/>
      <c r="AK27" s="724"/>
      <c r="AL27" s="666" t="s">
        <v>231</v>
      </c>
      <c r="AM27" s="667"/>
      <c r="AN27" s="667"/>
      <c r="AO27" s="725"/>
      <c r="AP27" s="658" t="s">
        <v>296</v>
      </c>
      <c r="AQ27" s="659"/>
      <c r="AR27" s="659"/>
      <c r="AS27" s="659"/>
      <c r="AT27" s="659"/>
      <c r="AU27" s="659"/>
      <c r="AV27" s="659"/>
      <c r="AW27" s="659"/>
      <c r="AX27" s="659"/>
      <c r="AY27" s="659"/>
      <c r="AZ27" s="659"/>
      <c r="BA27" s="659"/>
      <c r="BB27" s="659"/>
      <c r="BC27" s="659"/>
      <c r="BD27" s="659"/>
      <c r="BE27" s="659"/>
      <c r="BF27" s="660"/>
      <c r="BG27" s="661">
        <v>15130991</v>
      </c>
      <c r="BH27" s="664"/>
      <c r="BI27" s="664"/>
      <c r="BJ27" s="664"/>
      <c r="BK27" s="664"/>
      <c r="BL27" s="664"/>
      <c r="BM27" s="664"/>
      <c r="BN27" s="665"/>
      <c r="BO27" s="723">
        <v>100</v>
      </c>
      <c r="BP27" s="723"/>
      <c r="BQ27" s="723"/>
      <c r="BR27" s="723"/>
      <c r="BS27" s="669">
        <v>125358</v>
      </c>
      <c r="BT27" s="664"/>
      <c r="BU27" s="664"/>
      <c r="BV27" s="664"/>
      <c r="BW27" s="664"/>
      <c r="BX27" s="664"/>
      <c r="BY27" s="664"/>
      <c r="BZ27" s="664"/>
      <c r="CA27" s="664"/>
      <c r="CB27" s="704"/>
      <c r="CD27" s="705" t="s">
        <v>297</v>
      </c>
      <c r="CE27" s="702"/>
      <c r="CF27" s="702"/>
      <c r="CG27" s="702"/>
      <c r="CH27" s="702"/>
      <c r="CI27" s="702"/>
      <c r="CJ27" s="702"/>
      <c r="CK27" s="702"/>
      <c r="CL27" s="702"/>
      <c r="CM27" s="702"/>
      <c r="CN27" s="702"/>
      <c r="CO27" s="702"/>
      <c r="CP27" s="702"/>
      <c r="CQ27" s="703"/>
      <c r="CR27" s="661">
        <v>8312949</v>
      </c>
      <c r="CS27" s="662"/>
      <c r="CT27" s="662"/>
      <c r="CU27" s="662"/>
      <c r="CV27" s="662"/>
      <c r="CW27" s="662"/>
      <c r="CX27" s="662"/>
      <c r="CY27" s="663"/>
      <c r="CZ27" s="666">
        <v>22.8</v>
      </c>
      <c r="DA27" s="695"/>
      <c r="DB27" s="695"/>
      <c r="DC27" s="696"/>
      <c r="DD27" s="669">
        <v>2762787</v>
      </c>
      <c r="DE27" s="662"/>
      <c r="DF27" s="662"/>
      <c r="DG27" s="662"/>
      <c r="DH27" s="662"/>
      <c r="DI27" s="662"/>
      <c r="DJ27" s="662"/>
      <c r="DK27" s="663"/>
      <c r="DL27" s="669">
        <v>2738277</v>
      </c>
      <c r="DM27" s="662"/>
      <c r="DN27" s="662"/>
      <c r="DO27" s="662"/>
      <c r="DP27" s="662"/>
      <c r="DQ27" s="662"/>
      <c r="DR27" s="662"/>
      <c r="DS27" s="662"/>
      <c r="DT27" s="662"/>
      <c r="DU27" s="662"/>
      <c r="DV27" s="663"/>
      <c r="DW27" s="666">
        <v>11</v>
      </c>
      <c r="DX27" s="695"/>
      <c r="DY27" s="695"/>
      <c r="DZ27" s="695"/>
      <c r="EA27" s="695"/>
      <c r="EB27" s="695"/>
      <c r="EC27" s="697"/>
    </row>
    <row r="28" spans="2:133" ht="11.25" customHeight="1">
      <c r="B28" s="766" t="s">
        <v>298</v>
      </c>
      <c r="C28" s="767"/>
      <c r="D28" s="767"/>
      <c r="E28" s="767"/>
      <c r="F28" s="767"/>
      <c r="G28" s="767"/>
      <c r="H28" s="767"/>
      <c r="I28" s="767"/>
      <c r="J28" s="767"/>
      <c r="K28" s="767"/>
      <c r="L28" s="767"/>
      <c r="M28" s="767"/>
      <c r="N28" s="767"/>
      <c r="O28" s="767"/>
      <c r="P28" s="767"/>
      <c r="Q28" s="768"/>
      <c r="R28" s="661" t="s">
        <v>136</v>
      </c>
      <c r="S28" s="664"/>
      <c r="T28" s="664"/>
      <c r="U28" s="664"/>
      <c r="V28" s="664"/>
      <c r="W28" s="664"/>
      <c r="X28" s="664"/>
      <c r="Y28" s="665"/>
      <c r="Z28" s="723" t="s">
        <v>136</v>
      </c>
      <c r="AA28" s="723"/>
      <c r="AB28" s="723"/>
      <c r="AC28" s="723"/>
      <c r="AD28" s="724" t="s">
        <v>136</v>
      </c>
      <c r="AE28" s="724"/>
      <c r="AF28" s="724"/>
      <c r="AG28" s="724"/>
      <c r="AH28" s="724"/>
      <c r="AI28" s="724"/>
      <c r="AJ28" s="724"/>
      <c r="AK28" s="724"/>
      <c r="AL28" s="666" t="s">
        <v>136</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299</v>
      </c>
      <c r="CE28" s="702"/>
      <c r="CF28" s="702"/>
      <c r="CG28" s="702"/>
      <c r="CH28" s="702"/>
      <c r="CI28" s="702"/>
      <c r="CJ28" s="702"/>
      <c r="CK28" s="702"/>
      <c r="CL28" s="702"/>
      <c r="CM28" s="702"/>
      <c r="CN28" s="702"/>
      <c r="CO28" s="702"/>
      <c r="CP28" s="702"/>
      <c r="CQ28" s="703"/>
      <c r="CR28" s="661">
        <v>4859045</v>
      </c>
      <c r="CS28" s="664"/>
      <c r="CT28" s="664"/>
      <c r="CU28" s="664"/>
      <c r="CV28" s="664"/>
      <c r="CW28" s="664"/>
      <c r="CX28" s="664"/>
      <c r="CY28" s="665"/>
      <c r="CZ28" s="666">
        <v>13.3</v>
      </c>
      <c r="DA28" s="695"/>
      <c r="DB28" s="695"/>
      <c r="DC28" s="696"/>
      <c r="DD28" s="669">
        <v>4812611</v>
      </c>
      <c r="DE28" s="664"/>
      <c r="DF28" s="664"/>
      <c r="DG28" s="664"/>
      <c r="DH28" s="664"/>
      <c r="DI28" s="664"/>
      <c r="DJ28" s="664"/>
      <c r="DK28" s="665"/>
      <c r="DL28" s="669">
        <v>4812611</v>
      </c>
      <c r="DM28" s="664"/>
      <c r="DN28" s="664"/>
      <c r="DO28" s="664"/>
      <c r="DP28" s="664"/>
      <c r="DQ28" s="664"/>
      <c r="DR28" s="664"/>
      <c r="DS28" s="664"/>
      <c r="DT28" s="664"/>
      <c r="DU28" s="664"/>
      <c r="DV28" s="665"/>
      <c r="DW28" s="666">
        <v>19.399999999999999</v>
      </c>
      <c r="DX28" s="695"/>
      <c r="DY28" s="695"/>
      <c r="DZ28" s="695"/>
      <c r="EA28" s="695"/>
      <c r="EB28" s="695"/>
      <c r="EC28" s="697"/>
    </row>
    <row r="29" spans="2:133" ht="11.25" customHeight="1">
      <c r="B29" s="658" t="s">
        <v>300</v>
      </c>
      <c r="C29" s="659"/>
      <c r="D29" s="659"/>
      <c r="E29" s="659"/>
      <c r="F29" s="659"/>
      <c r="G29" s="659"/>
      <c r="H29" s="659"/>
      <c r="I29" s="659"/>
      <c r="J29" s="659"/>
      <c r="K29" s="659"/>
      <c r="L29" s="659"/>
      <c r="M29" s="659"/>
      <c r="N29" s="659"/>
      <c r="O29" s="659"/>
      <c r="P29" s="659"/>
      <c r="Q29" s="660"/>
      <c r="R29" s="661">
        <v>2356565</v>
      </c>
      <c r="S29" s="664"/>
      <c r="T29" s="664"/>
      <c r="U29" s="664"/>
      <c r="V29" s="664"/>
      <c r="W29" s="664"/>
      <c r="X29" s="664"/>
      <c r="Y29" s="665"/>
      <c r="Z29" s="723">
        <v>6.1</v>
      </c>
      <c r="AA29" s="723"/>
      <c r="AB29" s="723"/>
      <c r="AC29" s="723"/>
      <c r="AD29" s="724" t="s">
        <v>231</v>
      </c>
      <c r="AE29" s="724"/>
      <c r="AF29" s="724"/>
      <c r="AG29" s="724"/>
      <c r="AH29" s="724"/>
      <c r="AI29" s="724"/>
      <c r="AJ29" s="724"/>
      <c r="AK29" s="724"/>
      <c r="AL29" s="666" t="s">
        <v>136</v>
      </c>
      <c r="AM29" s="667"/>
      <c r="AN29" s="667"/>
      <c r="AO29" s="725"/>
      <c r="AP29" s="735" t="s">
        <v>219</v>
      </c>
      <c r="AQ29" s="736"/>
      <c r="AR29" s="736"/>
      <c r="AS29" s="736"/>
      <c r="AT29" s="736"/>
      <c r="AU29" s="736"/>
      <c r="AV29" s="736"/>
      <c r="AW29" s="736"/>
      <c r="AX29" s="736"/>
      <c r="AY29" s="736"/>
      <c r="AZ29" s="736"/>
      <c r="BA29" s="736"/>
      <c r="BB29" s="736"/>
      <c r="BC29" s="736"/>
      <c r="BD29" s="736"/>
      <c r="BE29" s="736"/>
      <c r="BF29" s="737"/>
      <c r="BG29" s="735" t="s">
        <v>301</v>
      </c>
      <c r="BH29" s="763"/>
      <c r="BI29" s="763"/>
      <c r="BJ29" s="763"/>
      <c r="BK29" s="763"/>
      <c r="BL29" s="763"/>
      <c r="BM29" s="763"/>
      <c r="BN29" s="763"/>
      <c r="BO29" s="763"/>
      <c r="BP29" s="763"/>
      <c r="BQ29" s="764"/>
      <c r="BR29" s="735" t="s">
        <v>302</v>
      </c>
      <c r="BS29" s="763"/>
      <c r="BT29" s="763"/>
      <c r="BU29" s="763"/>
      <c r="BV29" s="763"/>
      <c r="BW29" s="763"/>
      <c r="BX29" s="763"/>
      <c r="BY29" s="763"/>
      <c r="BZ29" s="763"/>
      <c r="CA29" s="763"/>
      <c r="CB29" s="764"/>
      <c r="CD29" s="745" t="s">
        <v>303</v>
      </c>
      <c r="CE29" s="746"/>
      <c r="CF29" s="705" t="s">
        <v>304</v>
      </c>
      <c r="CG29" s="702"/>
      <c r="CH29" s="702"/>
      <c r="CI29" s="702"/>
      <c r="CJ29" s="702"/>
      <c r="CK29" s="702"/>
      <c r="CL29" s="702"/>
      <c r="CM29" s="702"/>
      <c r="CN29" s="702"/>
      <c r="CO29" s="702"/>
      <c r="CP29" s="702"/>
      <c r="CQ29" s="703"/>
      <c r="CR29" s="661">
        <v>4859045</v>
      </c>
      <c r="CS29" s="662"/>
      <c r="CT29" s="662"/>
      <c r="CU29" s="662"/>
      <c r="CV29" s="662"/>
      <c r="CW29" s="662"/>
      <c r="CX29" s="662"/>
      <c r="CY29" s="663"/>
      <c r="CZ29" s="666">
        <v>13.3</v>
      </c>
      <c r="DA29" s="695"/>
      <c r="DB29" s="695"/>
      <c r="DC29" s="696"/>
      <c r="DD29" s="669">
        <v>4812611</v>
      </c>
      <c r="DE29" s="662"/>
      <c r="DF29" s="662"/>
      <c r="DG29" s="662"/>
      <c r="DH29" s="662"/>
      <c r="DI29" s="662"/>
      <c r="DJ29" s="662"/>
      <c r="DK29" s="663"/>
      <c r="DL29" s="669">
        <v>4812611</v>
      </c>
      <c r="DM29" s="662"/>
      <c r="DN29" s="662"/>
      <c r="DO29" s="662"/>
      <c r="DP29" s="662"/>
      <c r="DQ29" s="662"/>
      <c r="DR29" s="662"/>
      <c r="DS29" s="662"/>
      <c r="DT29" s="662"/>
      <c r="DU29" s="662"/>
      <c r="DV29" s="663"/>
      <c r="DW29" s="666">
        <v>19.399999999999999</v>
      </c>
      <c r="DX29" s="695"/>
      <c r="DY29" s="695"/>
      <c r="DZ29" s="695"/>
      <c r="EA29" s="695"/>
      <c r="EB29" s="695"/>
      <c r="EC29" s="697"/>
    </row>
    <row r="30" spans="2:133" ht="11.25" customHeight="1">
      <c r="B30" s="658" t="s">
        <v>305</v>
      </c>
      <c r="C30" s="659"/>
      <c r="D30" s="659"/>
      <c r="E30" s="659"/>
      <c r="F30" s="659"/>
      <c r="G30" s="659"/>
      <c r="H30" s="659"/>
      <c r="I30" s="659"/>
      <c r="J30" s="659"/>
      <c r="K30" s="659"/>
      <c r="L30" s="659"/>
      <c r="M30" s="659"/>
      <c r="N30" s="659"/>
      <c r="O30" s="659"/>
      <c r="P30" s="659"/>
      <c r="Q30" s="660"/>
      <c r="R30" s="661">
        <v>399231</v>
      </c>
      <c r="S30" s="664"/>
      <c r="T30" s="664"/>
      <c r="U30" s="664"/>
      <c r="V30" s="664"/>
      <c r="W30" s="664"/>
      <c r="X30" s="664"/>
      <c r="Y30" s="665"/>
      <c r="Z30" s="723">
        <v>1</v>
      </c>
      <c r="AA30" s="723"/>
      <c r="AB30" s="723"/>
      <c r="AC30" s="723"/>
      <c r="AD30" s="724">
        <v>14648</v>
      </c>
      <c r="AE30" s="724"/>
      <c r="AF30" s="724"/>
      <c r="AG30" s="724"/>
      <c r="AH30" s="724"/>
      <c r="AI30" s="724"/>
      <c r="AJ30" s="724"/>
      <c r="AK30" s="724"/>
      <c r="AL30" s="666">
        <v>0.1</v>
      </c>
      <c r="AM30" s="667"/>
      <c r="AN30" s="667"/>
      <c r="AO30" s="725"/>
      <c r="AP30" s="751" t="s">
        <v>306</v>
      </c>
      <c r="AQ30" s="752"/>
      <c r="AR30" s="752"/>
      <c r="AS30" s="752"/>
      <c r="AT30" s="757" t="s">
        <v>307</v>
      </c>
      <c r="AU30" s="230"/>
      <c r="AV30" s="230"/>
      <c r="AW30" s="230"/>
      <c r="AX30" s="760" t="s">
        <v>186</v>
      </c>
      <c r="AY30" s="761"/>
      <c r="AZ30" s="761"/>
      <c r="BA30" s="761"/>
      <c r="BB30" s="761"/>
      <c r="BC30" s="761"/>
      <c r="BD30" s="761"/>
      <c r="BE30" s="761"/>
      <c r="BF30" s="762"/>
      <c r="BG30" s="741">
        <v>99.5</v>
      </c>
      <c r="BH30" s="742"/>
      <c r="BI30" s="742"/>
      <c r="BJ30" s="742"/>
      <c r="BK30" s="742"/>
      <c r="BL30" s="742"/>
      <c r="BM30" s="743">
        <v>98.2</v>
      </c>
      <c r="BN30" s="742"/>
      <c r="BO30" s="742"/>
      <c r="BP30" s="742"/>
      <c r="BQ30" s="744"/>
      <c r="BR30" s="741">
        <v>99.4</v>
      </c>
      <c r="BS30" s="742"/>
      <c r="BT30" s="742"/>
      <c r="BU30" s="742"/>
      <c r="BV30" s="742"/>
      <c r="BW30" s="742"/>
      <c r="BX30" s="743">
        <v>97.3</v>
      </c>
      <c r="BY30" s="742"/>
      <c r="BZ30" s="742"/>
      <c r="CA30" s="742"/>
      <c r="CB30" s="744"/>
      <c r="CD30" s="747"/>
      <c r="CE30" s="748"/>
      <c r="CF30" s="705" t="s">
        <v>308</v>
      </c>
      <c r="CG30" s="702"/>
      <c r="CH30" s="702"/>
      <c r="CI30" s="702"/>
      <c r="CJ30" s="702"/>
      <c r="CK30" s="702"/>
      <c r="CL30" s="702"/>
      <c r="CM30" s="702"/>
      <c r="CN30" s="702"/>
      <c r="CO30" s="702"/>
      <c r="CP30" s="702"/>
      <c r="CQ30" s="703"/>
      <c r="CR30" s="661">
        <v>4502861</v>
      </c>
      <c r="CS30" s="664"/>
      <c r="CT30" s="664"/>
      <c r="CU30" s="664"/>
      <c r="CV30" s="664"/>
      <c r="CW30" s="664"/>
      <c r="CX30" s="664"/>
      <c r="CY30" s="665"/>
      <c r="CZ30" s="666">
        <v>12.4</v>
      </c>
      <c r="DA30" s="695"/>
      <c r="DB30" s="695"/>
      <c r="DC30" s="696"/>
      <c r="DD30" s="669">
        <v>4456427</v>
      </c>
      <c r="DE30" s="664"/>
      <c r="DF30" s="664"/>
      <c r="DG30" s="664"/>
      <c r="DH30" s="664"/>
      <c r="DI30" s="664"/>
      <c r="DJ30" s="664"/>
      <c r="DK30" s="665"/>
      <c r="DL30" s="669">
        <v>4456427</v>
      </c>
      <c r="DM30" s="664"/>
      <c r="DN30" s="664"/>
      <c r="DO30" s="664"/>
      <c r="DP30" s="664"/>
      <c r="DQ30" s="664"/>
      <c r="DR30" s="664"/>
      <c r="DS30" s="664"/>
      <c r="DT30" s="664"/>
      <c r="DU30" s="664"/>
      <c r="DV30" s="665"/>
      <c r="DW30" s="666">
        <v>17.899999999999999</v>
      </c>
      <c r="DX30" s="695"/>
      <c r="DY30" s="695"/>
      <c r="DZ30" s="695"/>
      <c r="EA30" s="695"/>
      <c r="EB30" s="695"/>
      <c r="EC30" s="697"/>
    </row>
    <row r="31" spans="2:133" ht="11.25" customHeight="1">
      <c r="B31" s="658" t="s">
        <v>309</v>
      </c>
      <c r="C31" s="659"/>
      <c r="D31" s="659"/>
      <c r="E31" s="659"/>
      <c r="F31" s="659"/>
      <c r="G31" s="659"/>
      <c r="H31" s="659"/>
      <c r="I31" s="659"/>
      <c r="J31" s="659"/>
      <c r="K31" s="659"/>
      <c r="L31" s="659"/>
      <c r="M31" s="659"/>
      <c r="N31" s="659"/>
      <c r="O31" s="659"/>
      <c r="P31" s="659"/>
      <c r="Q31" s="660"/>
      <c r="R31" s="661">
        <v>39221</v>
      </c>
      <c r="S31" s="664"/>
      <c r="T31" s="664"/>
      <c r="U31" s="664"/>
      <c r="V31" s="664"/>
      <c r="W31" s="664"/>
      <c r="X31" s="664"/>
      <c r="Y31" s="665"/>
      <c r="Z31" s="723">
        <v>0.1</v>
      </c>
      <c r="AA31" s="723"/>
      <c r="AB31" s="723"/>
      <c r="AC31" s="723"/>
      <c r="AD31" s="724" t="s">
        <v>231</v>
      </c>
      <c r="AE31" s="724"/>
      <c r="AF31" s="724"/>
      <c r="AG31" s="724"/>
      <c r="AH31" s="724"/>
      <c r="AI31" s="724"/>
      <c r="AJ31" s="724"/>
      <c r="AK31" s="724"/>
      <c r="AL31" s="666" t="s">
        <v>231</v>
      </c>
      <c r="AM31" s="667"/>
      <c r="AN31" s="667"/>
      <c r="AO31" s="725"/>
      <c r="AP31" s="753"/>
      <c r="AQ31" s="754"/>
      <c r="AR31" s="754"/>
      <c r="AS31" s="754"/>
      <c r="AT31" s="758"/>
      <c r="AU31" s="229" t="s">
        <v>310</v>
      </c>
      <c r="AV31" s="229"/>
      <c r="AW31" s="229"/>
      <c r="AX31" s="658" t="s">
        <v>311</v>
      </c>
      <c r="AY31" s="659"/>
      <c r="AZ31" s="659"/>
      <c r="BA31" s="659"/>
      <c r="BB31" s="659"/>
      <c r="BC31" s="659"/>
      <c r="BD31" s="659"/>
      <c r="BE31" s="659"/>
      <c r="BF31" s="660"/>
      <c r="BG31" s="739">
        <v>99.5</v>
      </c>
      <c r="BH31" s="662"/>
      <c r="BI31" s="662"/>
      <c r="BJ31" s="662"/>
      <c r="BK31" s="662"/>
      <c r="BL31" s="662"/>
      <c r="BM31" s="667">
        <v>98.1</v>
      </c>
      <c r="BN31" s="740"/>
      <c r="BO31" s="740"/>
      <c r="BP31" s="740"/>
      <c r="BQ31" s="701"/>
      <c r="BR31" s="739">
        <v>99.4</v>
      </c>
      <c r="BS31" s="662"/>
      <c r="BT31" s="662"/>
      <c r="BU31" s="662"/>
      <c r="BV31" s="662"/>
      <c r="BW31" s="662"/>
      <c r="BX31" s="667">
        <v>97.3</v>
      </c>
      <c r="BY31" s="740"/>
      <c r="BZ31" s="740"/>
      <c r="CA31" s="740"/>
      <c r="CB31" s="701"/>
      <c r="CD31" s="747"/>
      <c r="CE31" s="748"/>
      <c r="CF31" s="705" t="s">
        <v>312</v>
      </c>
      <c r="CG31" s="702"/>
      <c r="CH31" s="702"/>
      <c r="CI31" s="702"/>
      <c r="CJ31" s="702"/>
      <c r="CK31" s="702"/>
      <c r="CL31" s="702"/>
      <c r="CM31" s="702"/>
      <c r="CN31" s="702"/>
      <c r="CO31" s="702"/>
      <c r="CP31" s="702"/>
      <c r="CQ31" s="703"/>
      <c r="CR31" s="661">
        <v>356184</v>
      </c>
      <c r="CS31" s="662"/>
      <c r="CT31" s="662"/>
      <c r="CU31" s="662"/>
      <c r="CV31" s="662"/>
      <c r="CW31" s="662"/>
      <c r="CX31" s="662"/>
      <c r="CY31" s="663"/>
      <c r="CZ31" s="666">
        <v>1</v>
      </c>
      <c r="DA31" s="695"/>
      <c r="DB31" s="695"/>
      <c r="DC31" s="696"/>
      <c r="DD31" s="669">
        <v>356184</v>
      </c>
      <c r="DE31" s="662"/>
      <c r="DF31" s="662"/>
      <c r="DG31" s="662"/>
      <c r="DH31" s="662"/>
      <c r="DI31" s="662"/>
      <c r="DJ31" s="662"/>
      <c r="DK31" s="663"/>
      <c r="DL31" s="669">
        <v>356184</v>
      </c>
      <c r="DM31" s="662"/>
      <c r="DN31" s="662"/>
      <c r="DO31" s="662"/>
      <c r="DP31" s="662"/>
      <c r="DQ31" s="662"/>
      <c r="DR31" s="662"/>
      <c r="DS31" s="662"/>
      <c r="DT31" s="662"/>
      <c r="DU31" s="662"/>
      <c r="DV31" s="663"/>
      <c r="DW31" s="666">
        <v>1.4</v>
      </c>
      <c r="DX31" s="695"/>
      <c r="DY31" s="695"/>
      <c r="DZ31" s="695"/>
      <c r="EA31" s="695"/>
      <c r="EB31" s="695"/>
      <c r="EC31" s="697"/>
    </row>
    <row r="32" spans="2:133" ht="11.25" customHeight="1">
      <c r="B32" s="658" t="s">
        <v>313</v>
      </c>
      <c r="C32" s="659"/>
      <c r="D32" s="659"/>
      <c r="E32" s="659"/>
      <c r="F32" s="659"/>
      <c r="G32" s="659"/>
      <c r="H32" s="659"/>
      <c r="I32" s="659"/>
      <c r="J32" s="659"/>
      <c r="K32" s="659"/>
      <c r="L32" s="659"/>
      <c r="M32" s="659"/>
      <c r="N32" s="659"/>
      <c r="O32" s="659"/>
      <c r="P32" s="659"/>
      <c r="Q32" s="660"/>
      <c r="R32" s="661">
        <v>528129</v>
      </c>
      <c r="S32" s="664"/>
      <c r="T32" s="664"/>
      <c r="U32" s="664"/>
      <c r="V32" s="664"/>
      <c r="W32" s="664"/>
      <c r="X32" s="664"/>
      <c r="Y32" s="665"/>
      <c r="Z32" s="723">
        <v>1.4</v>
      </c>
      <c r="AA32" s="723"/>
      <c r="AB32" s="723"/>
      <c r="AC32" s="723"/>
      <c r="AD32" s="724" t="s">
        <v>136</v>
      </c>
      <c r="AE32" s="724"/>
      <c r="AF32" s="724"/>
      <c r="AG32" s="724"/>
      <c r="AH32" s="724"/>
      <c r="AI32" s="724"/>
      <c r="AJ32" s="724"/>
      <c r="AK32" s="724"/>
      <c r="AL32" s="666" t="s">
        <v>231</v>
      </c>
      <c r="AM32" s="667"/>
      <c r="AN32" s="667"/>
      <c r="AO32" s="725"/>
      <c r="AP32" s="755"/>
      <c r="AQ32" s="756"/>
      <c r="AR32" s="756"/>
      <c r="AS32" s="756"/>
      <c r="AT32" s="759"/>
      <c r="AU32" s="231"/>
      <c r="AV32" s="231"/>
      <c r="AW32" s="231"/>
      <c r="AX32" s="673" t="s">
        <v>314</v>
      </c>
      <c r="AY32" s="674"/>
      <c r="AZ32" s="674"/>
      <c r="BA32" s="674"/>
      <c r="BB32" s="674"/>
      <c r="BC32" s="674"/>
      <c r="BD32" s="674"/>
      <c r="BE32" s="674"/>
      <c r="BF32" s="675"/>
      <c r="BG32" s="738">
        <v>99.6</v>
      </c>
      <c r="BH32" s="677"/>
      <c r="BI32" s="677"/>
      <c r="BJ32" s="677"/>
      <c r="BK32" s="677"/>
      <c r="BL32" s="677"/>
      <c r="BM32" s="721">
        <v>98.2</v>
      </c>
      <c r="BN32" s="677"/>
      <c r="BO32" s="677"/>
      <c r="BP32" s="677"/>
      <c r="BQ32" s="714"/>
      <c r="BR32" s="738">
        <v>99.4</v>
      </c>
      <c r="BS32" s="677"/>
      <c r="BT32" s="677"/>
      <c r="BU32" s="677"/>
      <c r="BV32" s="677"/>
      <c r="BW32" s="677"/>
      <c r="BX32" s="721">
        <v>97.2</v>
      </c>
      <c r="BY32" s="677"/>
      <c r="BZ32" s="677"/>
      <c r="CA32" s="677"/>
      <c r="CB32" s="714"/>
      <c r="CD32" s="749"/>
      <c r="CE32" s="750"/>
      <c r="CF32" s="705" t="s">
        <v>315</v>
      </c>
      <c r="CG32" s="702"/>
      <c r="CH32" s="702"/>
      <c r="CI32" s="702"/>
      <c r="CJ32" s="702"/>
      <c r="CK32" s="702"/>
      <c r="CL32" s="702"/>
      <c r="CM32" s="702"/>
      <c r="CN32" s="702"/>
      <c r="CO32" s="702"/>
      <c r="CP32" s="702"/>
      <c r="CQ32" s="703"/>
      <c r="CR32" s="661" t="s">
        <v>136</v>
      </c>
      <c r="CS32" s="664"/>
      <c r="CT32" s="664"/>
      <c r="CU32" s="664"/>
      <c r="CV32" s="664"/>
      <c r="CW32" s="664"/>
      <c r="CX32" s="664"/>
      <c r="CY32" s="665"/>
      <c r="CZ32" s="666" t="s">
        <v>231</v>
      </c>
      <c r="DA32" s="695"/>
      <c r="DB32" s="695"/>
      <c r="DC32" s="696"/>
      <c r="DD32" s="669" t="s">
        <v>174</v>
      </c>
      <c r="DE32" s="664"/>
      <c r="DF32" s="664"/>
      <c r="DG32" s="664"/>
      <c r="DH32" s="664"/>
      <c r="DI32" s="664"/>
      <c r="DJ32" s="664"/>
      <c r="DK32" s="665"/>
      <c r="DL32" s="669" t="s">
        <v>136</v>
      </c>
      <c r="DM32" s="664"/>
      <c r="DN32" s="664"/>
      <c r="DO32" s="664"/>
      <c r="DP32" s="664"/>
      <c r="DQ32" s="664"/>
      <c r="DR32" s="664"/>
      <c r="DS32" s="664"/>
      <c r="DT32" s="664"/>
      <c r="DU32" s="664"/>
      <c r="DV32" s="665"/>
      <c r="DW32" s="666" t="s">
        <v>231</v>
      </c>
      <c r="DX32" s="695"/>
      <c r="DY32" s="695"/>
      <c r="DZ32" s="695"/>
      <c r="EA32" s="695"/>
      <c r="EB32" s="695"/>
      <c r="EC32" s="697"/>
    </row>
    <row r="33" spans="2:133" ht="11.25" customHeight="1">
      <c r="B33" s="658" t="s">
        <v>316</v>
      </c>
      <c r="C33" s="659"/>
      <c r="D33" s="659"/>
      <c r="E33" s="659"/>
      <c r="F33" s="659"/>
      <c r="G33" s="659"/>
      <c r="H33" s="659"/>
      <c r="I33" s="659"/>
      <c r="J33" s="659"/>
      <c r="K33" s="659"/>
      <c r="L33" s="659"/>
      <c r="M33" s="659"/>
      <c r="N33" s="659"/>
      <c r="O33" s="659"/>
      <c r="P33" s="659"/>
      <c r="Q33" s="660"/>
      <c r="R33" s="661">
        <v>2178027</v>
      </c>
      <c r="S33" s="664"/>
      <c r="T33" s="664"/>
      <c r="U33" s="664"/>
      <c r="V33" s="664"/>
      <c r="W33" s="664"/>
      <c r="X33" s="664"/>
      <c r="Y33" s="665"/>
      <c r="Z33" s="723">
        <v>5.6</v>
      </c>
      <c r="AA33" s="723"/>
      <c r="AB33" s="723"/>
      <c r="AC33" s="723"/>
      <c r="AD33" s="724" t="s">
        <v>136</v>
      </c>
      <c r="AE33" s="724"/>
      <c r="AF33" s="724"/>
      <c r="AG33" s="724"/>
      <c r="AH33" s="724"/>
      <c r="AI33" s="724"/>
      <c r="AJ33" s="724"/>
      <c r="AK33" s="724"/>
      <c r="AL33" s="666" t="s">
        <v>136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1">
        <v>14322977</v>
      </c>
      <c r="CS33" s="662"/>
      <c r="CT33" s="662"/>
      <c r="CU33" s="662"/>
      <c r="CV33" s="662"/>
      <c r="CW33" s="662"/>
      <c r="CX33" s="662"/>
      <c r="CY33" s="663"/>
      <c r="CZ33" s="666">
        <v>39.299999999999997</v>
      </c>
      <c r="DA33" s="695"/>
      <c r="DB33" s="695"/>
      <c r="DC33" s="696"/>
      <c r="DD33" s="669">
        <v>12578637</v>
      </c>
      <c r="DE33" s="662"/>
      <c r="DF33" s="662"/>
      <c r="DG33" s="662"/>
      <c r="DH33" s="662"/>
      <c r="DI33" s="662"/>
      <c r="DJ33" s="662"/>
      <c r="DK33" s="663"/>
      <c r="DL33" s="669">
        <v>10228790</v>
      </c>
      <c r="DM33" s="662"/>
      <c r="DN33" s="662"/>
      <c r="DO33" s="662"/>
      <c r="DP33" s="662"/>
      <c r="DQ33" s="662"/>
      <c r="DR33" s="662"/>
      <c r="DS33" s="662"/>
      <c r="DT33" s="662"/>
      <c r="DU33" s="662"/>
      <c r="DV33" s="663"/>
      <c r="DW33" s="666">
        <v>41.2</v>
      </c>
      <c r="DX33" s="695"/>
      <c r="DY33" s="695"/>
      <c r="DZ33" s="695"/>
      <c r="EA33" s="695"/>
      <c r="EB33" s="695"/>
      <c r="EC33" s="697"/>
    </row>
    <row r="34" spans="2:133" ht="11.25" customHeight="1">
      <c r="B34" s="658" t="s">
        <v>318</v>
      </c>
      <c r="C34" s="659"/>
      <c r="D34" s="659"/>
      <c r="E34" s="659"/>
      <c r="F34" s="659"/>
      <c r="G34" s="659"/>
      <c r="H34" s="659"/>
      <c r="I34" s="659"/>
      <c r="J34" s="659"/>
      <c r="K34" s="659"/>
      <c r="L34" s="659"/>
      <c r="M34" s="659"/>
      <c r="N34" s="659"/>
      <c r="O34" s="659"/>
      <c r="P34" s="659"/>
      <c r="Q34" s="660"/>
      <c r="R34" s="661">
        <v>812235</v>
      </c>
      <c r="S34" s="664"/>
      <c r="T34" s="664"/>
      <c r="U34" s="664"/>
      <c r="V34" s="664"/>
      <c r="W34" s="664"/>
      <c r="X34" s="664"/>
      <c r="Y34" s="665"/>
      <c r="Z34" s="723">
        <v>2.1</v>
      </c>
      <c r="AA34" s="723"/>
      <c r="AB34" s="723"/>
      <c r="AC34" s="723"/>
      <c r="AD34" s="724">
        <v>30240</v>
      </c>
      <c r="AE34" s="724"/>
      <c r="AF34" s="724"/>
      <c r="AG34" s="724"/>
      <c r="AH34" s="724"/>
      <c r="AI34" s="724"/>
      <c r="AJ34" s="724"/>
      <c r="AK34" s="724"/>
      <c r="AL34" s="666">
        <v>0.1</v>
      </c>
      <c r="AM34" s="667"/>
      <c r="AN34" s="667"/>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5583555</v>
      </c>
      <c r="CS34" s="664"/>
      <c r="CT34" s="664"/>
      <c r="CU34" s="664"/>
      <c r="CV34" s="664"/>
      <c r="CW34" s="664"/>
      <c r="CX34" s="664"/>
      <c r="CY34" s="665"/>
      <c r="CZ34" s="666">
        <v>15.3</v>
      </c>
      <c r="DA34" s="695"/>
      <c r="DB34" s="695"/>
      <c r="DC34" s="696"/>
      <c r="DD34" s="669">
        <v>4732649</v>
      </c>
      <c r="DE34" s="664"/>
      <c r="DF34" s="664"/>
      <c r="DG34" s="664"/>
      <c r="DH34" s="664"/>
      <c r="DI34" s="664"/>
      <c r="DJ34" s="664"/>
      <c r="DK34" s="665"/>
      <c r="DL34" s="669">
        <v>4325856</v>
      </c>
      <c r="DM34" s="664"/>
      <c r="DN34" s="664"/>
      <c r="DO34" s="664"/>
      <c r="DP34" s="664"/>
      <c r="DQ34" s="664"/>
      <c r="DR34" s="664"/>
      <c r="DS34" s="664"/>
      <c r="DT34" s="664"/>
      <c r="DU34" s="664"/>
      <c r="DV34" s="665"/>
      <c r="DW34" s="666">
        <v>17.399999999999999</v>
      </c>
      <c r="DX34" s="695"/>
      <c r="DY34" s="695"/>
      <c r="DZ34" s="695"/>
      <c r="EA34" s="695"/>
      <c r="EB34" s="695"/>
      <c r="EC34" s="697"/>
    </row>
    <row r="35" spans="2:133" ht="11.25" customHeight="1">
      <c r="B35" s="658" t="s">
        <v>322</v>
      </c>
      <c r="C35" s="659"/>
      <c r="D35" s="659"/>
      <c r="E35" s="659"/>
      <c r="F35" s="659"/>
      <c r="G35" s="659"/>
      <c r="H35" s="659"/>
      <c r="I35" s="659"/>
      <c r="J35" s="659"/>
      <c r="K35" s="659"/>
      <c r="L35" s="659"/>
      <c r="M35" s="659"/>
      <c r="N35" s="659"/>
      <c r="O35" s="659"/>
      <c r="P35" s="659"/>
      <c r="Q35" s="660"/>
      <c r="R35" s="661">
        <v>2451045</v>
      </c>
      <c r="S35" s="664"/>
      <c r="T35" s="664"/>
      <c r="U35" s="664"/>
      <c r="V35" s="664"/>
      <c r="W35" s="664"/>
      <c r="X35" s="664"/>
      <c r="Y35" s="665"/>
      <c r="Z35" s="723">
        <v>6.3</v>
      </c>
      <c r="AA35" s="723"/>
      <c r="AB35" s="723"/>
      <c r="AC35" s="723"/>
      <c r="AD35" s="724" t="s">
        <v>231</v>
      </c>
      <c r="AE35" s="724"/>
      <c r="AF35" s="724"/>
      <c r="AG35" s="724"/>
      <c r="AH35" s="724"/>
      <c r="AI35" s="724"/>
      <c r="AJ35" s="724"/>
      <c r="AK35" s="724"/>
      <c r="AL35" s="666" t="s">
        <v>136</v>
      </c>
      <c r="AM35" s="667"/>
      <c r="AN35" s="667"/>
      <c r="AO35" s="725"/>
      <c r="AP35" s="234"/>
      <c r="AQ35" s="729" t="s">
        <v>323</v>
      </c>
      <c r="AR35" s="730"/>
      <c r="AS35" s="730"/>
      <c r="AT35" s="730"/>
      <c r="AU35" s="730"/>
      <c r="AV35" s="730"/>
      <c r="AW35" s="730"/>
      <c r="AX35" s="730"/>
      <c r="AY35" s="731"/>
      <c r="AZ35" s="726">
        <v>4308859</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358742</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392979</v>
      </c>
      <c r="CS35" s="662"/>
      <c r="CT35" s="662"/>
      <c r="CU35" s="662"/>
      <c r="CV35" s="662"/>
      <c r="CW35" s="662"/>
      <c r="CX35" s="662"/>
      <c r="CY35" s="663"/>
      <c r="CZ35" s="666">
        <v>1.1000000000000001</v>
      </c>
      <c r="DA35" s="695"/>
      <c r="DB35" s="695"/>
      <c r="DC35" s="696"/>
      <c r="DD35" s="669">
        <v>376781</v>
      </c>
      <c r="DE35" s="662"/>
      <c r="DF35" s="662"/>
      <c r="DG35" s="662"/>
      <c r="DH35" s="662"/>
      <c r="DI35" s="662"/>
      <c r="DJ35" s="662"/>
      <c r="DK35" s="663"/>
      <c r="DL35" s="669">
        <v>375837</v>
      </c>
      <c r="DM35" s="662"/>
      <c r="DN35" s="662"/>
      <c r="DO35" s="662"/>
      <c r="DP35" s="662"/>
      <c r="DQ35" s="662"/>
      <c r="DR35" s="662"/>
      <c r="DS35" s="662"/>
      <c r="DT35" s="662"/>
      <c r="DU35" s="662"/>
      <c r="DV35" s="663"/>
      <c r="DW35" s="666">
        <v>1.5</v>
      </c>
      <c r="DX35" s="695"/>
      <c r="DY35" s="695"/>
      <c r="DZ35" s="695"/>
      <c r="EA35" s="695"/>
      <c r="EB35" s="695"/>
      <c r="EC35" s="697"/>
    </row>
    <row r="36" spans="2:133" ht="11.25" customHeight="1">
      <c r="B36" s="658" t="s">
        <v>326</v>
      </c>
      <c r="C36" s="659"/>
      <c r="D36" s="659"/>
      <c r="E36" s="659"/>
      <c r="F36" s="659"/>
      <c r="G36" s="659"/>
      <c r="H36" s="659"/>
      <c r="I36" s="659"/>
      <c r="J36" s="659"/>
      <c r="K36" s="659"/>
      <c r="L36" s="659"/>
      <c r="M36" s="659"/>
      <c r="N36" s="659"/>
      <c r="O36" s="659"/>
      <c r="P36" s="659"/>
      <c r="Q36" s="660"/>
      <c r="R36" s="661" t="s">
        <v>136</v>
      </c>
      <c r="S36" s="664"/>
      <c r="T36" s="664"/>
      <c r="U36" s="664"/>
      <c r="V36" s="664"/>
      <c r="W36" s="664"/>
      <c r="X36" s="664"/>
      <c r="Y36" s="665"/>
      <c r="Z36" s="723" t="s">
        <v>231</v>
      </c>
      <c r="AA36" s="723"/>
      <c r="AB36" s="723"/>
      <c r="AC36" s="723"/>
      <c r="AD36" s="724" t="s">
        <v>136</v>
      </c>
      <c r="AE36" s="724"/>
      <c r="AF36" s="724"/>
      <c r="AG36" s="724"/>
      <c r="AH36" s="724"/>
      <c r="AI36" s="724"/>
      <c r="AJ36" s="724"/>
      <c r="AK36" s="724"/>
      <c r="AL36" s="666" t="s">
        <v>136</v>
      </c>
      <c r="AM36" s="667"/>
      <c r="AN36" s="667"/>
      <c r="AO36" s="725"/>
      <c r="AQ36" s="698" t="s">
        <v>327</v>
      </c>
      <c r="AR36" s="699"/>
      <c r="AS36" s="699"/>
      <c r="AT36" s="699"/>
      <c r="AU36" s="699"/>
      <c r="AV36" s="699"/>
      <c r="AW36" s="699"/>
      <c r="AX36" s="699"/>
      <c r="AY36" s="700"/>
      <c r="AZ36" s="661">
        <v>1161141</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321000</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4663849</v>
      </c>
      <c r="CS36" s="664"/>
      <c r="CT36" s="664"/>
      <c r="CU36" s="664"/>
      <c r="CV36" s="664"/>
      <c r="CW36" s="664"/>
      <c r="CX36" s="664"/>
      <c r="CY36" s="665"/>
      <c r="CZ36" s="666">
        <v>12.8</v>
      </c>
      <c r="DA36" s="695"/>
      <c r="DB36" s="695"/>
      <c r="DC36" s="696"/>
      <c r="DD36" s="669">
        <v>4377098</v>
      </c>
      <c r="DE36" s="664"/>
      <c r="DF36" s="664"/>
      <c r="DG36" s="664"/>
      <c r="DH36" s="664"/>
      <c r="DI36" s="664"/>
      <c r="DJ36" s="664"/>
      <c r="DK36" s="665"/>
      <c r="DL36" s="669">
        <v>3062536</v>
      </c>
      <c r="DM36" s="664"/>
      <c r="DN36" s="664"/>
      <c r="DO36" s="664"/>
      <c r="DP36" s="664"/>
      <c r="DQ36" s="664"/>
      <c r="DR36" s="664"/>
      <c r="DS36" s="664"/>
      <c r="DT36" s="664"/>
      <c r="DU36" s="664"/>
      <c r="DV36" s="665"/>
      <c r="DW36" s="666">
        <v>12.3</v>
      </c>
      <c r="DX36" s="695"/>
      <c r="DY36" s="695"/>
      <c r="DZ36" s="695"/>
      <c r="EA36" s="695"/>
      <c r="EB36" s="695"/>
      <c r="EC36" s="697"/>
    </row>
    <row r="37" spans="2:133" ht="11.25" customHeight="1">
      <c r="B37" s="658" t="s">
        <v>330</v>
      </c>
      <c r="C37" s="659"/>
      <c r="D37" s="659"/>
      <c r="E37" s="659"/>
      <c r="F37" s="659"/>
      <c r="G37" s="659"/>
      <c r="H37" s="659"/>
      <c r="I37" s="659"/>
      <c r="J37" s="659"/>
      <c r="K37" s="659"/>
      <c r="L37" s="659"/>
      <c r="M37" s="659"/>
      <c r="N37" s="659"/>
      <c r="O37" s="659"/>
      <c r="P37" s="659"/>
      <c r="Q37" s="660"/>
      <c r="R37" s="661">
        <v>1686345</v>
      </c>
      <c r="S37" s="664"/>
      <c r="T37" s="664"/>
      <c r="U37" s="664"/>
      <c r="V37" s="664"/>
      <c r="W37" s="664"/>
      <c r="X37" s="664"/>
      <c r="Y37" s="665"/>
      <c r="Z37" s="723">
        <v>4.3</v>
      </c>
      <c r="AA37" s="723"/>
      <c r="AB37" s="723"/>
      <c r="AC37" s="723"/>
      <c r="AD37" s="724" t="s">
        <v>231</v>
      </c>
      <c r="AE37" s="724"/>
      <c r="AF37" s="724"/>
      <c r="AG37" s="724"/>
      <c r="AH37" s="724"/>
      <c r="AI37" s="724"/>
      <c r="AJ37" s="724"/>
      <c r="AK37" s="724"/>
      <c r="AL37" s="666" t="s">
        <v>136</v>
      </c>
      <c r="AM37" s="667"/>
      <c r="AN37" s="667"/>
      <c r="AO37" s="725"/>
      <c r="AQ37" s="698" t="s">
        <v>331</v>
      </c>
      <c r="AR37" s="699"/>
      <c r="AS37" s="699"/>
      <c r="AT37" s="699"/>
      <c r="AU37" s="699"/>
      <c r="AV37" s="699"/>
      <c r="AW37" s="699"/>
      <c r="AX37" s="699"/>
      <c r="AY37" s="700"/>
      <c r="AZ37" s="661">
        <v>19702</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16687</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2168142</v>
      </c>
      <c r="CS37" s="662"/>
      <c r="CT37" s="662"/>
      <c r="CU37" s="662"/>
      <c r="CV37" s="662"/>
      <c r="CW37" s="662"/>
      <c r="CX37" s="662"/>
      <c r="CY37" s="663"/>
      <c r="CZ37" s="666">
        <v>5.9</v>
      </c>
      <c r="DA37" s="695"/>
      <c r="DB37" s="695"/>
      <c r="DC37" s="696"/>
      <c r="DD37" s="669">
        <v>2168142</v>
      </c>
      <c r="DE37" s="662"/>
      <c r="DF37" s="662"/>
      <c r="DG37" s="662"/>
      <c r="DH37" s="662"/>
      <c r="DI37" s="662"/>
      <c r="DJ37" s="662"/>
      <c r="DK37" s="663"/>
      <c r="DL37" s="669">
        <v>1949140</v>
      </c>
      <c r="DM37" s="662"/>
      <c r="DN37" s="662"/>
      <c r="DO37" s="662"/>
      <c r="DP37" s="662"/>
      <c r="DQ37" s="662"/>
      <c r="DR37" s="662"/>
      <c r="DS37" s="662"/>
      <c r="DT37" s="662"/>
      <c r="DU37" s="662"/>
      <c r="DV37" s="663"/>
      <c r="DW37" s="666">
        <v>7.8</v>
      </c>
      <c r="DX37" s="695"/>
      <c r="DY37" s="695"/>
      <c r="DZ37" s="695"/>
      <c r="EA37" s="695"/>
      <c r="EB37" s="695"/>
      <c r="EC37" s="697"/>
    </row>
    <row r="38" spans="2:133" ht="11.25" customHeight="1">
      <c r="B38" s="673" t="s">
        <v>334</v>
      </c>
      <c r="C38" s="674"/>
      <c r="D38" s="674"/>
      <c r="E38" s="674"/>
      <c r="F38" s="674"/>
      <c r="G38" s="674"/>
      <c r="H38" s="674"/>
      <c r="I38" s="674"/>
      <c r="J38" s="674"/>
      <c r="K38" s="674"/>
      <c r="L38" s="674"/>
      <c r="M38" s="674"/>
      <c r="N38" s="674"/>
      <c r="O38" s="674"/>
      <c r="P38" s="674"/>
      <c r="Q38" s="675"/>
      <c r="R38" s="676">
        <v>38812375</v>
      </c>
      <c r="S38" s="713"/>
      <c r="T38" s="713"/>
      <c r="U38" s="713"/>
      <c r="V38" s="713"/>
      <c r="W38" s="713"/>
      <c r="X38" s="713"/>
      <c r="Y38" s="718"/>
      <c r="Z38" s="719">
        <v>100</v>
      </c>
      <c r="AA38" s="719"/>
      <c r="AB38" s="719"/>
      <c r="AC38" s="719"/>
      <c r="AD38" s="720">
        <v>23148342</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v>8527</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26981</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3209016</v>
      </c>
      <c r="CS38" s="664"/>
      <c r="CT38" s="664"/>
      <c r="CU38" s="664"/>
      <c r="CV38" s="664"/>
      <c r="CW38" s="664"/>
      <c r="CX38" s="664"/>
      <c r="CY38" s="665"/>
      <c r="CZ38" s="666">
        <v>8.8000000000000007</v>
      </c>
      <c r="DA38" s="695"/>
      <c r="DB38" s="695"/>
      <c r="DC38" s="696"/>
      <c r="DD38" s="669">
        <v>2770074</v>
      </c>
      <c r="DE38" s="664"/>
      <c r="DF38" s="664"/>
      <c r="DG38" s="664"/>
      <c r="DH38" s="664"/>
      <c r="DI38" s="664"/>
      <c r="DJ38" s="664"/>
      <c r="DK38" s="665"/>
      <c r="DL38" s="669">
        <v>2462361</v>
      </c>
      <c r="DM38" s="664"/>
      <c r="DN38" s="664"/>
      <c r="DO38" s="664"/>
      <c r="DP38" s="664"/>
      <c r="DQ38" s="664"/>
      <c r="DR38" s="664"/>
      <c r="DS38" s="664"/>
      <c r="DT38" s="664"/>
      <c r="DU38" s="664"/>
      <c r="DV38" s="665"/>
      <c r="DW38" s="666">
        <v>9.9</v>
      </c>
      <c r="DX38" s="695"/>
      <c r="DY38" s="695"/>
      <c r="DZ38" s="695"/>
      <c r="EA38" s="695"/>
      <c r="EB38" s="695"/>
      <c r="EC38" s="697"/>
    </row>
    <row r="39" spans="2:133" ht="11.25" customHeight="1">
      <c r="AQ39" s="698" t="s">
        <v>338</v>
      </c>
      <c r="AR39" s="699"/>
      <c r="AS39" s="699"/>
      <c r="AT39" s="699"/>
      <c r="AU39" s="699"/>
      <c r="AV39" s="699"/>
      <c r="AW39" s="699"/>
      <c r="AX39" s="699"/>
      <c r="AY39" s="700"/>
      <c r="AZ39" s="661" t="s">
        <v>136</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90</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405778</v>
      </c>
      <c r="CS39" s="662"/>
      <c r="CT39" s="662"/>
      <c r="CU39" s="662"/>
      <c r="CV39" s="662"/>
      <c r="CW39" s="662"/>
      <c r="CX39" s="662"/>
      <c r="CY39" s="663"/>
      <c r="CZ39" s="666">
        <v>1.1000000000000001</v>
      </c>
      <c r="DA39" s="695"/>
      <c r="DB39" s="695"/>
      <c r="DC39" s="696"/>
      <c r="DD39" s="669">
        <v>319835</v>
      </c>
      <c r="DE39" s="662"/>
      <c r="DF39" s="662"/>
      <c r="DG39" s="662"/>
      <c r="DH39" s="662"/>
      <c r="DI39" s="662"/>
      <c r="DJ39" s="662"/>
      <c r="DK39" s="663"/>
      <c r="DL39" s="669" t="s">
        <v>136</v>
      </c>
      <c r="DM39" s="662"/>
      <c r="DN39" s="662"/>
      <c r="DO39" s="662"/>
      <c r="DP39" s="662"/>
      <c r="DQ39" s="662"/>
      <c r="DR39" s="662"/>
      <c r="DS39" s="662"/>
      <c r="DT39" s="662"/>
      <c r="DU39" s="662"/>
      <c r="DV39" s="663"/>
      <c r="DW39" s="666" t="s">
        <v>231</v>
      </c>
      <c r="DX39" s="695"/>
      <c r="DY39" s="695"/>
      <c r="DZ39" s="695"/>
      <c r="EA39" s="695"/>
      <c r="EB39" s="695"/>
      <c r="EC39" s="697"/>
    </row>
    <row r="40" spans="2:133" ht="11.25" customHeight="1">
      <c r="AQ40" s="698" t="s">
        <v>342</v>
      </c>
      <c r="AR40" s="699"/>
      <c r="AS40" s="699"/>
      <c r="AT40" s="699"/>
      <c r="AU40" s="699"/>
      <c r="AV40" s="699"/>
      <c r="AW40" s="699"/>
      <c r="AX40" s="699"/>
      <c r="AY40" s="700"/>
      <c r="AZ40" s="661">
        <v>727236</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174</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67800</v>
      </c>
      <c r="CS40" s="664"/>
      <c r="CT40" s="664"/>
      <c r="CU40" s="664"/>
      <c r="CV40" s="664"/>
      <c r="CW40" s="664"/>
      <c r="CX40" s="664"/>
      <c r="CY40" s="665"/>
      <c r="CZ40" s="666">
        <v>0.2</v>
      </c>
      <c r="DA40" s="695"/>
      <c r="DB40" s="695"/>
      <c r="DC40" s="696"/>
      <c r="DD40" s="669">
        <v>2200</v>
      </c>
      <c r="DE40" s="664"/>
      <c r="DF40" s="664"/>
      <c r="DG40" s="664"/>
      <c r="DH40" s="664"/>
      <c r="DI40" s="664"/>
      <c r="DJ40" s="664"/>
      <c r="DK40" s="665"/>
      <c r="DL40" s="669">
        <v>2200</v>
      </c>
      <c r="DM40" s="664"/>
      <c r="DN40" s="664"/>
      <c r="DO40" s="664"/>
      <c r="DP40" s="664"/>
      <c r="DQ40" s="664"/>
      <c r="DR40" s="664"/>
      <c r="DS40" s="664"/>
      <c r="DT40" s="664"/>
      <c r="DU40" s="664"/>
      <c r="DV40" s="665"/>
      <c r="DW40" s="666">
        <v>0</v>
      </c>
      <c r="DX40" s="695"/>
      <c r="DY40" s="695"/>
      <c r="DZ40" s="695"/>
      <c r="EA40" s="695"/>
      <c r="EB40" s="695"/>
      <c r="EC40" s="697"/>
    </row>
    <row r="41" spans="2:133" ht="11.25" customHeight="1">
      <c r="AQ41" s="710" t="s">
        <v>345</v>
      </c>
      <c r="AR41" s="711"/>
      <c r="AS41" s="711"/>
      <c r="AT41" s="711"/>
      <c r="AU41" s="711"/>
      <c r="AV41" s="711"/>
      <c r="AW41" s="711"/>
      <c r="AX41" s="711"/>
      <c r="AY41" s="712"/>
      <c r="AZ41" s="676">
        <v>2392253</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309</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136</v>
      </c>
      <c r="CS41" s="662"/>
      <c r="CT41" s="662"/>
      <c r="CU41" s="662"/>
      <c r="CV41" s="662"/>
      <c r="CW41" s="662"/>
      <c r="CX41" s="662"/>
      <c r="CY41" s="663"/>
      <c r="CZ41" s="666" t="s">
        <v>136</v>
      </c>
      <c r="DA41" s="695"/>
      <c r="DB41" s="695"/>
      <c r="DC41" s="696"/>
      <c r="DD41" s="669" t="s">
        <v>136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3349624</v>
      </c>
      <c r="CS42" s="664"/>
      <c r="CT42" s="664"/>
      <c r="CU42" s="664"/>
      <c r="CV42" s="664"/>
      <c r="CW42" s="664"/>
      <c r="CX42" s="664"/>
      <c r="CY42" s="665"/>
      <c r="CZ42" s="666">
        <v>9.1999999999999993</v>
      </c>
      <c r="DA42" s="667"/>
      <c r="DB42" s="667"/>
      <c r="DC42" s="668"/>
      <c r="DD42" s="669">
        <v>1180633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145477</v>
      </c>
      <c r="CS43" s="662"/>
      <c r="CT43" s="662"/>
      <c r="CU43" s="662"/>
      <c r="CV43" s="662"/>
      <c r="CW43" s="662"/>
      <c r="CX43" s="662"/>
      <c r="CY43" s="663"/>
      <c r="CZ43" s="666">
        <v>0.4</v>
      </c>
      <c r="DA43" s="695"/>
      <c r="DB43" s="695"/>
      <c r="DC43" s="696"/>
      <c r="DD43" s="669">
        <v>145477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352</v>
      </c>
      <c r="CD44" s="689" t="s">
        <v>303</v>
      </c>
      <c r="CE44" s="690"/>
      <c r="CF44" s="658" t="s">
        <v>353</v>
      </c>
      <c r="CG44" s="659"/>
      <c r="CH44" s="659"/>
      <c r="CI44" s="659"/>
      <c r="CJ44" s="659"/>
      <c r="CK44" s="659"/>
      <c r="CL44" s="659"/>
      <c r="CM44" s="659"/>
      <c r="CN44" s="659"/>
      <c r="CO44" s="659"/>
      <c r="CP44" s="659"/>
      <c r="CQ44" s="660"/>
      <c r="CR44" s="661">
        <v>3349624</v>
      </c>
      <c r="CS44" s="664"/>
      <c r="CT44" s="664"/>
      <c r="CU44" s="664"/>
      <c r="CV44" s="664"/>
      <c r="CW44" s="664"/>
      <c r="CX44" s="664"/>
      <c r="CY44" s="665"/>
      <c r="CZ44" s="666">
        <v>9.1999999999999993</v>
      </c>
      <c r="DA44" s="667"/>
      <c r="DB44" s="667"/>
      <c r="DC44" s="668"/>
      <c r="DD44" s="669">
        <v>1180633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354</v>
      </c>
      <c r="CG45" s="659"/>
      <c r="CH45" s="659"/>
      <c r="CI45" s="659"/>
      <c r="CJ45" s="659"/>
      <c r="CK45" s="659"/>
      <c r="CL45" s="659"/>
      <c r="CM45" s="659"/>
      <c r="CN45" s="659"/>
      <c r="CO45" s="659"/>
      <c r="CP45" s="659"/>
      <c r="CQ45" s="660"/>
      <c r="CR45" s="661">
        <v>1529921</v>
      </c>
      <c r="CS45" s="662"/>
      <c r="CT45" s="662"/>
      <c r="CU45" s="662"/>
      <c r="CV45" s="662"/>
      <c r="CW45" s="662"/>
      <c r="CX45" s="662"/>
      <c r="CY45" s="663"/>
      <c r="CZ45" s="666">
        <v>4.2</v>
      </c>
      <c r="DA45" s="695"/>
      <c r="DB45" s="695"/>
      <c r="DC45" s="696"/>
      <c r="DD45" s="669">
        <v>46261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355</v>
      </c>
      <c r="CG46" s="659"/>
      <c r="CH46" s="659"/>
      <c r="CI46" s="659"/>
      <c r="CJ46" s="659"/>
      <c r="CK46" s="659"/>
      <c r="CL46" s="659"/>
      <c r="CM46" s="659"/>
      <c r="CN46" s="659"/>
      <c r="CO46" s="659"/>
      <c r="CP46" s="659"/>
      <c r="CQ46" s="660"/>
      <c r="CR46" s="661">
        <v>1794961</v>
      </c>
      <c r="CS46" s="664"/>
      <c r="CT46" s="664"/>
      <c r="CU46" s="664"/>
      <c r="CV46" s="664"/>
      <c r="CW46" s="664"/>
      <c r="CX46" s="664"/>
      <c r="CY46" s="665"/>
      <c r="CZ46" s="666">
        <v>4.9000000000000004</v>
      </c>
      <c r="DA46" s="667"/>
      <c r="DB46" s="667"/>
      <c r="DC46" s="668"/>
      <c r="DD46" s="669">
        <v>1129862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356</v>
      </c>
      <c r="CG47" s="659"/>
      <c r="CH47" s="659"/>
      <c r="CI47" s="659"/>
      <c r="CJ47" s="659"/>
      <c r="CK47" s="659"/>
      <c r="CL47" s="659"/>
      <c r="CM47" s="659"/>
      <c r="CN47" s="659"/>
      <c r="CO47" s="659"/>
      <c r="CP47" s="659"/>
      <c r="CQ47" s="660"/>
      <c r="CR47" s="661" t="s">
        <v>136</v>
      </c>
      <c r="CS47" s="662"/>
      <c r="CT47" s="662"/>
      <c r="CU47" s="662"/>
      <c r="CV47" s="662"/>
      <c r="CW47" s="662"/>
      <c r="CX47" s="662"/>
      <c r="CY47" s="663"/>
      <c r="CZ47" s="666" t="s">
        <v>231</v>
      </c>
      <c r="DA47" s="695"/>
      <c r="DB47" s="695"/>
      <c r="DC47" s="696"/>
      <c r="DD47" s="669" t="s">
        <v>231</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357</v>
      </c>
      <c r="CG48" s="659"/>
      <c r="CH48" s="659"/>
      <c r="CI48" s="659"/>
      <c r="CJ48" s="659"/>
      <c r="CK48" s="659"/>
      <c r="CL48" s="659"/>
      <c r="CM48" s="659"/>
      <c r="CN48" s="659"/>
      <c r="CO48" s="659"/>
      <c r="CP48" s="659"/>
      <c r="CQ48" s="660"/>
      <c r="CR48" s="661" t="s">
        <v>136</v>
      </c>
      <c r="CS48" s="664"/>
      <c r="CT48" s="664"/>
      <c r="CU48" s="664"/>
      <c r="CV48" s="664"/>
      <c r="CW48" s="664"/>
      <c r="CX48" s="664"/>
      <c r="CY48" s="665"/>
      <c r="CZ48" s="666" t="s">
        <v>231</v>
      </c>
      <c r="DA48" s="667"/>
      <c r="DB48" s="667"/>
      <c r="DC48" s="668"/>
      <c r="DD48" s="669" t="s">
        <v>231</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358</v>
      </c>
      <c r="CE49" s="674"/>
      <c r="CF49" s="674"/>
      <c r="CG49" s="674"/>
      <c r="CH49" s="674"/>
      <c r="CI49" s="674"/>
      <c r="CJ49" s="674"/>
      <c r="CK49" s="674"/>
      <c r="CL49" s="674"/>
      <c r="CM49" s="674"/>
      <c r="CN49" s="674"/>
      <c r="CO49" s="674"/>
      <c r="CP49" s="674"/>
      <c r="CQ49" s="675"/>
      <c r="CR49" s="676">
        <v>36449657</v>
      </c>
      <c r="CS49" s="677"/>
      <c r="CT49" s="677"/>
      <c r="CU49" s="677"/>
      <c r="CV49" s="677"/>
      <c r="CW49" s="677"/>
      <c r="CX49" s="677"/>
      <c r="CY49" s="678"/>
      <c r="CZ49" s="679">
        <v>100</v>
      </c>
      <c r="DA49" s="680"/>
      <c r="DB49" s="680"/>
      <c r="DC49" s="681"/>
      <c r="DD49" s="682">
        <v>26632303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cfJvld7MYgqNe51ChtT3DarSWOJ763jy/Ma18DMD6sWhjiqeTwupx8OQcn8A5xKMdBiAbbTjtoy1OnwqnxDBeg==" saltValue="wxKeOGsnQTHBxzvvn3lPY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360</v>
      </c>
      <c r="DK2" s="1200"/>
      <c r="DL2" s="1200"/>
      <c r="DM2" s="1200"/>
      <c r="DN2" s="1200"/>
      <c r="DO2" s="1201"/>
      <c r="DP2" s="249"/>
      <c r="DQ2" s="1199" t="s">
        <v>361</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362</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364</v>
      </c>
      <c r="B5" s="1085"/>
      <c r="C5" s="1085"/>
      <c r="D5" s="1085"/>
      <c r="E5" s="1085"/>
      <c r="F5" s="1085"/>
      <c r="G5" s="1085"/>
      <c r="H5" s="1085"/>
      <c r="I5" s="1085"/>
      <c r="J5" s="1085"/>
      <c r="K5" s="1085"/>
      <c r="L5" s="1085"/>
      <c r="M5" s="1085"/>
      <c r="N5" s="1085"/>
      <c r="O5" s="1085"/>
      <c r="P5" s="1086"/>
      <c r="Q5" s="1090" t="s">
        <v>365</v>
      </c>
      <c r="R5" s="1091"/>
      <c r="S5" s="1091"/>
      <c r="T5" s="1091"/>
      <c r="U5" s="1092"/>
      <c r="V5" s="1090" t="s">
        <v>366</v>
      </c>
      <c r="W5" s="1091"/>
      <c r="X5" s="1091"/>
      <c r="Y5" s="1091"/>
      <c r="Z5" s="1092"/>
      <c r="AA5" s="1090" t="s">
        <v>367</v>
      </c>
      <c r="AB5" s="1091"/>
      <c r="AC5" s="1091"/>
      <c r="AD5" s="1091"/>
      <c r="AE5" s="1091"/>
      <c r="AF5" s="1202" t="s">
        <v>368</v>
      </c>
      <c r="AG5" s="1091"/>
      <c r="AH5" s="1091"/>
      <c r="AI5" s="1091"/>
      <c r="AJ5" s="1106"/>
      <c r="AK5" s="1091" t="s">
        <v>369</v>
      </c>
      <c r="AL5" s="1091"/>
      <c r="AM5" s="1091"/>
      <c r="AN5" s="1091"/>
      <c r="AO5" s="1092"/>
      <c r="AP5" s="1090" t="s">
        <v>370</v>
      </c>
      <c r="AQ5" s="1091"/>
      <c r="AR5" s="1091"/>
      <c r="AS5" s="1091"/>
      <c r="AT5" s="1092"/>
      <c r="AU5" s="1090" t="s">
        <v>371</v>
      </c>
      <c r="AV5" s="1091"/>
      <c r="AW5" s="1091"/>
      <c r="AX5" s="1091"/>
      <c r="AY5" s="1106"/>
      <c r="AZ5" s="256"/>
      <c r="BA5" s="256"/>
      <c r="BB5" s="256"/>
      <c r="BC5" s="256"/>
      <c r="BD5" s="256"/>
      <c r="BE5" s="257"/>
      <c r="BF5" s="257"/>
      <c r="BG5" s="257"/>
      <c r="BH5" s="257"/>
      <c r="BI5" s="257"/>
      <c r="BJ5" s="257"/>
      <c r="BK5" s="257"/>
      <c r="BL5" s="257"/>
      <c r="BM5" s="257"/>
      <c r="BN5" s="257"/>
      <c r="BO5" s="257"/>
      <c r="BP5" s="257"/>
      <c r="BQ5" s="1084" t="s">
        <v>372</v>
      </c>
      <c r="BR5" s="1085"/>
      <c r="BS5" s="1085"/>
      <c r="BT5" s="1085"/>
      <c r="BU5" s="1085"/>
      <c r="BV5" s="1085"/>
      <c r="BW5" s="1085"/>
      <c r="BX5" s="1085"/>
      <c r="BY5" s="1085"/>
      <c r="BZ5" s="1085"/>
      <c r="CA5" s="1085"/>
      <c r="CB5" s="1085"/>
      <c r="CC5" s="1085"/>
      <c r="CD5" s="1085"/>
      <c r="CE5" s="1085"/>
      <c r="CF5" s="1085"/>
      <c r="CG5" s="1086"/>
      <c r="CH5" s="1090" t="s">
        <v>373</v>
      </c>
      <c r="CI5" s="1091"/>
      <c r="CJ5" s="1091"/>
      <c r="CK5" s="1091"/>
      <c r="CL5" s="1092"/>
      <c r="CM5" s="1090" t="s">
        <v>374</v>
      </c>
      <c r="CN5" s="1091"/>
      <c r="CO5" s="1091"/>
      <c r="CP5" s="1091"/>
      <c r="CQ5" s="1092"/>
      <c r="CR5" s="1090" t="s">
        <v>375</v>
      </c>
      <c r="CS5" s="1091"/>
      <c r="CT5" s="1091"/>
      <c r="CU5" s="1091"/>
      <c r="CV5" s="1092"/>
      <c r="CW5" s="1090" t="s">
        <v>376</v>
      </c>
      <c r="CX5" s="1091"/>
      <c r="CY5" s="1091"/>
      <c r="CZ5" s="1091"/>
      <c r="DA5" s="1092"/>
      <c r="DB5" s="1090" t="s">
        <v>377</v>
      </c>
      <c r="DC5" s="1091"/>
      <c r="DD5" s="1091"/>
      <c r="DE5" s="1091"/>
      <c r="DF5" s="1092"/>
      <c r="DG5" s="1187" t="s">
        <v>378</v>
      </c>
      <c r="DH5" s="1188"/>
      <c r="DI5" s="1188"/>
      <c r="DJ5" s="1188"/>
      <c r="DK5" s="1189"/>
      <c r="DL5" s="1187" t="s">
        <v>379</v>
      </c>
      <c r="DM5" s="1188"/>
      <c r="DN5" s="1188"/>
      <c r="DO5" s="1188"/>
      <c r="DP5" s="1189"/>
      <c r="DQ5" s="1090" t="s">
        <v>380</v>
      </c>
      <c r="DR5" s="1091"/>
      <c r="DS5" s="1091"/>
      <c r="DT5" s="1091"/>
      <c r="DU5" s="1092"/>
      <c r="DV5" s="1090" t="s">
        <v>371</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381</v>
      </c>
      <c r="C7" s="1140"/>
      <c r="D7" s="1140"/>
      <c r="E7" s="1140"/>
      <c r="F7" s="1140"/>
      <c r="G7" s="1140"/>
      <c r="H7" s="1140"/>
      <c r="I7" s="1140"/>
      <c r="J7" s="1140"/>
      <c r="K7" s="1140"/>
      <c r="L7" s="1140"/>
      <c r="M7" s="1140"/>
      <c r="N7" s="1140"/>
      <c r="O7" s="1140"/>
      <c r="P7" s="1141"/>
      <c r="Q7" s="1193">
        <v>38396</v>
      </c>
      <c r="R7" s="1194"/>
      <c r="S7" s="1194"/>
      <c r="T7" s="1194"/>
      <c r="U7" s="1194"/>
      <c r="V7" s="1194">
        <v>36230</v>
      </c>
      <c r="W7" s="1194"/>
      <c r="X7" s="1194"/>
      <c r="Y7" s="1194"/>
      <c r="Z7" s="1194"/>
      <c r="AA7" s="1194">
        <v>2166</v>
      </c>
      <c r="AB7" s="1194"/>
      <c r="AC7" s="1194"/>
      <c r="AD7" s="1194"/>
      <c r="AE7" s="1195"/>
      <c r="AF7" s="1196">
        <v>2010</v>
      </c>
      <c r="AG7" s="1197"/>
      <c r="AH7" s="1197"/>
      <c r="AI7" s="1197"/>
      <c r="AJ7" s="1198"/>
      <c r="AK7" s="1180">
        <v>468</v>
      </c>
      <c r="AL7" s="1181"/>
      <c r="AM7" s="1181"/>
      <c r="AN7" s="1181"/>
      <c r="AO7" s="1181"/>
      <c r="AP7" s="1181">
        <v>46194</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593</v>
      </c>
      <c r="BT7" s="1185"/>
      <c r="BU7" s="1185"/>
      <c r="BV7" s="1185"/>
      <c r="BW7" s="1185"/>
      <c r="BX7" s="1185"/>
      <c r="BY7" s="1185"/>
      <c r="BZ7" s="1185"/>
      <c r="CA7" s="1185"/>
      <c r="CB7" s="1185"/>
      <c r="CC7" s="1185"/>
      <c r="CD7" s="1185"/>
      <c r="CE7" s="1185"/>
      <c r="CF7" s="1185"/>
      <c r="CG7" s="1186"/>
      <c r="CH7" s="1177">
        <v>7</v>
      </c>
      <c r="CI7" s="1178"/>
      <c r="CJ7" s="1178"/>
      <c r="CK7" s="1178"/>
      <c r="CL7" s="1179"/>
      <c r="CM7" s="1177">
        <v>240</v>
      </c>
      <c r="CN7" s="1178"/>
      <c r="CO7" s="1178"/>
      <c r="CP7" s="1178"/>
      <c r="CQ7" s="1179"/>
      <c r="CR7" s="1177">
        <v>3</v>
      </c>
      <c r="CS7" s="1178"/>
      <c r="CT7" s="1178"/>
      <c r="CU7" s="1178"/>
      <c r="CV7" s="1179"/>
      <c r="CW7" s="1177">
        <v>0</v>
      </c>
      <c r="CX7" s="1178"/>
      <c r="CY7" s="1178"/>
      <c r="CZ7" s="1178"/>
      <c r="DA7" s="1179"/>
      <c r="DB7" s="1177">
        <v>0</v>
      </c>
      <c r="DC7" s="1178"/>
      <c r="DD7" s="1178"/>
      <c r="DE7" s="1178"/>
      <c r="DF7" s="1179"/>
      <c r="DG7" s="1177">
        <v>160</v>
      </c>
      <c r="DH7" s="1178"/>
      <c r="DI7" s="1178"/>
      <c r="DJ7" s="1178"/>
      <c r="DK7" s="1179"/>
      <c r="DL7" s="1177">
        <v>0</v>
      </c>
      <c r="DM7" s="1178"/>
      <c r="DN7" s="1178"/>
      <c r="DO7" s="1178"/>
      <c r="DP7" s="1179"/>
      <c r="DQ7" s="1177">
        <v>0</v>
      </c>
      <c r="DR7" s="1178"/>
      <c r="DS7" s="1178"/>
      <c r="DT7" s="1178"/>
      <c r="DU7" s="1179"/>
      <c r="DV7" s="1204"/>
      <c r="DW7" s="1205"/>
      <c r="DX7" s="1205"/>
      <c r="DY7" s="1205"/>
      <c r="DZ7" s="1206"/>
      <c r="EA7" s="254"/>
    </row>
    <row r="8" spans="1:131" s="255" customFormat="1" ht="26.25" customHeight="1">
      <c r="A8" s="261">
        <v>2</v>
      </c>
      <c r="B8" s="1126" t="s">
        <v>382</v>
      </c>
      <c r="C8" s="1127"/>
      <c r="D8" s="1127"/>
      <c r="E8" s="1127"/>
      <c r="F8" s="1127"/>
      <c r="G8" s="1127"/>
      <c r="H8" s="1127"/>
      <c r="I8" s="1127"/>
      <c r="J8" s="1127"/>
      <c r="K8" s="1127"/>
      <c r="L8" s="1127"/>
      <c r="M8" s="1127"/>
      <c r="N8" s="1127"/>
      <c r="O8" s="1127"/>
      <c r="P8" s="1128"/>
      <c r="Q8" s="1132">
        <v>527</v>
      </c>
      <c r="R8" s="1133"/>
      <c r="S8" s="1133"/>
      <c r="T8" s="1133"/>
      <c r="U8" s="1133"/>
      <c r="V8" s="1133">
        <v>372</v>
      </c>
      <c r="W8" s="1133"/>
      <c r="X8" s="1133"/>
      <c r="Y8" s="1133"/>
      <c r="Z8" s="1133"/>
      <c r="AA8" s="1133">
        <v>155</v>
      </c>
      <c r="AB8" s="1133"/>
      <c r="AC8" s="1133"/>
      <c r="AD8" s="1133"/>
      <c r="AE8" s="1134"/>
      <c r="AF8" s="1108">
        <v>102</v>
      </c>
      <c r="AG8" s="1109"/>
      <c r="AH8" s="1109"/>
      <c r="AI8" s="1109"/>
      <c r="AJ8" s="1110"/>
      <c r="AK8" s="1175">
        <v>225</v>
      </c>
      <c r="AL8" s="1176"/>
      <c r="AM8" s="1176"/>
      <c r="AN8" s="1176"/>
      <c r="AO8" s="1176"/>
      <c r="AP8" s="1176">
        <v>703</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594</v>
      </c>
      <c r="BT8" s="1104"/>
      <c r="BU8" s="1104"/>
      <c r="BV8" s="1104"/>
      <c r="BW8" s="1104"/>
      <c r="BX8" s="1104"/>
      <c r="BY8" s="1104"/>
      <c r="BZ8" s="1104"/>
      <c r="CA8" s="1104"/>
      <c r="CB8" s="1104"/>
      <c r="CC8" s="1104"/>
      <c r="CD8" s="1104"/>
      <c r="CE8" s="1104"/>
      <c r="CF8" s="1104"/>
      <c r="CG8" s="1105"/>
      <c r="CH8" s="1078">
        <v>190</v>
      </c>
      <c r="CI8" s="1079"/>
      <c r="CJ8" s="1079"/>
      <c r="CK8" s="1079"/>
      <c r="CL8" s="1080"/>
      <c r="CM8" s="1078">
        <v>1445</v>
      </c>
      <c r="CN8" s="1079"/>
      <c r="CO8" s="1079"/>
      <c r="CP8" s="1079"/>
      <c r="CQ8" s="1080"/>
      <c r="CR8" s="1078">
        <v>184</v>
      </c>
      <c r="CS8" s="1079"/>
      <c r="CT8" s="1079"/>
      <c r="CU8" s="1079"/>
      <c r="CV8" s="1080"/>
      <c r="CW8" s="1078">
        <v>0</v>
      </c>
      <c r="CX8" s="1079"/>
      <c r="CY8" s="1079"/>
      <c r="CZ8" s="1079"/>
      <c r="DA8" s="1080"/>
      <c r="DB8" s="1078">
        <v>0</v>
      </c>
      <c r="DC8" s="1079"/>
      <c r="DD8" s="1079"/>
      <c r="DE8" s="1079"/>
      <c r="DF8" s="1080"/>
      <c r="DG8" s="1078">
        <v>0</v>
      </c>
      <c r="DH8" s="1079"/>
      <c r="DI8" s="1079"/>
      <c r="DJ8" s="1079"/>
      <c r="DK8" s="1080"/>
      <c r="DL8" s="1078">
        <v>0</v>
      </c>
      <c r="DM8" s="1079"/>
      <c r="DN8" s="1079"/>
      <c r="DO8" s="1079"/>
      <c r="DP8" s="1080"/>
      <c r="DQ8" s="1078">
        <v>0</v>
      </c>
      <c r="DR8" s="1079"/>
      <c r="DS8" s="1079"/>
      <c r="DT8" s="1079"/>
      <c r="DU8" s="1080"/>
      <c r="DV8" s="1081"/>
      <c r="DW8" s="1082"/>
      <c r="DX8" s="1082"/>
      <c r="DY8" s="1082"/>
      <c r="DZ8" s="1083"/>
      <c r="EA8" s="254"/>
    </row>
    <row r="9" spans="1:131" s="255" customFormat="1" ht="26.25" customHeight="1">
      <c r="A9" s="261">
        <v>3</v>
      </c>
      <c r="B9" s="1126" t="s">
        <v>383</v>
      </c>
      <c r="C9" s="1127"/>
      <c r="D9" s="1127"/>
      <c r="E9" s="1127"/>
      <c r="F9" s="1127"/>
      <c r="G9" s="1127"/>
      <c r="H9" s="1127"/>
      <c r="I9" s="1127"/>
      <c r="J9" s="1127"/>
      <c r="K9" s="1127"/>
      <c r="L9" s="1127"/>
      <c r="M9" s="1127"/>
      <c r="N9" s="1127"/>
      <c r="O9" s="1127"/>
      <c r="P9" s="1128"/>
      <c r="Q9" s="1132">
        <v>211</v>
      </c>
      <c r="R9" s="1133"/>
      <c r="S9" s="1133"/>
      <c r="T9" s="1133"/>
      <c r="U9" s="1133"/>
      <c r="V9" s="1133">
        <v>169</v>
      </c>
      <c r="W9" s="1133"/>
      <c r="X9" s="1133"/>
      <c r="Y9" s="1133"/>
      <c r="Z9" s="1133"/>
      <c r="AA9" s="1133">
        <v>42</v>
      </c>
      <c r="AB9" s="1133"/>
      <c r="AC9" s="1133"/>
      <c r="AD9" s="1133"/>
      <c r="AE9" s="1134"/>
      <c r="AF9" s="1108">
        <v>42</v>
      </c>
      <c r="AG9" s="1109"/>
      <c r="AH9" s="1109"/>
      <c r="AI9" s="1109"/>
      <c r="AJ9" s="1110"/>
      <c r="AK9" s="1175">
        <v>84</v>
      </c>
      <c r="AL9" s="1176"/>
      <c r="AM9" s="1176"/>
      <c r="AN9" s="1176"/>
      <c r="AO9" s="1176"/>
      <c r="AP9" s="1176">
        <v>297</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595</v>
      </c>
      <c r="BT9" s="1104"/>
      <c r="BU9" s="1104"/>
      <c r="BV9" s="1104"/>
      <c r="BW9" s="1104"/>
      <c r="BX9" s="1104"/>
      <c r="BY9" s="1104"/>
      <c r="BZ9" s="1104"/>
      <c r="CA9" s="1104"/>
      <c r="CB9" s="1104"/>
      <c r="CC9" s="1104"/>
      <c r="CD9" s="1104"/>
      <c r="CE9" s="1104"/>
      <c r="CF9" s="1104"/>
      <c r="CG9" s="1105"/>
      <c r="CH9" s="1078">
        <v>274</v>
      </c>
      <c r="CI9" s="1079"/>
      <c r="CJ9" s="1079"/>
      <c r="CK9" s="1079"/>
      <c r="CL9" s="1080"/>
      <c r="CM9" s="1078">
        <v>101</v>
      </c>
      <c r="CN9" s="1079"/>
      <c r="CO9" s="1079"/>
      <c r="CP9" s="1079"/>
      <c r="CQ9" s="1080"/>
      <c r="CR9" s="1078">
        <v>50</v>
      </c>
      <c r="CS9" s="1079"/>
      <c r="CT9" s="1079"/>
      <c r="CU9" s="1079"/>
      <c r="CV9" s="1080"/>
      <c r="CW9" s="1078">
        <v>10</v>
      </c>
      <c r="CX9" s="1079"/>
      <c r="CY9" s="1079"/>
      <c r="CZ9" s="1079"/>
      <c r="DA9" s="1080"/>
      <c r="DB9" s="1078">
        <v>0</v>
      </c>
      <c r="DC9" s="1079"/>
      <c r="DD9" s="1079"/>
      <c r="DE9" s="1079"/>
      <c r="DF9" s="1080"/>
      <c r="DG9" s="1078">
        <v>0</v>
      </c>
      <c r="DH9" s="1079"/>
      <c r="DI9" s="1079"/>
      <c r="DJ9" s="1079"/>
      <c r="DK9" s="1080"/>
      <c r="DL9" s="1078">
        <v>0</v>
      </c>
      <c r="DM9" s="1079"/>
      <c r="DN9" s="1079"/>
      <c r="DO9" s="1079"/>
      <c r="DP9" s="1080"/>
      <c r="DQ9" s="1078">
        <v>0</v>
      </c>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596</v>
      </c>
      <c r="BT10" s="1104"/>
      <c r="BU10" s="1104"/>
      <c r="BV10" s="1104"/>
      <c r="BW10" s="1104"/>
      <c r="BX10" s="1104"/>
      <c r="BY10" s="1104"/>
      <c r="BZ10" s="1104"/>
      <c r="CA10" s="1104"/>
      <c r="CB10" s="1104"/>
      <c r="CC10" s="1104"/>
      <c r="CD10" s="1104"/>
      <c r="CE10" s="1104"/>
      <c r="CF10" s="1104"/>
      <c r="CG10" s="1105"/>
      <c r="CH10" s="1078">
        <v>0</v>
      </c>
      <c r="CI10" s="1079"/>
      <c r="CJ10" s="1079"/>
      <c r="CK10" s="1079"/>
      <c r="CL10" s="1080"/>
      <c r="CM10" s="1078">
        <v>0</v>
      </c>
      <c r="CN10" s="1079"/>
      <c r="CO10" s="1079"/>
      <c r="CP10" s="1079"/>
      <c r="CQ10" s="1080"/>
      <c r="CR10" s="1078">
        <v>10</v>
      </c>
      <c r="CS10" s="1079"/>
      <c r="CT10" s="1079"/>
      <c r="CU10" s="1079"/>
      <c r="CV10" s="1080"/>
      <c r="CW10" s="1078">
        <v>0</v>
      </c>
      <c r="CX10" s="1079"/>
      <c r="CY10" s="1079"/>
      <c r="CZ10" s="1079"/>
      <c r="DA10" s="1080"/>
      <c r="DB10" s="1078">
        <v>0</v>
      </c>
      <c r="DC10" s="1079"/>
      <c r="DD10" s="1079"/>
      <c r="DE10" s="1079"/>
      <c r="DF10" s="1080"/>
      <c r="DG10" s="1078">
        <v>0</v>
      </c>
      <c r="DH10" s="1079"/>
      <c r="DI10" s="1079"/>
      <c r="DJ10" s="1079"/>
      <c r="DK10" s="1080"/>
      <c r="DL10" s="1078">
        <v>0</v>
      </c>
      <c r="DM10" s="1079"/>
      <c r="DN10" s="1079"/>
      <c r="DO10" s="1079"/>
      <c r="DP10" s="1080"/>
      <c r="DQ10" s="1078">
        <v>0</v>
      </c>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597</v>
      </c>
      <c r="BT11" s="1104"/>
      <c r="BU11" s="1104"/>
      <c r="BV11" s="1104"/>
      <c r="BW11" s="1104"/>
      <c r="BX11" s="1104"/>
      <c r="BY11" s="1104"/>
      <c r="BZ11" s="1104"/>
      <c r="CA11" s="1104"/>
      <c r="CB11" s="1104"/>
      <c r="CC11" s="1104"/>
      <c r="CD11" s="1104"/>
      <c r="CE11" s="1104"/>
      <c r="CF11" s="1104"/>
      <c r="CG11" s="1105"/>
      <c r="CH11" s="1078">
        <v>427</v>
      </c>
      <c r="CI11" s="1079"/>
      <c r="CJ11" s="1079"/>
      <c r="CK11" s="1079"/>
      <c r="CL11" s="1080"/>
      <c r="CM11" s="1078">
        <v>1445</v>
      </c>
      <c r="CN11" s="1079"/>
      <c r="CO11" s="1079"/>
      <c r="CP11" s="1079"/>
      <c r="CQ11" s="1080"/>
      <c r="CR11" s="1078">
        <v>392</v>
      </c>
      <c r="CS11" s="1079"/>
      <c r="CT11" s="1079"/>
      <c r="CU11" s="1079"/>
      <c r="CV11" s="1080"/>
      <c r="CW11" s="1078">
        <v>0</v>
      </c>
      <c r="CX11" s="1079"/>
      <c r="CY11" s="1079"/>
      <c r="CZ11" s="1079"/>
      <c r="DA11" s="1080"/>
      <c r="DB11" s="1078">
        <v>390</v>
      </c>
      <c r="DC11" s="1079"/>
      <c r="DD11" s="1079"/>
      <c r="DE11" s="1079"/>
      <c r="DF11" s="1080"/>
      <c r="DG11" s="1078">
        <v>0</v>
      </c>
      <c r="DH11" s="1079"/>
      <c r="DI11" s="1079"/>
      <c r="DJ11" s="1079"/>
      <c r="DK11" s="1080"/>
      <c r="DL11" s="1078">
        <v>0</v>
      </c>
      <c r="DM11" s="1079"/>
      <c r="DN11" s="1079"/>
      <c r="DO11" s="1079"/>
      <c r="DP11" s="1080"/>
      <c r="DQ11" s="1078">
        <v>0</v>
      </c>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598</v>
      </c>
      <c r="BT12" s="1104"/>
      <c r="BU12" s="1104"/>
      <c r="BV12" s="1104"/>
      <c r="BW12" s="1104"/>
      <c r="BX12" s="1104"/>
      <c r="BY12" s="1104"/>
      <c r="BZ12" s="1104"/>
      <c r="CA12" s="1104"/>
      <c r="CB12" s="1104"/>
      <c r="CC12" s="1104"/>
      <c r="CD12" s="1104"/>
      <c r="CE12" s="1104"/>
      <c r="CF12" s="1104"/>
      <c r="CG12" s="1105"/>
      <c r="CH12" s="1078">
        <v>44</v>
      </c>
      <c r="CI12" s="1079"/>
      <c r="CJ12" s="1079"/>
      <c r="CK12" s="1079"/>
      <c r="CL12" s="1080"/>
      <c r="CM12" s="1078">
        <v>21</v>
      </c>
      <c r="CN12" s="1079"/>
      <c r="CO12" s="1079"/>
      <c r="CP12" s="1079"/>
      <c r="CQ12" s="1080"/>
      <c r="CR12" s="1078">
        <v>3</v>
      </c>
      <c r="CS12" s="1079"/>
      <c r="CT12" s="1079"/>
      <c r="CU12" s="1079"/>
      <c r="CV12" s="1080"/>
      <c r="CW12" s="1078">
        <v>12</v>
      </c>
      <c r="CX12" s="1079"/>
      <c r="CY12" s="1079"/>
      <c r="CZ12" s="1079"/>
      <c r="DA12" s="1080"/>
      <c r="DB12" s="1078">
        <v>0</v>
      </c>
      <c r="DC12" s="1079"/>
      <c r="DD12" s="1079"/>
      <c r="DE12" s="1079"/>
      <c r="DF12" s="1080"/>
      <c r="DG12" s="1078">
        <v>0</v>
      </c>
      <c r="DH12" s="1079"/>
      <c r="DI12" s="1079"/>
      <c r="DJ12" s="1079"/>
      <c r="DK12" s="1080"/>
      <c r="DL12" s="1078">
        <v>0</v>
      </c>
      <c r="DM12" s="1079"/>
      <c r="DN12" s="1079"/>
      <c r="DO12" s="1079"/>
      <c r="DP12" s="1080"/>
      <c r="DQ12" s="1078">
        <v>0</v>
      </c>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385</v>
      </c>
      <c r="B23" s="1033" t="s">
        <v>386</v>
      </c>
      <c r="C23" s="1034"/>
      <c r="D23" s="1034"/>
      <c r="E23" s="1034"/>
      <c r="F23" s="1034"/>
      <c r="G23" s="1034"/>
      <c r="H23" s="1034"/>
      <c r="I23" s="1034"/>
      <c r="J23" s="1034"/>
      <c r="K23" s="1034"/>
      <c r="L23" s="1034"/>
      <c r="M23" s="1034"/>
      <c r="N23" s="1034"/>
      <c r="O23" s="1034"/>
      <c r="P23" s="1035"/>
      <c r="Q23" s="1157">
        <v>38816</v>
      </c>
      <c r="R23" s="1158"/>
      <c r="S23" s="1158"/>
      <c r="T23" s="1158"/>
      <c r="U23" s="1158"/>
      <c r="V23" s="1158">
        <v>36453</v>
      </c>
      <c r="W23" s="1158"/>
      <c r="X23" s="1158"/>
      <c r="Y23" s="1158"/>
      <c r="Z23" s="1158"/>
      <c r="AA23" s="1158">
        <v>2363</v>
      </c>
      <c r="AB23" s="1158"/>
      <c r="AC23" s="1158"/>
      <c r="AD23" s="1158"/>
      <c r="AE23" s="1159"/>
      <c r="AF23" s="1160">
        <v>2154</v>
      </c>
      <c r="AG23" s="1158"/>
      <c r="AH23" s="1158"/>
      <c r="AI23" s="1158"/>
      <c r="AJ23" s="1161"/>
      <c r="AK23" s="1162"/>
      <c r="AL23" s="1163"/>
      <c r="AM23" s="1163"/>
      <c r="AN23" s="1163"/>
      <c r="AO23" s="1163"/>
      <c r="AP23" s="1158">
        <v>47195</v>
      </c>
      <c r="AQ23" s="1158"/>
      <c r="AR23" s="1158"/>
      <c r="AS23" s="1158"/>
      <c r="AT23" s="1158"/>
      <c r="AU23" s="1164"/>
      <c r="AV23" s="1164"/>
      <c r="AW23" s="1164"/>
      <c r="AX23" s="1164"/>
      <c r="AY23" s="1165"/>
      <c r="AZ23" s="1154" t="s">
        <v>387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388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389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364</v>
      </c>
      <c r="B26" s="1085"/>
      <c r="C26" s="1085"/>
      <c r="D26" s="1085"/>
      <c r="E26" s="1085"/>
      <c r="F26" s="1085"/>
      <c r="G26" s="1085"/>
      <c r="H26" s="1085"/>
      <c r="I26" s="1085"/>
      <c r="J26" s="1085"/>
      <c r="K26" s="1085"/>
      <c r="L26" s="1085"/>
      <c r="M26" s="1085"/>
      <c r="N26" s="1085"/>
      <c r="O26" s="1085"/>
      <c r="P26" s="1086"/>
      <c r="Q26" s="1090" t="s">
        <v>390</v>
      </c>
      <c r="R26" s="1091"/>
      <c r="S26" s="1091"/>
      <c r="T26" s="1091"/>
      <c r="U26" s="1092"/>
      <c r="V26" s="1090" t="s">
        <v>391</v>
      </c>
      <c r="W26" s="1091"/>
      <c r="X26" s="1091"/>
      <c r="Y26" s="1091"/>
      <c r="Z26" s="1092"/>
      <c r="AA26" s="1090" t="s">
        <v>392</v>
      </c>
      <c r="AB26" s="1091"/>
      <c r="AC26" s="1091"/>
      <c r="AD26" s="1091"/>
      <c r="AE26" s="1091"/>
      <c r="AF26" s="1148" t="s">
        <v>393</v>
      </c>
      <c r="AG26" s="1097"/>
      <c r="AH26" s="1097"/>
      <c r="AI26" s="1097"/>
      <c r="AJ26" s="1149"/>
      <c r="AK26" s="1091" t="s">
        <v>394</v>
      </c>
      <c r="AL26" s="1091"/>
      <c r="AM26" s="1091"/>
      <c r="AN26" s="1091"/>
      <c r="AO26" s="1092"/>
      <c r="AP26" s="1090" t="s">
        <v>395</v>
      </c>
      <c r="AQ26" s="1091"/>
      <c r="AR26" s="1091"/>
      <c r="AS26" s="1091"/>
      <c r="AT26" s="1092"/>
      <c r="AU26" s="1090" t="s">
        <v>396</v>
      </c>
      <c r="AV26" s="1091"/>
      <c r="AW26" s="1091"/>
      <c r="AX26" s="1091"/>
      <c r="AY26" s="1092"/>
      <c r="AZ26" s="1090" t="s">
        <v>397</v>
      </c>
      <c r="BA26" s="1091"/>
      <c r="BB26" s="1091"/>
      <c r="BC26" s="1091"/>
      <c r="BD26" s="1092"/>
      <c r="BE26" s="1090" t="s">
        <v>371</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398</v>
      </c>
      <c r="C28" s="1140"/>
      <c r="D28" s="1140"/>
      <c r="E28" s="1140"/>
      <c r="F28" s="1140"/>
      <c r="G28" s="1140"/>
      <c r="H28" s="1140"/>
      <c r="I28" s="1140"/>
      <c r="J28" s="1140"/>
      <c r="K28" s="1140"/>
      <c r="L28" s="1140"/>
      <c r="M28" s="1140"/>
      <c r="N28" s="1140"/>
      <c r="O28" s="1140"/>
      <c r="P28" s="1141"/>
      <c r="Q28" s="1142">
        <v>12693</v>
      </c>
      <c r="R28" s="1143"/>
      <c r="S28" s="1143"/>
      <c r="T28" s="1143"/>
      <c r="U28" s="1143"/>
      <c r="V28" s="1143">
        <v>12334</v>
      </c>
      <c r="W28" s="1143"/>
      <c r="X28" s="1143"/>
      <c r="Y28" s="1143"/>
      <c r="Z28" s="1143"/>
      <c r="AA28" s="1143">
        <v>359</v>
      </c>
      <c r="AB28" s="1143"/>
      <c r="AC28" s="1143"/>
      <c r="AD28" s="1143"/>
      <c r="AE28" s="1144"/>
      <c r="AF28" s="1145">
        <v>359</v>
      </c>
      <c r="AG28" s="1143"/>
      <c r="AH28" s="1143"/>
      <c r="AI28" s="1143"/>
      <c r="AJ28" s="1146"/>
      <c r="AK28" s="1147">
        <v>877</v>
      </c>
      <c r="AL28" s="1135"/>
      <c r="AM28" s="1135"/>
      <c r="AN28" s="1135"/>
      <c r="AO28" s="1135"/>
      <c r="AP28" s="1135">
        <v>0</v>
      </c>
      <c r="AQ28" s="1135"/>
      <c r="AR28" s="1135"/>
      <c r="AS28" s="1135"/>
      <c r="AT28" s="1135"/>
      <c r="AU28" s="1135">
        <v>0</v>
      </c>
      <c r="AV28" s="1135"/>
      <c r="AW28" s="1135"/>
      <c r="AX28" s="1135"/>
      <c r="AY28" s="1135"/>
      <c r="AZ28" s="1136" t="s">
        <v>579</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399</v>
      </c>
      <c r="C29" s="1127"/>
      <c r="D29" s="1127"/>
      <c r="E29" s="1127"/>
      <c r="F29" s="1127"/>
      <c r="G29" s="1127"/>
      <c r="H29" s="1127"/>
      <c r="I29" s="1127"/>
      <c r="J29" s="1127"/>
      <c r="K29" s="1127"/>
      <c r="L29" s="1127"/>
      <c r="M29" s="1127"/>
      <c r="N29" s="1127"/>
      <c r="O29" s="1127"/>
      <c r="P29" s="1128"/>
      <c r="Q29" s="1132">
        <v>8193</v>
      </c>
      <c r="R29" s="1133"/>
      <c r="S29" s="1133"/>
      <c r="T29" s="1133"/>
      <c r="U29" s="1133"/>
      <c r="V29" s="1133">
        <v>8000</v>
      </c>
      <c r="W29" s="1133"/>
      <c r="X29" s="1133"/>
      <c r="Y29" s="1133"/>
      <c r="Z29" s="1133"/>
      <c r="AA29" s="1133">
        <v>193</v>
      </c>
      <c r="AB29" s="1133"/>
      <c r="AC29" s="1133"/>
      <c r="AD29" s="1133"/>
      <c r="AE29" s="1134"/>
      <c r="AF29" s="1108">
        <v>193</v>
      </c>
      <c r="AG29" s="1109"/>
      <c r="AH29" s="1109"/>
      <c r="AI29" s="1109"/>
      <c r="AJ29" s="1110"/>
      <c r="AK29" s="1069">
        <v>1316</v>
      </c>
      <c r="AL29" s="1060"/>
      <c r="AM29" s="1060"/>
      <c r="AN29" s="1060"/>
      <c r="AO29" s="1060"/>
      <c r="AP29" s="1060">
        <v>0</v>
      </c>
      <c r="AQ29" s="1060"/>
      <c r="AR29" s="1060"/>
      <c r="AS29" s="1060"/>
      <c r="AT29" s="1060"/>
      <c r="AU29" s="1060">
        <v>0</v>
      </c>
      <c r="AV29" s="1060"/>
      <c r="AW29" s="1060"/>
      <c r="AX29" s="1060"/>
      <c r="AY29" s="1060"/>
      <c r="AZ29" s="1131" t="s">
        <v>579</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400</v>
      </c>
      <c r="C30" s="1127"/>
      <c r="D30" s="1127"/>
      <c r="E30" s="1127"/>
      <c r="F30" s="1127"/>
      <c r="G30" s="1127"/>
      <c r="H30" s="1127"/>
      <c r="I30" s="1127"/>
      <c r="J30" s="1127"/>
      <c r="K30" s="1127"/>
      <c r="L30" s="1127"/>
      <c r="M30" s="1127"/>
      <c r="N30" s="1127"/>
      <c r="O30" s="1127"/>
      <c r="P30" s="1128"/>
      <c r="Q30" s="1132">
        <v>1300</v>
      </c>
      <c r="R30" s="1133"/>
      <c r="S30" s="1133"/>
      <c r="T30" s="1133"/>
      <c r="U30" s="1133"/>
      <c r="V30" s="1133">
        <v>1287</v>
      </c>
      <c r="W30" s="1133"/>
      <c r="X30" s="1133"/>
      <c r="Y30" s="1133"/>
      <c r="Z30" s="1133"/>
      <c r="AA30" s="1133">
        <v>13</v>
      </c>
      <c r="AB30" s="1133"/>
      <c r="AC30" s="1133"/>
      <c r="AD30" s="1133"/>
      <c r="AE30" s="1134"/>
      <c r="AF30" s="1108">
        <v>13</v>
      </c>
      <c r="AG30" s="1109"/>
      <c r="AH30" s="1109"/>
      <c r="AI30" s="1109"/>
      <c r="AJ30" s="1110"/>
      <c r="AK30" s="1069">
        <v>1174</v>
      </c>
      <c r="AL30" s="1060"/>
      <c r="AM30" s="1060"/>
      <c r="AN30" s="1060"/>
      <c r="AO30" s="1060"/>
      <c r="AP30" s="1060">
        <v>0</v>
      </c>
      <c r="AQ30" s="1060"/>
      <c r="AR30" s="1060"/>
      <c r="AS30" s="1060"/>
      <c r="AT30" s="1060"/>
      <c r="AU30" s="1060">
        <v>0</v>
      </c>
      <c r="AV30" s="1060"/>
      <c r="AW30" s="1060"/>
      <c r="AX30" s="1060"/>
      <c r="AY30" s="1060"/>
      <c r="AZ30" s="1131" t="s">
        <v>579</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401</v>
      </c>
      <c r="C31" s="1127"/>
      <c r="D31" s="1127"/>
      <c r="E31" s="1127"/>
      <c r="F31" s="1127"/>
      <c r="G31" s="1127"/>
      <c r="H31" s="1127"/>
      <c r="I31" s="1127"/>
      <c r="J31" s="1127"/>
      <c r="K31" s="1127"/>
      <c r="L31" s="1127"/>
      <c r="M31" s="1127"/>
      <c r="N31" s="1127"/>
      <c r="O31" s="1127"/>
      <c r="P31" s="1128"/>
      <c r="Q31" s="1132">
        <v>2258</v>
      </c>
      <c r="R31" s="1133"/>
      <c r="S31" s="1133"/>
      <c r="T31" s="1133"/>
      <c r="U31" s="1133"/>
      <c r="V31" s="1133">
        <v>2009</v>
      </c>
      <c r="W31" s="1133"/>
      <c r="X31" s="1133"/>
      <c r="Y31" s="1133"/>
      <c r="Z31" s="1133"/>
      <c r="AA31" s="1133">
        <v>249</v>
      </c>
      <c r="AB31" s="1133"/>
      <c r="AC31" s="1133"/>
      <c r="AD31" s="1133"/>
      <c r="AE31" s="1134"/>
      <c r="AF31" s="1108">
        <v>1229</v>
      </c>
      <c r="AG31" s="1109"/>
      <c r="AH31" s="1109"/>
      <c r="AI31" s="1109"/>
      <c r="AJ31" s="1110"/>
      <c r="AK31" s="1069">
        <v>20</v>
      </c>
      <c r="AL31" s="1060"/>
      <c r="AM31" s="1060"/>
      <c r="AN31" s="1060"/>
      <c r="AO31" s="1060"/>
      <c r="AP31" s="1060">
        <v>1640</v>
      </c>
      <c r="AQ31" s="1060"/>
      <c r="AR31" s="1060"/>
      <c r="AS31" s="1060"/>
      <c r="AT31" s="1060"/>
      <c r="AU31" s="1060">
        <v>8</v>
      </c>
      <c r="AV31" s="1060"/>
      <c r="AW31" s="1060"/>
      <c r="AX31" s="1060"/>
      <c r="AY31" s="1060"/>
      <c r="AZ31" s="1131" t="s">
        <v>579</v>
      </c>
      <c r="BA31" s="1131"/>
      <c r="BB31" s="1131"/>
      <c r="BC31" s="1131"/>
      <c r="BD31" s="1131"/>
      <c r="BE31" s="1121" t="s">
        <v>402</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403</v>
      </c>
      <c r="C32" s="1127"/>
      <c r="D32" s="1127"/>
      <c r="E32" s="1127"/>
      <c r="F32" s="1127"/>
      <c r="G32" s="1127"/>
      <c r="H32" s="1127"/>
      <c r="I32" s="1127"/>
      <c r="J32" s="1127"/>
      <c r="K32" s="1127"/>
      <c r="L32" s="1127"/>
      <c r="M32" s="1127"/>
      <c r="N32" s="1127"/>
      <c r="O32" s="1127"/>
      <c r="P32" s="1128"/>
      <c r="Q32" s="1132">
        <v>2177</v>
      </c>
      <c r="R32" s="1133"/>
      <c r="S32" s="1133"/>
      <c r="T32" s="1133"/>
      <c r="U32" s="1133"/>
      <c r="V32" s="1133">
        <v>2025</v>
      </c>
      <c r="W32" s="1133"/>
      <c r="X32" s="1133"/>
      <c r="Y32" s="1133"/>
      <c r="Z32" s="1133"/>
      <c r="AA32" s="1133">
        <v>151</v>
      </c>
      <c r="AB32" s="1133"/>
      <c r="AC32" s="1133"/>
      <c r="AD32" s="1133"/>
      <c r="AE32" s="1134"/>
      <c r="AF32" s="1108">
        <v>1234</v>
      </c>
      <c r="AG32" s="1109"/>
      <c r="AH32" s="1109"/>
      <c r="AI32" s="1109"/>
      <c r="AJ32" s="1110"/>
      <c r="AK32" s="1069">
        <v>1080</v>
      </c>
      <c r="AL32" s="1060"/>
      <c r="AM32" s="1060"/>
      <c r="AN32" s="1060"/>
      <c r="AO32" s="1060"/>
      <c r="AP32" s="1060">
        <v>13260</v>
      </c>
      <c r="AQ32" s="1060"/>
      <c r="AR32" s="1060"/>
      <c r="AS32" s="1060"/>
      <c r="AT32" s="1060"/>
      <c r="AU32" s="1060">
        <v>8765</v>
      </c>
      <c r="AV32" s="1060"/>
      <c r="AW32" s="1060"/>
      <c r="AX32" s="1060"/>
      <c r="AY32" s="1060"/>
      <c r="AZ32" s="1131" t="s">
        <v>579</v>
      </c>
      <c r="BA32" s="1131"/>
      <c r="BB32" s="1131"/>
      <c r="BC32" s="1131"/>
      <c r="BD32" s="1131"/>
      <c r="BE32" s="1121" t="s">
        <v>404</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t="s">
        <v>405</v>
      </c>
      <c r="C33" s="1127"/>
      <c r="D33" s="1127"/>
      <c r="E33" s="1127"/>
      <c r="F33" s="1127"/>
      <c r="G33" s="1127"/>
      <c r="H33" s="1127"/>
      <c r="I33" s="1127"/>
      <c r="J33" s="1127"/>
      <c r="K33" s="1127"/>
      <c r="L33" s="1127"/>
      <c r="M33" s="1127"/>
      <c r="N33" s="1127"/>
      <c r="O33" s="1127"/>
      <c r="P33" s="1128"/>
      <c r="Q33" s="1132">
        <v>250</v>
      </c>
      <c r="R33" s="1133"/>
      <c r="S33" s="1133"/>
      <c r="T33" s="1133"/>
      <c r="U33" s="1133"/>
      <c r="V33" s="1133">
        <v>226</v>
      </c>
      <c r="W33" s="1133"/>
      <c r="X33" s="1133"/>
      <c r="Y33" s="1133"/>
      <c r="Z33" s="1133"/>
      <c r="AA33" s="1133">
        <v>24</v>
      </c>
      <c r="AB33" s="1133"/>
      <c r="AC33" s="1133"/>
      <c r="AD33" s="1133"/>
      <c r="AE33" s="1134"/>
      <c r="AF33" s="1108">
        <v>24</v>
      </c>
      <c r="AG33" s="1109"/>
      <c r="AH33" s="1109"/>
      <c r="AI33" s="1109"/>
      <c r="AJ33" s="1110"/>
      <c r="AK33" s="1069">
        <v>81</v>
      </c>
      <c r="AL33" s="1060"/>
      <c r="AM33" s="1060"/>
      <c r="AN33" s="1060"/>
      <c r="AO33" s="1060"/>
      <c r="AP33" s="1060">
        <v>486</v>
      </c>
      <c r="AQ33" s="1060"/>
      <c r="AR33" s="1060"/>
      <c r="AS33" s="1060"/>
      <c r="AT33" s="1060"/>
      <c r="AU33" s="1060">
        <v>486</v>
      </c>
      <c r="AV33" s="1060"/>
      <c r="AW33" s="1060"/>
      <c r="AX33" s="1060"/>
      <c r="AY33" s="1060"/>
      <c r="AZ33" s="1131" t="s">
        <v>579</v>
      </c>
      <c r="BA33" s="1131"/>
      <c r="BB33" s="1131"/>
      <c r="BC33" s="1131"/>
      <c r="BD33" s="1131"/>
      <c r="BE33" s="1121" t="s">
        <v>406</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407</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385</v>
      </c>
      <c r="B63" s="1033" t="s">
        <v>408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3051</v>
      </c>
      <c r="AG63" s="1048"/>
      <c r="AH63" s="1048"/>
      <c r="AI63" s="1048"/>
      <c r="AJ63" s="1119"/>
      <c r="AK63" s="1120"/>
      <c r="AL63" s="1052"/>
      <c r="AM63" s="1052"/>
      <c r="AN63" s="1052"/>
      <c r="AO63" s="1052"/>
      <c r="AP63" s="1048">
        <v>15386</v>
      </c>
      <c r="AQ63" s="1048"/>
      <c r="AR63" s="1048"/>
      <c r="AS63" s="1048"/>
      <c r="AT63" s="1048"/>
      <c r="AU63" s="1048">
        <v>9259</v>
      </c>
      <c r="AV63" s="1048"/>
      <c r="AW63" s="1048"/>
      <c r="AX63" s="1048"/>
      <c r="AY63" s="1048"/>
      <c r="AZ63" s="1114"/>
      <c r="BA63" s="1114"/>
      <c r="BB63" s="1114"/>
      <c r="BC63" s="1114"/>
      <c r="BD63" s="1114"/>
      <c r="BE63" s="1049"/>
      <c r="BF63" s="1049"/>
      <c r="BG63" s="1049"/>
      <c r="BH63" s="1049"/>
      <c r="BI63" s="1050"/>
      <c r="BJ63" s="1115" t="s">
        <v>409</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411</v>
      </c>
      <c r="B66" s="1085"/>
      <c r="C66" s="1085"/>
      <c r="D66" s="1085"/>
      <c r="E66" s="1085"/>
      <c r="F66" s="1085"/>
      <c r="G66" s="1085"/>
      <c r="H66" s="1085"/>
      <c r="I66" s="1085"/>
      <c r="J66" s="1085"/>
      <c r="K66" s="1085"/>
      <c r="L66" s="1085"/>
      <c r="M66" s="1085"/>
      <c r="N66" s="1085"/>
      <c r="O66" s="1085"/>
      <c r="P66" s="1086"/>
      <c r="Q66" s="1090" t="s">
        <v>412</v>
      </c>
      <c r="R66" s="1091"/>
      <c r="S66" s="1091"/>
      <c r="T66" s="1091"/>
      <c r="U66" s="1092"/>
      <c r="V66" s="1090" t="s">
        <v>413</v>
      </c>
      <c r="W66" s="1091"/>
      <c r="X66" s="1091"/>
      <c r="Y66" s="1091"/>
      <c r="Z66" s="1092"/>
      <c r="AA66" s="1090" t="s">
        <v>414</v>
      </c>
      <c r="AB66" s="1091"/>
      <c r="AC66" s="1091"/>
      <c r="AD66" s="1091"/>
      <c r="AE66" s="1092"/>
      <c r="AF66" s="1096" t="s">
        <v>393</v>
      </c>
      <c r="AG66" s="1097"/>
      <c r="AH66" s="1097"/>
      <c r="AI66" s="1097"/>
      <c r="AJ66" s="1098"/>
      <c r="AK66" s="1090" t="s">
        <v>415</v>
      </c>
      <c r="AL66" s="1085"/>
      <c r="AM66" s="1085"/>
      <c r="AN66" s="1085"/>
      <c r="AO66" s="1086"/>
      <c r="AP66" s="1090" t="s">
        <v>416</v>
      </c>
      <c r="AQ66" s="1091"/>
      <c r="AR66" s="1091"/>
      <c r="AS66" s="1091"/>
      <c r="AT66" s="1092"/>
      <c r="AU66" s="1090" t="s">
        <v>417</v>
      </c>
      <c r="AV66" s="1091"/>
      <c r="AW66" s="1091"/>
      <c r="AX66" s="1091"/>
      <c r="AY66" s="1092"/>
      <c r="AZ66" s="1090" t="s">
        <v>371</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580</v>
      </c>
      <c r="C68" s="1075"/>
      <c r="D68" s="1075"/>
      <c r="E68" s="1075"/>
      <c r="F68" s="1075"/>
      <c r="G68" s="1075"/>
      <c r="H68" s="1075"/>
      <c r="I68" s="1075"/>
      <c r="J68" s="1075"/>
      <c r="K68" s="1075"/>
      <c r="L68" s="1075"/>
      <c r="M68" s="1075"/>
      <c r="N68" s="1075"/>
      <c r="O68" s="1075"/>
      <c r="P68" s="1076"/>
      <c r="Q68" s="1077">
        <v>3849</v>
      </c>
      <c r="R68" s="1071"/>
      <c r="S68" s="1071"/>
      <c r="T68" s="1071"/>
      <c r="U68" s="1071"/>
      <c r="V68" s="1071">
        <v>3674</v>
      </c>
      <c r="W68" s="1071"/>
      <c r="X68" s="1071"/>
      <c r="Y68" s="1071"/>
      <c r="Z68" s="1071"/>
      <c r="AA68" s="1071">
        <v>175</v>
      </c>
      <c r="AB68" s="1071"/>
      <c r="AC68" s="1071"/>
      <c r="AD68" s="1071"/>
      <c r="AE68" s="1071"/>
      <c r="AF68" s="1071">
        <v>66</v>
      </c>
      <c r="AG68" s="1071"/>
      <c r="AH68" s="1071"/>
      <c r="AI68" s="1071"/>
      <c r="AJ68" s="1071"/>
      <c r="AK68" s="1071">
        <v>32</v>
      </c>
      <c r="AL68" s="1071"/>
      <c r="AM68" s="1071"/>
      <c r="AN68" s="1071"/>
      <c r="AO68" s="1071"/>
      <c r="AP68" s="1071">
        <v>644</v>
      </c>
      <c r="AQ68" s="1071"/>
      <c r="AR68" s="1071"/>
      <c r="AS68" s="1071"/>
      <c r="AT68" s="1071"/>
      <c r="AU68" s="1071">
        <v>503</v>
      </c>
      <c r="AV68" s="1071"/>
      <c r="AW68" s="1071"/>
      <c r="AX68" s="1071"/>
      <c r="AY68" s="1071"/>
      <c r="AZ68" s="1072" t="s">
        <v>589</v>
      </c>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580</v>
      </c>
      <c r="C69" s="1064"/>
      <c r="D69" s="1064"/>
      <c r="E69" s="1064"/>
      <c r="F69" s="1064"/>
      <c r="G69" s="1064"/>
      <c r="H69" s="1064"/>
      <c r="I69" s="1064"/>
      <c r="J69" s="1064"/>
      <c r="K69" s="1064"/>
      <c r="L69" s="1064"/>
      <c r="M69" s="1064"/>
      <c r="N69" s="1064"/>
      <c r="O69" s="1064"/>
      <c r="P69" s="1065"/>
      <c r="Q69" s="1066">
        <v>106</v>
      </c>
      <c r="R69" s="1060"/>
      <c r="S69" s="1060"/>
      <c r="T69" s="1060"/>
      <c r="U69" s="1060"/>
      <c r="V69" s="1060">
        <v>210</v>
      </c>
      <c r="W69" s="1060"/>
      <c r="X69" s="1060"/>
      <c r="Y69" s="1060"/>
      <c r="Z69" s="1060"/>
      <c r="AA69" s="1060">
        <v>-104</v>
      </c>
      <c r="AB69" s="1060"/>
      <c r="AC69" s="1060"/>
      <c r="AD69" s="1060"/>
      <c r="AE69" s="1060"/>
      <c r="AF69" s="1060">
        <v>5</v>
      </c>
      <c r="AG69" s="1060"/>
      <c r="AH69" s="1060"/>
      <c r="AI69" s="1060"/>
      <c r="AJ69" s="1060"/>
      <c r="AK69" s="1060">
        <v>141</v>
      </c>
      <c r="AL69" s="1060"/>
      <c r="AM69" s="1060"/>
      <c r="AN69" s="1060"/>
      <c r="AO69" s="1060"/>
      <c r="AP69" s="1060">
        <v>0</v>
      </c>
      <c r="AQ69" s="1060"/>
      <c r="AR69" s="1060"/>
      <c r="AS69" s="1060"/>
      <c r="AT69" s="1060"/>
      <c r="AU69" s="1060">
        <v>0</v>
      </c>
      <c r="AV69" s="1060"/>
      <c r="AW69" s="1060"/>
      <c r="AX69" s="1060"/>
      <c r="AY69" s="1060"/>
      <c r="AZ69" s="1061" t="s">
        <v>590</v>
      </c>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581</v>
      </c>
      <c r="C70" s="1064"/>
      <c r="D70" s="1064"/>
      <c r="E70" s="1064"/>
      <c r="F70" s="1064"/>
      <c r="G70" s="1064"/>
      <c r="H70" s="1064"/>
      <c r="I70" s="1064"/>
      <c r="J70" s="1064"/>
      <c r="K70" s="1064"/>
      <c r="L70" s="1064"/>
      <c r="M70" s="1064"/>
      <c r="N70" s="1064"/>
      <c r="O70" s="1064"/>
      <c r="P70" s="1065"/>
      <c r="Q70" s="1066">
        <v>792</v>
      </c>
      <c r="R70" s="1060"/>
      <c r="S70" s="1060"/>
      <c r="T70" s="1060"/>
      <c r="U70" s="1060"/>
      <c r="V70" s="1060">
        <v>768</v>
      </c>
      <c r="W70" s="1060"/>
      <c r="X70" s="1060"/>
      <c r="Y70" s="1060"/>
      <c r="Z70" s="1060"/>
      <c r="AA70" s="1060">
        <v>24</v>
      </c>
      <c r="AB70" s="1060"/>
      <c r="AC70" s="1060"/>
      <c r="AD70" s="1060"/>
      <c r="AE70" s="1060"/>
      <c r="AF70" s="1060">
        <v>24</v>
      </c>
      <c r="AG70" s="1060"/>
      <c r="AH70" s="1060"/>
      <c r="AI70" s="1060"/>
      <c r="AJ70" s="1060"/>
      <c r="AK70" s="1060">
        <v>9</v>
      </c>
      <c r="AL70" s="1060"/>
      <c r="AM70" s="1060"/>
      <c r="AN70" s="1060"/>
      <c r="AO70" s="1060"/>
      <c r="AP70" s="1060">
        <v>0</v>
      </c>
      <c r="AQ70" s="1060"/>
      <c r="AR70" s="1060"/>
      <c r="AS70" s="1060"/>
      <c r="AT70" s="1060"/>
      <c r="AU70" s="1060">
        <v>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582</v>
      </c>
      <c r="C71" s="1064"/>
      <c r="D71" s="1064"/>
      <c r="E71" s="1064"/>
      <c r="F71" s="1064"/>
      <c r="G71" s="1064"/>
      <c r="H71" s="1064"/>
      <c r="I71" s="1064"/>
      <c r="J71" s="1064"/>
      <c r="K71" s="1064"/>
      <c r="L71" s="1064"/>
      <c r="M71" s="1064"/>
      <c r="N71" s="1064"/>
      <c r="O71" s="1064"/>
      <c r="P71" s="1065"/>
      <c r="Q71" s="1066">
        <v>326</v>
      </c>
      <c r="R71" s="1060"/>
      <c r="S71" s="1060"/>
      <c r="T71" s="1060"/>
      <c r="U71" s="1060"/>
      <c r="V71" s="1060">
        <v>295</v>
      </c>
      <c r="W71" s="1060"/>
      <c r="X71" s="1060"/>
      <c r="Y71" s="1060"/>
      <c r="Z71" s="1060"/>
      <c r="AA71" s="1060">
        <v>31</v>
      </c>
      <c r="AB71" s="1060"/>
      <c r="AC71" s="1060"/>
      <c r="AD71" s="1060"/>
      <c r="AE71" s="1060"/>
      <c r="AF71" s="1060">
        <v>31</v>
      </c>
      <c r="AG71" s="1060"/>
      <c r="AH71" s="1060"/>
      <c r="AI71" s="1060"/>
      <c r="AJ71" s="1060"/>
      <c r="AK71" s="1060">
        <v>0</v>
      </c>
      <c r="AL71" s="1060"/>
      <c r="AM71" s="1060"/>
      <c r="AN71" s="1060"/>
      <c r="AO71" s="1060"/>
      <c r="AP71" s="1060">
        <v>0</v>
      </c>
      <c r="AQ71" s="1060"/>
      <c r="AR71" s="1060"/>
      <c r="AS71" s="1060"/>
      <c r="AT71" s="1060"/>
      <c r="AU71" s="1060">
        <v>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583</v>
      </c>
      <c r="C72" s="1064"/>
      <c r="D72" s="1064"/>
      <c r="E72" s="1064"/>
      <c r="F72" s="1064"/>
      <c r="G72" s="1064"/>
      <c r="H72" s="1064"/>
      <c r="I72" s="1064"/>
      <c r="J72" s="1064"/>
      <c r="K72" s="1064"/>
      <c r="L72" s="1064"/>
      <c r="M72" s="1064"/>
      <c r="N72" s="1064"/>
      <c r="O72" s="1064"/>
      <c r="P72" s="1065"/>
      <c r="Q72" s="1066">
        <v>673</v>
      </c>
      <c r="R72" s="1060"/>
      <c r="S72" s="1060"/>
      <c r="T72" s="1060"/>
      <c r="U72" s="1060"/>
      <c r="V72" s="1060">
        <v>591</v>
      </c>
      <c r="W72" s="1060"/>
      <c r="X72" s="1060"/>
      <c r="Y72" s="1060"/>
      <c r="Z72" s="1060"/>
      <c r="AA72" s="1060">
        <v>82</v>
      </c>
      <c r="AB72" s="1060"/>
      <c r="AC72" s="1060"/>
      <c r="AD72" s="1060"/>
      <c r="AE72" s="1060"/>
      <c r="AF72" s="1060">
        <v>82</v>
      </c>
      <c r="AG72" s="1060"/>
      <c r="AH72" s="1060"/>
      <c r="AI72" s="1060"/>
      <c r="AJ72" s="1060"/>
      <c r="AK72" s="1060">
        <v>0</v>
      </c>
      <c r="AL72" s="1060"/>
      <c r="AM72" s="1060"/>
      <c r="AN72" s="1060"/>
      <c r="AO72" s="1060"/>
      <c r="AP72" s="1060">
        <v>0</v>
      </c>
      <c r="AQ72" s="1060"/>
      <c r="AR72" s="1060"/>
      <c r="AS72" s="1060"/>
      <c r="AT72" s="1060"/>
      <c r="AU72" s="1060">
        <v>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584</v>
      </c>
      <c r="C73" s="1064"/>
      <c r="D73" s="1064"/>
      <c r="E73" s="1064"/>
      <c r="F73" s="1064"/>
      <c r="G73" s="1064"/>
      <c r="H73" s="1064"/>
      <c r="I73" s="1064"/>
      <c r="J73" s="1064"/>
      <c r="K73" s="1064"/>
      <c r="L73" s="1064"/>
      <c r="M73" s="1064"/>
      <c r="N73" s="1064"/>
      <c r="O73" s="1064"/>
      <c r="P73" s="1065"/>
      <c r="Q73" s="1066">
        <v>5</v>
      </c>
      <c r="R73" s="1060"/>
      <c r="S73" s="1060"/>
      <c r="T73" s="1060"/>
      <c r="U73" s="1060"/>
      <c r="V73" s="1060">
        <v>4</v>
      </c>
      <c r="W73" s="1060"/>
      <c r="X73" s="1060"/>
      <c r="Y73" s="1060"/>
      <c r="Z73" s="1060"/>
      <c r="AA73" s="1060">
        <v>1</v>
      </c>
      <c r="AB73" s="1060"/>
      <c r="AC73" s="1060"/>
      <c r="AD73" s="1060"/>
      <c r="AE73" s="1060"/>
      <c r="AF73" s="1060">
        <v>1</v>
      </c>
      <c r="AG73" s="1060"/>
      <c r="AH73" s="1060"/>
      <c r="AI73" s="1060"/>
      <c r="AJ73" s="1060"/>
      <c r="AK73" s="1060">
        <v>0</v>
      </c>
      <c r="AL73" s="1060"/>
      <c r="AM73" s="1060"/>
      <c r="AN73" s="1060"/>
      <c r="AO73" s="1060"/>
      <c r="AP73" s="1060">
        <v>0</v>
      </c>
      <c r="AQ73" s="1060"/>
      <c r="AR73" s="1060"/>
      <c r="AS73" s="1060"/>
      <c r="AT73" s="1060"/>
      <c r="AU73" s="1060">
        <v>0</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585</v>
      </c>
      <c r="C74" s="1064"/>
      <c r="D74" s="1064"/>
      <c r="E74" s="1064"/>
      <c r="F74" s="1064"/>
      <c r="G74" s="1064"/>
      <c r="H74" s="1064"/>
      <c r="I74" s="1064"/>
      <c r="J74" s="1064"/>
      <c r="K74" s="1064"/>
      <c r="L74" s="1064"/>
      <c r="M74" s="1064"/>
      <c r="N74" s="1064"/>
      <c r="O74" s="1064"/>
      <c r="P74" s="1065"/>
      <c r="Q74" s="1066">
        <v>52301</v>
      </c>
      <c r="R74" s="1060"/>
      <c r="S74" s="1060"/>
      <c r="T74" s="1060"/>
      <c r="U74" s="1060"/>
      <c r="V74" s="1060">
        <v>48278</v>
      </c>
      <c r="W74" s="1060"/>
      <c r="X74" s="1060"/>
      <c r="Y74" s="1060"/>
      <c r="Z74" s="1060"/>
      <c r="AA74" s="1060">
        <v>4023</v>
      </c>
      <c r="AB74" s="1060"/>
      <c r="AC74" s="1060"/>
      <c r="AD74" s="1060"/>
      <c r="AE74" s="1060"/>
      <c r="AF74" s="1060">
        <v>4023</v>
      </c>
      <c r="AG74" s="1060"/>
      <c r="AH74" s="1060"/>
      <c r="AI74" s="1060"/>
      <c r="AJ74" s="1060"/>
      <c r="AK74" s="1060">
        <v>0</v>
      </c>
      <c r="AL74" s="1060"/>
      <c r="AM74" s="1060"/>
      <c r="AN74" s="1060"/>
      <c r="AO74" s="1060"/>
      <c r="AP74" s="1060">
        <v>0</v>
      </c>
      <c r="AQ74" s="1060"/>
      <c r="AR74" s="1060"/>
      <c r="AS74" s="1060"/>
      <c r="AT74" s="1060"/>
      <c r="AU74" s="1060">
        <v>0</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586</v>
      </c>
      <c r="C75" s="1064"/>
      <c r="D75" s="1064"/>
      <c r="E75" s="1064"/>
      <c r="F75" s="1064"/>
      <c r="G75" s="1064"/>
      <c r="H75" s="1064"/>
      <c r="I75" s="1064"/>
      <c r="J75" s="1064"/>
      <c r="K75" s="1064"/>
      <c r="L75" s="1064"/>
      <c r="M75" s="1064"/>
      <c r="N75" s="1064"/>
      <c r="O75" s="1064"/>
      <c r="P75" s="1065"/>
      <c r="Q75" s="1067">
        <v>23533</v>
      </c>
      <c r="R75" s="1068"/>
      <c r="S75" s="1068"/>
      <c r="T75" s="1068"/>
      <c r="U75" s="1069"/>
      <c r="V75" s="1070">
        <v>22843</v>
      </c>
      <c r="W75" s="1068"/>
      <c r="X75" s="1068"/>
      <c r="Y75" s="1068"/>
      <c r="Z75" s="1069"/>
      <c r="AA75" s="1070">
        <v>689</v>
      </c>
      <c r="AB75" s="1068"/>
      <c r="AC75" s="1068"/>
      <c r="AD75" s="1068"/>
      <c r="AE75" s="1069"/>
      <c r="AF75" s="1070">
        <v>689</v>
      </c>
      <c r="AG75" s="1068"/>
      <c r="AH75" s="1068"/>
      <c r="AI75" s="1068"/>
      <c r="AJ75" s="1069"/>
      <c r="AK75" s="1070">
        <v>22</v>
      </c>
      <c r="AL75" s="1068"/>
      <c r="AM75" s="1068"/>
      <c r="AN75" s="1068"/>
      <c r="AO75" s="1069"/>
      <c r="AP75" s="1070">
        <v>0</v>
      </c>
      <c r="AQ75" s="1068"/>
      <c r="AR75" s="1068"/>
      <c r="AS75" s="1068"/>
      <c r="AT75" s="1069"/>
      <c r="AU75" s="1070">
        <v>0</v>
      </c>
      <c r="AV75" s="1068"/>
      <c r="AW75" s="1068"/>
      <c r="AX75" s="1068"/>
      <c r="AY75" s="1069"/>
      <c r="AZ75" s="1061" t="s">
        <v>589</v>
      </c>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t="s">
        <v>586</v>
      </c>
      <c r="C76" s="1064"/>
      <c r="D76" s="1064"/>
      <c r="E76" s="1064"/>
      <c r="F76" s="1064"/>
      <c r="G76" s="1064"/>
      <c r="H76" s="1064"/>
      <c r="I76" s="1064"/>
      <c r="J76" s="1064"/>
      <c r="K76" s="1064"/>
      <c r="L76" s="1064"/>
      <c r="M76" s="1064"/>
      <c r="N76" s="1064"/>
      <c r="O76" s="1064"/>
      <c r="P76" s="1065"/>
      <c r="Q76" s="1067">
        <v>370</v>
      </c>
      <c r="R76" s="1068"/>
      <c r="S76" s="1068"/>
      <c r="T76" s="1068"/>
      <c r="U76" s="1069"/>
      <c r="V76" s="1070">
        <v>135</v>
      </c>
      <c r="W76" s="1068"/>
      <c r="X76" s="1068"/>
      <c r="Y76" s="1068"/>
      <c r="Z76" s="1069"/>
      <c r="AA76" s="1070">
        <v>235</v>
      </c>
      <c r="AB76" s="1068"/>
      <c r="AC76" s="1068"/>
      <c r="AD76" s="1068"/>
      <c r="AE76" s="1069"/>
      <c r="AF76" s="1070">
        <v>235</v>
      </c>
      <c r="AG76" s="1068"/>
      <c r="AH76" s="1068"/>
      <c r="AI76" s="1068"/>
      <c r="AJ76" s="1069"/>
      <c r="AK76" s="1070">
        <v>0</v>
      </c>
      <c r="AL76" s="1068"/>
      <c r="AM76" s="1068"/>
      <c r="AN76" s="1068"/>
      <c r="AO76" s="1069"/>
      <c r="AP76" s="1070">
        <v>0</v>
      </c>
      <c r="AQ76" s="1068"/>
      <c r="AR76" s="1068"/>
      <c r="AS76" s="1068"/>
      <c r="AT76" s="1069"/>
      <c r="AU76" s="1070">
        <v>0</v>
      </c>
      <c r="AV76" s="1068"/>
      <c r="AW76" s="1068"/>
      <c r="AX76" s="1068"/>
      <c r="AY76" s="1069"/>
      <c r="AZ76" s="1061" t="s">
        <v>591</v>
      </c>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t="s">
        <v>587</v>
      </c>
      <c r="C77" s="1064"/>
      <c r="D77" s="1064"/>
      <c r="E77" s="1064"/>
      <c r="F77" s="1064"/>
      <c r="G77" s="1064"/>
      <c r="H77" s="1064"/>
      <c r="I77" s="1064"/>
      <c r="J77" s="1064"/>
      <c r="K77" s="1064"/>
      <c r="L77" s="1064"/>
      <c r="M77" s="1064"/>
      <c r="N77" s="1064"/>
      <c r="O77" s="1064"/>
      <c r="P77" s="1065"/>
      <c r="Q77" s="1067">
        <v>405</v>
      </c>
      <c r="R77" s="1068"/>
      <c r="S77" s="1068"/>
      <c r="T77" s="1068"/>
      <c r="U77" s="1069"/>
      <c r="V77" s="1070">
        <v>397</v>
      </c>
      <c r="W77" s="1068"/>
      <c r="X77" s="1068"/>
      <c r="Y77" s="1068"/>
      <c r="Z77" s="1069"/>
      <c r="AA77" s="1070">
        <v>8</v>
      </c>
      <c r="AB77" s="1068"/>
      <c r="AC77" s="1068"/>
      <c r="AD77" s="1068"/>
      <c r="AE77" s="1069"/>
      <c r="AF77" s="1070">
        <v>8</v>
      </c>
      <c r="AG77" s="1068"/>
      <c r="AH77" s="1068"/>
      <c r="AI77" s="1068"/>
      <c r="AJ77" s="1069"/>
      <c r="AK77" s="1070">
        <v>0</v>
      </c>
      <c r="AL77" s="1068"/>
      <c r="AM77" s="1068"/>
      <c r="AN77" s="1068"/>
      <c r="AO77" s="1069"/>
      <c r="AP77" s="1070">
        <v>0</v>
      </c>
      <c r="AQ77" s="1068"/>
      <c r="AR77" s="1068"/>
      <c r="AS77" s="1068"/>
      <c r="AT77" s="1069"/>
      <c r="AU77" s="1070">
        <v>0</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t="s">
        <v>588</v>
      </c>
      <c r="C78" s="1064"/>
      <c r="D78" s="1064"/>
      <c r="E78" s="1064"/>
      <c r="F78" s="1064"/>
      <c r="G78" s="1064"/>
      <c r="H78" s="1064"/>
      <c r="I78" s="1064"/>
      <c r="J78" s="1064"/>
      <c r="K78" s="1064"/>
      <c r="L78" s="1064"/>
      <c r="M78" s="1064"/>
      <c r="N78" s="1064"/>
      <c r="O78" s="1064"/>
      <c r="P78" s="1065"/>
      <c r="Q78" s="1066">
        <v>2056</v>
      </c>
      <c r="R78" s="1060"/>
      <c r="S78" s="1060"/>
      <c r="T78" s="1060"/>
      <c r="U78" s="1060"/>
      <c r="V78" s="1060">
        <v>2034</v>
      </c>
      <c r="W78" s="1060"/>
      <c r="X78" s="1060"/>
      <c r="Y78" s="1060"/>
      <c r="Z78" s="1060"/>
      <c r="AA78" s="1060">
        <v>22</v>
      </c>
      <c r="AB78" s="1060"/>
      <c r="AC78" s="1060"/>
      <c r="AD78" s="1060"/>
      <c r="AE78" s="1060"/>
      <c r="AF78" s="1060">
        <v>22</v>
      </c>
      <c r="AG78" s="1060"/>
      <c r="AH78" s="1060"/>
      <c r="AI78" s="1060"/>
      <c r="AJ78" s="1060"/>
      <c r="AK78" s="1060">
        <v>0</v>
      </c>
      <c r="AL78" s="1060"/>
      <c r="AM78" s="1060"/>
      <c r="AN78" s="1060"/>
      <c r="AO78" s="1060"/>
      <c r="AP78" s="1060">
        <v>0</v>
      </c>
      <c r="AQ78" s="1060"/>
      <c r="AR78" s="1060"/>
      <c r="AS78" s="1060"/>
      <c r="AT78" s="1060"/>
      <c r="AU78" s="1060">
        <v>0</v>
      </c>
      <c r="AV78" s="1060"/>
      <c r="AW78" s="1060"/>
      <c r="AX78" s="1060"/>
      <c r="AY78" s="1060"/>
      <c r="AZ78" s="1061" t="s">
        <v>589</v>
      </c>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t="s">
        <v>588</v>
      </c>
      <c r="C79" s="1064"/>
      <c r="D79" s="1064"/>
      <c r="E79" s="1064"/>
      <c r="F79" s="1064"/>
      <c r="G79" s="1064"/>
      <c r="H79" s="1064"/>
      <c r="I79" s="1064"/>
      <c r="J79" s="1064"/>
      <c r="K79" s="1064"/>
      <c r="L79" s="1064"/>
      <c r="M79" s="1064"/>
      <c r="N79" s="1064"/>
      <c r="O79" s="1064"/>
      <c r="P79" s="1065"/>
      <c r="Q79" s="1066">
        <v>723894</v>
      </c>
      <c r="R79" s="1060"/>
      <c r="S79" s="1060"/>
      <c r="T79" s="1060"/>
      <c r="U79" s="1060"/>
      <c r="V79" s="1060">
        <v>705179</v>
      </c>
      <c r="W79" s="1060"/>
      <c r="X79" s="1060"/>
      <c r="Y79" s="1060"/>
      <c r="Z79" s="1060"/>
      <c r="AA79" s="1060">
        <v>18715</v>
      </c>
      <c r="AB79" s="1060"/>
      <c r="AC79" s="1060"/>
      <c r="AD79" s="1060"/>
      <c r="AE79" s="1060"/>
      <c r="AF79" s="1060">
        <v>18715</v>
      </c>
      <c r="AG79" s="1060"/>
      <c r="AH79" s="1060"/>
      <c r="AI79" s="1060"/>
      <c r="AJ79" s="1060"/>
      <c r="AK79" s="1060">
        <v>1705</v>
      </c>
      <c r="AL79" s="1060"/>
      <c r="AM79" s="1060"/>
      <c r="AN79" s="1060"/>
      <c r="AO79" s="1060"/>
      <c r="AP79" s="1060">
        <v>0</v>
      </c>
      <c r="AQ79" s="1060"/>
      <c r="AR79" s="1060"/>
      <c r="AS79" s="1060"/>
      <c r="AT79" s="1060"/>
      <c r="AU79" s="1060">
        <v>0</v>
      </c>
      <c r="AV79" s="1060"/>
      <c r="AW79" s="1060"/>
      <c r="AX79" s="1060"/>
      <c r="AY79" s="1060"/>
      <c r="AZ79" s="1061" t="s">
        <v>592</v>
      </c>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385</v>
      </c>
      <c r="B88" s="1033" t="s">
        <v>418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23901</v>
      </c>
      <c r="AG88" s="1048"/>
      <c r="AH88" s="1048"/>
      <c r="AI88" s="1048"/>
      <c r="AJ88" s="1048"/>
      <c r="AK88" s="1052"/>
      <c r="AL88" s="1052"/>
      <c r="AM88" s="1052"/>
      <c r="AN88" s="1052"/>
      <c r="AO88" s="1052"/>
      <c r="AP88" s="1048">
        <v>644</v>
      </c>
      <c r="AQ88" s="1048"/>
      <c r="AR88" s="1048"/>
      <c r="AS88" s="1048"/>
      <c r="AT88" s="1048"/>
      <c r="AU88" s="1048">
        <v>503</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642</v>
      </c>
      <c r="CS102" s="1040"/>
      <c r="CT102" s="1040"/>
      <c r="CU102" s="1040"/>
      <c r="CV102" s="1041"/>
      <c r="CW102" s="1039">
        <v>22</v>
      </c>
      <c r="CX102" s="1040"/>
      <c r="CY102" s="1040"/>
      <c r="CZ102" s="1040"/>
      <c r="DA102" s="1041"/>
      <c r="DB102" s="1039">
        <v>390</v>
      </c>
      <c r="DC102" s="1040"/>
      <c r="DD102" s="1040"/>
      <c r="DE102" s="1040"/>
      <c r="DF102" s="1041"/>
      <c r="DG102" s="1039">
        <v>160</v>
      </c>
      <c r="DH102" s="1040"/>
      <c r="DI102" s="1040"/>
      <c r="DJ102" s="1040"/>
      <c r="DK102" s="1041"/>
      <c r="DL102" s="1039">
        <v>0</v>
      </c>
      <c r="DM102" s="1040"/>
      <c r="DN102" s="1040"/>
      <c r="DO102" s="1040"/>
      <c r="DP102" s="1041"/>
      <c r="DQ102" s="1039">
        <v>0</v>
      </c>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427</v>
      </c>
      <c r="AB109" s="983"/>
      <c r="AC109" s="983"/>
      <c r="AD109" s="983"/>
      <c r="AE109" s="984"/>
      <c r="AF109" s="985" t="s">
        <v>302</v>
      </c>
      <c r="AG109" s="983"/>
      <c r="AH109" s="983"/>
      <c r="AI109" s="983"/>
      <c r="AJ109" s="984"/>
      <c r="AK109" s="985" t="s">
        <v>301</v>
      </c>
      <c r="AL109" s="983"/>
      <c r="AM109" s="983"/>
      <c r="AN109" s="983"/>
      <c r="AO109" s="984"/>
      <c r="AP109" s="985" t="s">
        <v>428</v>
      </c>
      <c r="AQ109" s="983"/>
      <c r="AR109" s="983"/>
      <c r="AS109" s="983"/>
      <c r="AT109" s="1014"/>
      <c r="AU109" s="982" t="s">
        <v>426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427</v>
      </c>
      <c r="BR109" s="983"/>
      <c r="BS109" s="983"/>
      <c r="BT109" s="983"/>
      <c r="BU109" s="984"/>
      <c r="BV109" s="985" t="s">
        <v>302</v>
      </c>
      <c r="BW109" s="983"/>
      <c r="BX109" s="983"/>
      <c r="BY109" s="983"/>
      <c r="BZ109" s="984"/>
      <c r="CA109" s="985" t="s">
        <v>301</v>
      </c>
      <c r="CB109" s="983"/>
      <c r="CC109" s="983"/>
      <c r="CD109" s="983"/>
      <c r="CE109" s="984"/>
      <c r="CF109" s="1021" t="s">
        <v>428</v>
      </c>
      <c r="CG109" s="1021"/>
      <c r="CH109" s="1021"/>
      <c r="CI109" s="1021"/>
      <c r="CJ109" s="1021"/>
      <c r="CK109" s="985" t="s">
        <v>429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427</v>
      </c>
      <c r="DH109" s="983"/>
      <c r="DI109" s="983"/>
      <c r="DJ109" s="983"/>
      <c r="DK109" s="984"/>
      <c r="DL109" s="985" t="s">
        <v>302</v>
      </c>
      <c r="DM109" s="983"/>
      <c r="DN109" s="983"/>
      <c r="DO109" s="983"/>
      <c r="DP109" s="984"/>
      <c r="DQ109" s="985" t="s">
        <v>301</v>
      </c>
      <c r="DR109" s="983"/>
      <c r="DS109" s="983"/>
      <c r="DT109" s="983"/>
      <c r="DU109" s="984"/>
      <c r="DV109" s="985" t="s">
        <v>428</v>
      </c>
      <c r="DW109" s="983"/>
      <c r="DX109" s="983"/>
      <c r="DY109" s="983"/>
      <c r="DZ109" s="1014"/>
    </row>
    <row r="110" spans="1:131" s="246" customFormat="1" ht="26.25" customHeight="1">
      <c r="A110" s="885" t="s">
        <v>430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4364722</v>
      </c>
      <c r="AB110" s="976"/>
      <c r="AC110" s="976"/>
      <c r="AD110" s="976"/>
      <c r="AE110" s="977"/>
      <c r="AF110" s="978">
        <v>4629271</v>
      </c>
      <c r="AG110" s="976"/>
      <c r="AH110" s="976"/>
      <c r="AI110" s="976"/>
      <c r="AJ110" s="977"/>
      <c r="AK110" s="978">
        <v>4859045</v>
      </c>
      <c r="AL110" s="976"/>
      <c r="AM110" s="976"/>
      <c r="AN110" s="976"/>
      <c r="AO110" s="977"/>
      <c r="AP110" s="979">
        <v>24.4</v>
      </c>
      <c r="AQ110" s="980"/>
      <c r="AR110" s="980"/>
      <c r="AS110" s="980"/>
      <c r="AT110" s="981"/>
      <c r="AU110" s="1015" t="s">
        <v>72</v>
      </c>
      <c r="AV110" s="1016"/>
      <c r="AW110" s="1016"/>
      <c r="AX110" s="1016"/>
      <c r="AY110" s="1016"/>
      <c r="AZ110" s="941" t="s">
        <v>431</v>
      </c>
      <c r="BA110" s="886"/>
      <c r="BB110" s="886"/>
      <c r="BC110" s="886"/>
      <c r="BD110" s="886"/>
      <c r="BE110" s="886"/>
      <c r="BF110" s="886"/>
      <c r="BG110" s="886"/>
      <c r="BH110" s="886"/>
      <c r="BI110" s="886"/>
      <c r="BJ110" s="886"/>
      <c r="BK110" s="886"/>
      <c r="BL110" s="886"/>
      <c r="BM110" s="886"/>
      <c r="BN110" s="886"/>
      <c r="BO110" s="886"/>
      <c r="BP110" s="887"/>
      <c r="BQ110" s="942">
        <v>51181941</v>
      </c>
      <c r="BR110" s="923"/>
      <c r="BS110" s="923"/>
      <c r="BT110" s="923"/>
      <c r="BU110" s="923"/>
      <c r="BV110" s="923">
        <v>49246717</v>
      </c>
      <c r="BW110" s="923"/>
      <c r="BX110" s="923"/>
      <c r="BY110" s="923"/>
      <c r="BZ110" s="923"/>
      <c r="CA110" s="923">
        <v>47194901</v>
      </c>
      <c r="CB110" s="923"/>
      <c r="CC110" s="923"/>
      <c r="CD110" s="923"/>
      <c r="CE110" s="923"/>
      <c r="CF110" s="947">
        <v>236.8</v>
      </c>
      <c r="CG110" s="948"/>
      <c r="CH110" s="948"/>
      <c r="CI110" s="948"/>
      <c r="CJ110" s="948"/>
      <c r="CK110" s="1011" t="s">
        <v>432</v>
      </c>
      <c r="CL110" s="897"/>
      <c r="CM110" s="972" t="s">
        <v>433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387</v>
      </c>
      <c r="DH110" s="923"/>
      <c r="DI110" s="923"/>
      <c r="DJ110" s="923"/>
      <c r="DK110" s="923"/>
      <c r="DL110" s="923" t="s">
        <v>434</v>
      </c>
      <c r="DM110" s="923"/>
      <c r="DN110" s="923"/>
      <c r="DO110" s="923"/>
      <c r="DP110" s="923"/>
      <c r="DQ110" s="923" t="s">
        <v>409</v>
      </c>
      <c r="DR110" s="923"/>
      <c r="DS110" s="923"/>
      <c r="DT110" s="923"/>
      <c r="DU110" s="923"/>
      <c r="DV110" s="924" t="s">
        <v>434</v>
      </c>
      <c r="DW110" s="924"/>
      <c r="DX110" s="924"/>
      <c r="DY110" s="924"/>
      <c r="DZ110" s="925"/>
    </row>
    <row r="111" spans="1:131" s="246" customFormat="1" ht="26.25" customHeight="1">
      <c r="A111" s="852" t="s">
        <v>435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434</v>
      </c>
      <c r="AB111" s="1004"/>
      <c r="AC111" s="1004"/>
      <c r="AD111" s="1004"/>
      <c r="AE111" s="1005"/>
      <c r="AF111" s="1006" t="s">
        <v>387</v>
      </c>
      <c r="AG111" s="1004"/>
      <c r="AH111" s="1004"/>
      <c r="AI111" s="1004"/>
      <c r="AJ111" s="1005"/>
      <c r="AK111" s="1006" t="s">
        <v>387</v>
      </c>
      <c r="AL111" s="1004"/>
      <c r="AM111" s="1004"/>
      <c r="AN111" s="1004"/>
      <c r="AO111" s="1005"/>
      <c r="AP111" s="1007" t="s">
        <v>409</v>
      </c>
      <c r="AQ111" s="1008"/>
      <c r="AR111" s="1008"/>
      <c r="AS111" s="1008"/>
      <c r="AT111" s="1009"/>
      <c r="AU111" s="1017"/>
      <c r="AV111" s="1018"/>
      <c r="AW111" s="1018"/>
      <c r="AX111" s="1018"/>
      <c r="AY111" s="1018"/>
      <c r="AZ111" s="893" t="s">
        <v>436</v>
      </c>
      <c r="BA111" s="828"/>
      <c r="BB111" s="828"/>
      <c r="BC111" s="828"/>
      <c r="BD111" s="828"/>
      <c r="BE111" s="828"/>
      <c r="BF111" s="828"/>
      <c r="BG111" s="828"/>
      <c r="BH111" s="828"/>
      <c r="BI111" s="828"/>
      <c r="BJ111" s="828"/>
      <c r="BK111" s="828"/>
      <c r="BL111" s="828"/>
      <c r="BM111" s="828"/>
      <c r="BN111" s="828"/>
      <c r="BO111" s="828"/>
      <c r="BP111" s="829"/>
      <c r="BQ111" s="894">
        <v>380142</v>
      </c>
      <c r="BR111" s="895"/>
      <c r="BS111" s="895"/>
      <c r="BT111" s="895"/>
      <c r="BU111" s="895"/>
      <c r="BV111" s="895">
        <v>381673</v>
      </c>
      <c r="BW111" s="895"/>
      <c r="BX111" s="895"/>
      <c r="BY111" s="895"/>
      <c r="BZ111" s="895"/>
      <c r="CA111" s="895">
        <v>383013</v>
      </c>
      <c r="CB111" s="895"/>
      <c r="CC111" s="895"/>
      <c r="CD111" s="895"/>
      <c r="CE111" s="895"/>
      <c r="CF111" s="956">
        <v>1.9</v>
      </c>
      <c r="CG111" s="957"/>
      <c r="CH111" s="957"/>
      <c r="CI111" s="957"/>
      <c r="CJ111" s="957"/>
      <c r="CK111" s="1012"/>
      <c r="CL111" s="899"/>
      <c r="CM111" s="902" t="s">
        <v>437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387</v>
      </c>
      <c r="DH111" s="895"/>
      <c r="DI111" s="895"/>
      <c r="DJ111" s="895"/>
      <c r="DK111" s="895"/>
      <c r="DL111" s="895" t="s">
        <v>434</v>
      </c>
      <c r="DM111" s="895"/>
      <c r="DN111" s="895"/>
      <c r="DO111" s="895"/>
      <c r="DP111" s="895"/>
      <c r="DQ111" s="895" t="s">
        <v>434</v>
      </c>
      <c r="DR111" s="895"/>
      <c r="DS111" s="895"/>
      <c r="DT111" s="895"/>
      <c r="DU111" s="895"/>
      <c r="DV111" s="872" t="s">
        <v>409</v>
      </c>
      <c r="DW111" s="872"/>
      <c r="DX111" s="872"/>
      <c r="DY111" s="872"/>
      <c r="DZ111" s="873"/>
    </row>
    <row r="112" spans="1:131" s="246" customFormat="1" ht="26.25" customHeight="1">
      <c r="A112" s="997" t="s">
        <v>438</v>
      </c>
      <c r="B112" s="998"/>
      <c r="C112" s="828" t="s">
        <v>439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434</v>
      </c>
      <c r="AB112" s="858"/>
      <c r="AC112" s="858"/>
      <c r="AD112" s="858"/>
      <c r="AE112" s="859"/>
      <c r="AF112" s="860" t="s">
        <v>434</v>
      </c>
      <c r="AG112" s="858"/>
      <c r="AH112" s="858"/>
      <c r="AI112" s="858"/>
      <c r="AJ112" s="859"/>
      <c r="AK112" s="860" t="s">
        <v>434</v>
      </c>
      <c r="AL112" s="858"/>
      <c r="AM112" s="858"/>
      <c r="AN112" s="858"/>
      <c r="AO112" s="859"/>
      <c r="AP112" s="905" t="s">
        <v>434</v>
      </c>
      <c r="AQ112" s="906"/>
      <c r="AR112" s="906"/>
      <c r="AS112" s="906"/>
      <c r="AT112" s="907"/>
      <c r="AU112" s="1017"/>
      <c r="AV112" s="1018"/>
      <c r="AW112" s="1018"/>
      <c r="AX112" s="1018"/>
      <c r="AY112" s="1018"/>
      <c r="AZ112" s="893" t="s">
        <v>440</v>
      </c>
      <c r="BA112" s="828"/>
      <c r="BB112" s="828"/>
      <c r="BC112" s="828"/>
      <c r="BD112" s="828"/>
      <c r="BE112" s="828"/>
      <c r="BF112" s="828"/>
      <c r="BG112" s="828"/>
      <c r="BH112" s="828"/>
      <c r="BI112" s="828"/>
      <c r="BJ112" s="828"/>
      <c r="BK112" s="828"/>
      <c r="BL112" s="828"/>
      <c r="BM112" s="828"/>
      <c r="BN112" s="828"/>
      <c r="BO112" s="828"/>
      <c r="BP112" s="829"/>
      <c r="BQ112" s="894">
        <v>9254528</v>
      </c>
      <c r="BR112" s="895"/>
      <c r="BS112" s="895"/>
      <c r="BT112" s="895"/>
      <c r="BU112" s="895"/>
      <c r="BV112" s="895">
        <v>9370565</v>
      </c>
      <c r="BW112" s="895"/>
      <c r="BX112" s="895"/>
      <c r="BY112" s="895"/>
      <c r="BZ112" s="895"/>
      <c r="CA112" s="895">
        <v>9258433</v>
      </c>
      <c r="CB112" s="895"/>
      <c r="CC112" s="895"/>
      <c r="CD112" s="895"/>
      <c r="CE112" s="895"/>
      <c r="CF112" s="956">
        <v>46.4</v>
      </c>
      <c r="CG112" s="957"/>
      <c r="CH112" s="957"/>
      <c r="CI112" s="957"/>
      <c r="CJ112" s="957"/>
      <c r="CK112" s="1012"/>
      <c r="CL112" s="899"/>
      <c r="CM112" s="902" t="s">
        <v>441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387</v>
      </c>
      <c r="DH112" s="895"/>
      <c r="DI112" s="895"/>
      <c r="DJ112" s="895"/>
      <c r="DK112" s="895"/>
      <c r="DL112" s="895" t="s">
        <v>434</v>
      </c>
      <c r="DM112" s="895"/>
      <c r="DN112" s="895"/>
      <c r="DO112" s="895"/>
      <c r="DP112" s="895"/>
      <c r="DQ112" s="895" t="s">
        <v>434</v>
      </c>
      <c r="DR112" s="895"/>
      <c r="DS112" s="895"/>
      <c r="DT112" s="895"/>
      <c r="DU112" s="895"/>
      <c r="DV112" s="872" t="s">
        <v>387</v>
      </c>
      <c r="DW112" s="872"/>
      <c r="DX112" s="872"/>
      <c r="DY112" s="872"/>
      <c r="DZ112" s="873"/>
    </row>
    <row r="113" spans="1:130" s="246" customFormat="1" ht="26.25" customHeight="1">
      <c r="A113" s="999"/>
      <c r="B113" s="1000"/>
      <c r="C113" s="828" t="s">
        <v>442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971180</v>
      </c>
      <c r="AB113" s="1004"/>
      <c r="AC113" s="1004"/>
      <c r="AD113" s="1004"/>
      <c r="AE113" s="1005"/>
      <c r="AF113" s="1006">
        <v>923376</v>
      </c>
      <c r="AG113" s="1004"/>
      <c r="AH113" s="1004"/>
      <c r="AI113" s="1004"/>
      <c r="AJ113" s="1005"/>
      <c r="AK113" s="1006">
        <v>907498</v>
      </c>
      <c r="AL113" s="1004"/>
      <c r="AM113" s="1004"/>
      <c r="AN113" s="1004"/>
      <c r="AO113" s="1005"/>
      <c r="AP113" s="1007">
        <v>4.5999999999999996</v>
      </c>
      <c r="AQ113" s="1008"/>
      <c r="AR113" s="1008"/>
      <c r="AS113" s="1008"/>
      <c r="AT113" s="1009"/>
      <c r="AU113" s="1017"/>
      <c r="AV113" s="1018"/>
      <c r="AW113" s="1018"/>
      <c r="AX113" s="1018"/>
      <c r="AY113" s="1018"/>
      <c r="AZ113" s="893" t="s">
        <v>443</v>
      </c>
      <c r="BA113" s="828"/>
      <c r="BB113" s="828"/>
      <c r="BC113" s="828"/>
      <c r="BD113" s="828"/>
      <c r="BE113" s="828"/>
      <c r="BF113" s="828"/>
      <c r="BG113" s="828"/>
      <c r="BH113" s="828"/>
      <c r="BI113" s="828"/>
      <c r="BJ113" s="828"/>
      <c r="BK113" s="828"/>
      <c r="BL113" s="828"/>
      <c r="BM113" s="828"/>
      <c r="BN113" s="828"/>
      <c r="BO113" s="828"/>
      <c r="BP113" s="829"/>
      <c r="BQ113" s="894">
        <v>964511</v>
      </c>
      <c r="BR113" s="895"/>
      <c r="BS113" s="895"/>
      <c r="BT113" s="895"/>
      <c r="BU113" s="895"/>
      <c r="BV113" s="895">
        <v>782596</v>
      </c>
      <c r="BW113" s="895"/>
      <c r="BX113" s="895"/>
      <c r="BY113" s="895"/>
      <c r="BZ113" s="895"/>
      <c r="CA113" s="895">
        <v>502566</v>
      </c>
      <c r="CB113" s="895"/>
      <c r="CC113" s="895"/>
      <c r="CD113" s="895"/>
      <c r="CE113" s="895"/>
      <c r="CF113" s="956">
        <v>2.5</v>
      </c>
      <c r="CG113" s="957"/>
      <c r="CH113" s="957"/>
      <c r="CI113" s="957"/>
      <c r="CJ113" s="957"/>
      <c r="CK113" s="1012"/>
      <c r="CL113" s="899"/>
      <c r="CM113" s="902" t="s">
        <v>444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387</v>
      </c>
      <c r="DH113" s="858"/>
      <c r="DI113" s="858"/>
      <c r="DJ113" s="858"/>
      <c r="DK113" s="859"/>
      <c r="DL113" s="860" t="s">
        <v>387</v>
      </c>
      <c r="DM113" s="858"/>
      <c r="DN113" s="858"/>
      <c r="DO113" s="858"/>
      <c r="DP113" s="859"/>
      <c r="DQ113" s="860" t="s">
        <v>434</v>
      </c>
      <c r="DR113" s="858"/>
      <c r="DS113" s="858"/>
      <c r="DT113" s="858"/>
      <c r="DU113" s="859"/>
      <c r="DV113" s="905" t="s">
        <v>434</v>
      </c>
      <c r="DW113" s="906"/>
      <c r="DX113" s="906"/>
      <c r="DY113" s="906"/>
      <c r="DZ113" s="907"/>
    </row>
    <row r="114" spans="1:130" s="246" customFormat="1" ht="26.25" customHeight="1">
      <c r="A114" s="999"/>
      <c r="B114" s="1000"/>
      <c r="C114" s="828" t="s">
        <v>445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192324</v>
      </c>
      <c r="AB114" s="858"/>
      <c r="AC114" s="858"/>
      <c r="AD114" s="858"/>
      <c r="AE114" s="859"/>
      <c r="AF114" s="860">
        <v>188890</v>
      </c>
      <c r="AG114" s="858"/>
      <c r="AH114" s="858"/>
      <c r="AI114" s="858"/>
      <c r="AJ114" s="859"/>
      <c r="AK114" s="860">
        <v>134549</v>
      </c>
      <c r="AL114" s="858"/>
      <c r="AM114" s="858"/>
      <c r="AN114" s="858"/>
      <c r="AO114" s="859"/>
      <c r="AP114" s="905">
        <v>0.7</v>
      </c>
      <c r="AQ114" s="906"/>
      <c r="AR114" s="906"/>
      <c r="AS114" s="906"/>
      <c r="AT114" s="907"/>
      <c r="AU114" s="1017"/>
      <c r="AV114" s="1018"/>
      <c r="AW114" s="1018"/>
      <c r="AX114" s="1018"/>
      <c r="AY114" s="1018"/>
      <c r="AZ114" s="893" t="s">
        <v>446</v>
      </c>
      <c r="BA114" s="828"/>
      <c r="BB114" s="828"/>
      <c r="BC114" s="828"/>
      <c r="BD114" s="828"/>
      <c r="BE114" s="828"/>
      <c r="BF114" s="828"/>
      <c r="BG114" s="828"/>
      <c r="BH114" s="828"/>
      <c r="BI114" s="828"/>
      <c r="BJ114" s="828"/>
      <c r="BK114" s="828"/>
      <c r="BL114" s="828"/>
      <c r="BM114" s="828"/>
      <c r="BN114" s="828"/>
      <c r="BO114" s="828"/>
      <c r="BP114" s="829"/>
      <c r="BQ114" s="894">
        <v>6007686</v>
      </c>
      <c r="BR114" s="895"/>
      <c r="BS114" s="895"/>
      <c r="BT114" s="895"/>
      <c r="BU114" s="895"/>
      <c r="BV114" s="895">
        <v>5918355</v>
      </c>
      <c r="BW114" s="895"/>
      <c r="BX114" s="895"/>
      <c r="BY114" s="895"/>
      <c r="BZ114" s="895"/>
      <c r="CA114" s="895">
        <v>5772878</v>
      </c>
      <c r="CB114" s="895"/>
      <c r="CC114" s="895"/>
      <c r="CD114" s="895"/>
      <c r="CE114" s="895"/>
      <c r="CF114" s="956">
        <v>29</v>
      </c>
      <c r="CG114" s="957"/>
      <c r="CH114" s="957"/>
      <c r="CI114" s="957"/>
      <c r="CJ114" s="957"/>
      <c r="CK114" s="1012"/>
      <c r="CL114" s="899"/>
      <c r="CM114" s="902" t="s">
        <v>447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434</v>
      </c>
      <c r="DH114" s="858"/>
      <c r="DI114" s="858"/>
      <c r="DJ114" s="858"/>
      <c r="DK114" s="859"/>
      <c r="DL114" s="860" t="s">
        <v>409</v>
      </c>
      <c r="DM114" s="858"/>
      <c r="DN114" s="858"/>
      <c r="DO114" s="858"/>
      <c r="DP114" s="859"/>
      <c r="DQ114" s="860" t="s">
        <v>434</v>
      </c>
      <c r="DR114" s="858"/>
      <c r="DS114" s="858"/>
      <c r="DT114" s="858"/>
      <c r="DU114" s="859"/>
      <c r="DV114" s="905" t="s">
        <v>434</v>
      </c>
      <c r="DW114" s="906"/>
      <c r="DX114" s="906"/>
      <c r="DY114" s="906"/>
      <c r="DZ114" s="907"/>
    </row>
    <row r="115" spans="1:130" s="246" customFormat="1" ht="26.25" customHeight="1">
      <c r="A115" s="999"/>
      <c r="B115" s="1000"/>
      <c r="C115" s="828" t="s">
        <v>448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4739</v>
      </c>
      <c r="AB115" s="1004"/>
      <c r="AC115" s="1004"/>
      <c r="AD115" s="1004"/>
      <c r="AE115" s="1005"/>
      <c r="AF115" s="1006" t="s">
        <v>434</v>
      </c>
      <c r="AG115" s="1004"/>
      <c r="AH115" s="1004"/>
      <c r="AI115" s="1004"/>
      <c r="AJ115" s="1005"/>
      <c r="AK115" s="1006" t="s">
        <v>409</v>
      </c>
      <c r="AL115" s="1004"/>
      <c r="AM115" s="1004"/>
      <c r="AN115" s="1004"/>
      <c r="AO115" s="1005"/>
      <c r="AP115" s="1007" t="s">
        <v>434</v>
      </c>
      <c r="AQ115" s="1008"/>
      <c r="AR115" s="1008"/>
      <c r="AS115" s="1008"/>
      <c r="AT115" s="1009"/>
      <c r="AU115" s="1017"/>
      <c r="AV115" s="1018"/>
      <c r="AW115" s="1018"/>
      <c r="AX115" s="1018"/>
      <c r="AY115" s="1018"/>
      <c r="AZ115" s="893" t="s">
        <v>449</v>
      </c>
      <c r="BA115" s="828"/>
      <c r="BB115" s="828"/>
      <c r="BC115" s="828"/>
      <c r="BD115" s="828"/>
      <c r="BE115" s="828"/>
      <c r="BF115" s="828"/>
      <c r="BG115" s="828"/>
      <c r="BH115" s="828"/>
      <c r="BI115" s="828"/>
      <c r="BJ115" s="828"/>
      <c r="BK115" s="828"/>
      <c r="BL115" s="828"/>
      <c r="BM115" s="828"/>
      <c r="BN115" s="828"/>
      <c r="BO115" s="828"/>
      <c r="BP115" s="829"/>
      <c r="BQ115" s="894" t="s">
        <v>387</v>
      </c>
      <c r="BR115" s="895"/>
      <c r="BS115" s="895"/>
      <c r="BT115" s="895"/>
      <c r="BU115" s="895"/>
      <c r="BV115" s="895" t="s">
        <v>409</v>
      </c>
      <c r="BW115" s="895"/>
      <c r="BX115" s="895"/>
      <c r="BY115" s="895"/>
      <c r="BZ115" s="895"/>
      <c r="CA115" s="895" t="s">
        <v>434</v>
      </c>
      <c r="CB115" s="895"/>
      <c r="CC115" s="895"/>
      <c r="CD115" s="895"/>
      <c r="CE115" s="895"/>
      <c r="CF115" s="956" t="s">
        <v>434</v>
      </c>
      <c r="CG115" s="957"/>
      <c r="CH115" s="957"/>
      <c r="CI115" s="957"/>
      <c r="CJ115" s="957"/>
      <c r="CK115" s="1012"/>
      <c r="CL115" s="899"/>
      <c r="CM115" s="893" t="s">
        <v>450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380142</v>
      </c>
      <c r="DH115" s="858"/>
      <c r="DI115" s="858"/>
      <c r="DJ115" s="858"/>
      <c r="DK115" s="859"/>
      <c r="DL115" s="860">
        <v>381673</v>
      </c>
      <c r="DM115" s="858"/>
      <c r="DN115" s="858"/>
      <c r="DO115" s="858"/>
      <c r="DP115" s="859"/>
      <c r="DQ115" s="860">
        <v>383013</v>
      </c>
      <c r="DR115" s="858"/>
      <c r="DS115" s="858"/>
      <c r="DT115" s="858"/>
      <c r="DU115" s="859"/>
      <c r="DV115" s="905">
        <v>1.9</v>
      </c>
      <c r="DW115" s="906"/>
      <c r="DX115" s="906"/>
      <c r="DY115" s="906"/>
      <c r="DZ115" s="907"/>
    </row>
    <row r="116" spans="1:130" s="246" customFormat="1" ht="26.25" customHeight="1">
      <c r="A116" s="1001"/>
      <c r="B116" s="1002"/>
      <c r="C116" s="961" t="s">
        <v>451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434</v>
      </c>
      <c r="AB116" s="858"/>
      <c r="AC116" s="858"/>
      <c r="AD116" s="858"/>
      <c r="AE116" s="859"/>
      <c r="AF116" s="860" t="s">
        <v>434</v>
      </c>
      <c r="AG116" s="858"/>
      <c r="AH116" s="858"/>
      <c r="AI116" s="858"/>
      <c r="AJ116" s="859"/>
      <c r="AK116" s="860" t="s">
        <v>434</v>
      </c>
      <c r="AL116" s="858"/>
      <c r="AM116" s="858"/>
      <c r="AN116" s="858"/>
      <c r="AO116" s="859"/>
      <c r="AP116" s="905" t="s">
        <v>434</v>
      </c>
      <c r="AQ116" s="906"/>
      <c r="AR116" s="906"/>
      <c r="AS116" s="906"/>
      <c r="AT116" s="907"/>
      <c r="AU116" s="1017"/>
      <c r="AV116" s="1018"/>
      <c r="AW116" s="1018"/>
      <c r="AX116" s="1018"/>
      <c r="AY116" s="1018"/>
      <c r="AZ116" s="944" t="s">
        <v>452</v>
      </c>
      <c r="BA116" s="945"/>
      <c r="BB116" s="945"/>
      <c r="BC116" s="945"/>
      <c r="BD116" s="945"/>
      <c r="BE116" s="945"/>
      <c r="BF116" s="945"/>
      <c r="BG116" s="945"/>
      <c r="BH116" s="945"/>
      <c r="BI116" s="945"/>
      <c r="BJ116" s="945"/>
      <c r="BK116" s="945"/>
      <c r="BL116" s="945"/>
      <c r="BM116" s="945"/>
      <c r="BN116" s="945"/>
      <c r="BO116" s="945"/>
      <c r="BP116" s="946"/>
      <c r="BQ116" s="894" t="s">
        <v>434</v>
      </c>
      <c r="BR116" s="895"/>
      <c r="BS116" s="895"/>
      <c r="BT116" s="895"/>
      <c r="BU116" s="895"/>
      <c r="BV116" s="895" t="s">
        <v>434</v>
      </c>
      <c r="BW116" s="895"/>
      <c r="BX116" s="895"/>
      <c r="BY116" s="895"/>
      <c r="BZ116" s="895"/>
      <c r="CA116" s="895" t="s">
        <v>434</v>
      </c>
      <c r="CB116" s="895"/>
      <c r="CC116" s="895"/>
      <c r="CD116" s="895"/>
      <c r="CE116" s="895"/>
      <c r="CF116" s="956" t="s">
        <v>434</v>
      </c>
      <c r="CG116" s="957"/>
      <c r="CH116" s="957"/>
      <c r="CI116" s="957"/>
      <c r="CJ116" s="957"/>
      <c r="CK116" s="1012"/>
      <c r="CL116" s="899"/>
      <c r="CM116" s="902" t="s">
        <v>453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434</v>
      </c>
      <c r="DH116" s="858"/>
      <c r="DI116" s="858"/>
      <c r="DJ116" s="858"/>
      <c r="DK116" s="859"/>
      <c r="DL116" s="860" t="s">
        <v>434</v>
      </c>
      <c r="DM116" s="858"/>
      <c r="DN116" s="858"/>
      <c r="DO116" s="858"/>
      <c r="DP116" s="859"/>
      <c r="DQ116" s="860" t="s">
        <v>387</v>
      </c>
      <c r="DR116" s="858"/>
      <c r="DS116" s="858"/>
      <c r="DT116" s="858"/>
      <c r="DU116" s="859"/>
      <c r="DV116" s="905" t="s">
        <v>434</v>
      </c>
      <c r="DW116" s="906"/>
      <c r="DX116" s="906"/>
      <c r="DY116" s="906"/>
      <c r="DZ116" s="907"/>
    </row>
    <row r="117" spans="1:130" s="246" customFormat="1" ht="26.25" customHeight="1">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454</v>
      </c>
      <c r="Z117" s="984"/>
      <c r="AA117" s="989">
        <v>5532965</v>
      </c>
      <c r="AB117" s="990"/>
      <c r="AC117" s="990"/>
      <c r="AD117" s="990"/>
      <c r="AE117" s="991"/>
      <c r="AF117" s="992">
        <v>5741537</v>
      </c>
      <c r="AG117" s="990"/>
      <c r="AH117" s="990"/>
      <c r="AI117" s="990"/>
      <c r="AJ117" s="991"/>
      <c r="AK117" s="992">
        <v>5901092</v>
      </c>
      <c r="AL117" s="990"/>
      <c r="AM117" s="990"/>
      <c r="AN117" s="990"/>
      <c r="AO117" s="991"/>
      <c r="AP117" s="993"/>
      <c r="AQ117" s="994"/>
      <c r="AR117" s="994"/>
      <c r="AS117" s="994"/>
      <c r="AT117" s="995"/>
      <c r="AU117" s="1017"/>
      <c r="AV117" s="1018"/>
      <c r="AW117" s="1018"/>
      <c r="AX117" s="1018"/>
      <c r="AY117" s="1018"/>
      <c r="AZ117" s="944" t="s">
        <v>455</v>
      </c>
      <c r="BA117" s="945"/>
      <c r="BB117" s="945"/>
      <c r="BC117" s="945"/>
      <c r="BD117" s="945"/>
      <c r="BE117" s="945"/>
      <c r="BF117" s="945"/>
      <c r="BG117" s="945"/>
      <c r="BH117" s="945"/>
      <c r="BI117" s="945"/>
      <c r="BJ117" s="945"/>
      <c r="BK117" s="945"/>
      <c r="BL117" s="945"/>
      <c r="BM117" s="945"/>
      <c r="BN117" s="945"/>
      <c r="BO117" s="945"/>
      <c r="BP117" s="946"/>
      <c r="BQ117" s="894" t="s">
        <v>387</v>
      </c>
      <c r="BR117" s="895"/>
      <c r="BS117" s="895"/>
      <c r="BT117" s="895"/>
      <c r="BU117" s="895"/>
      <c r="BV117" s="895" t="s">
        <v>387</v>
      </c>
      <c r="BW117" s="895"/>
      <c r="BX117" s="895"/>
      <c r="BY117" s="895"/>
      <c r="BZ117" s="895"/>
      <c r="CA117" s="895" t="s">
        <v>387</v>
      </c>
      <c r="CB117" s="895"/>
      <c r="CC117" s="895"/>
      <c r="CD117" s="895"/>
      <c r="CE117" s="895"/>
      <c r="CF117" s="956" t="s">
        <v>387</v>
      </c>
      <c r="CG117" s="957"/>
      <c r="CH117" s="957"/>
      <c r="CI117" s="957"/>
      <c r="CJ117" s="957"/>
      <c r="CK117" s="1012"/>
      <c r="CL117" s="899"/>
      <c r="CM117" s="902" t="s">
        <v>456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409</v>
      </c>
      <c r="DH117" s="858"/>
      <c r="DI117" s="858"/>
      <c r="DJ117" s="858"/>
      <c r="DK117" s="859"/>
      <c r="DL117" s="860" t="s">
        <v>387</v>
      </c>
      <c r="DM117" s="858"/>
      <c r="DN117" s="858"/>
      <c r="DO117" s="858"/>
      <c r="DP117" s="859"/>
      <c r="DQ117" s="860" t="s">
        <v>387</v>
      </c>
      <c r="DR117" s="858"/>
      <c r="DS117" s="858"/>
      <c r="DT117" s="858"/>
      <c r="DU117" s="859"/>
      <c r="DV117" s="905" t="s">
        <v>387</v>
      </c>
      <c r="DW117" s="906"/>
      <c r="DX117" s="906"/>
      <c r="DY117" s="906"/>
      <c r="DZ117" s="907"/>
    </row>
    <row r="118" spans="1:130" s="246" customFormat="1" ht="26.25" customHeight="1">
      <c r="A118" s="982" t="s">
        <v>429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427</v>
      </c>
      <c r="AB118" s="983"/>
      <c r="AC118" s="983"/>
      <c r="AD118" s="983"/>
      <c r="AE118" s="984"/>
      <c r="AF118" s="985" t="s">
        <v>302</v>
      </c>
      <c r="AG118" s="983"/>
      <c r="AH118" s="983"/>
      <c r="AI118" s="983"/>
      <c r="AJ118" s="984"/>
      <c r="AK118" s="985" t="s">
        <v>301</v>
      </c>
      <c r="AL118" s="983"/>
      <c r="AM118" s="983"/>
      <c r="AN118" s="983"/>
      <c r="AO118" s="984"/>
      <c r="AP118" s="986" t="s">
        <v>428</v>
      </c>
      <c r="AQ118" s="987"/>
      <c r="AR118" s="987"/>
      <c r="AS118" s="987"/>
      <c r="AT118" s="988"/>
      <c r="AU118" s="1017"/>
      <c r="AV118" s="1018"/>
      <c r="AW118" s="1018"/>
      <c r="AX118" s="1018"/>
      <c r="AY118" s="1018"/>
      <c r="AZ118" s="960" t="s">
        <v>457</v>
      </c>
      <c r="BA118" s="961"/>
      <c r="BB118" s="961"/>
      <c r="BC118" s="961"/>
      <c r="BD118" s="961"/>
      <c r="BE118" s="961"/>
      <c r="BF118" s="961"/>
      <c r="BG118" s="961"/>
      <c r="BH118" s="961"/>
      <c r="BI118" s="961"/>
      <c r="BJ118" s="961"/>
      <c r="BK118" s="961"/>
      <c r="BL118" s="961"/>
      <c r="BM118" s="961"/>
      <c r="BN118" s="961"/>
      <c r="BO118" s="961"/>
      <c r="BP118" s="962"/>
      <c r="BQ118" s="963" t="s">
        <v>387</v>
      </c>
      <c r="BR118" s="926"/>
      <c r="BS118" s="926"/>
      <c r="BT118" s="926"/>
      <c r="BU118" s="926"/>
      <c r="BV118" s="926" t="s">
        <v>387</v>
      </c>
      <c r="BW118" s="926"/>
      <c r="BX118" s="926"/>
      <c r="BY118" s="926"/>
      <c r="BZ118" s="926"/>
      <c r="CA118" s="926" t="s">
        <v>387</v>
      </c>
      <c r="CB118" s="926"/>
      <c r="CC118" s="926"/>
      <c r="CD118" s="926"/>
      <c r="CE118" s="926"/>
      <c r="CF118" s="956" t="s">
        <v>387</v>
      </c>
      <c r="CG118" s="957"/>
      <c r="CH118" s="957"/>
      <c r="CI118" s="957"/>
      <c r="CJ118" s="957"/>
      <c r="CK118" s="1012"/>
      <c r="CL118" s="899"/>
      <c r="CM118" s="902" t="s">
        <v>458</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387</v>
      </c>
      <c r="DH118" s="858"/>
      <c r="DI118" s="858"/>
      <c r="DJ118" s="858"/>
      <c r="DK118" s="859"/>
      <c r="DL118" s="860" t="s">
        <v>387</v>
      </c>
      <c r="DM118" s="858"/>
      <c r="DN118" s="858"/>
      <c r="DO118" s="858"/>
      <c r="DP118" s="859"/>
      <c r="DQ118" s="860" t="s">
        <v>387</v>
      </c>
      <c r="DR118" s="858"/>
      <c r="DS118" s="858"/>
      <c r="DT118" s="858"/>
      <c r="DU118" s="859"/>
      <c r="DV118" s="905" t="s">
        <v>387</v>
      </c>
      <c r="DW118" s="906"/>
      <c r="DX118" s="906"/>
      <c r="DY118" s="906"/>
      <c r="DZ118" s="907"/>
    </row>
    <row r="119" spans="1:130" s="246" customFormat="1" ht="26.25" customHeight="1">
      <c r="A119" s="896" t="s">
        <v>432</v>
      </c>
      <c r="B119" s="897"/>
      <c r="C119" s="972" t="s">
        <v>433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387</v>
      </c>
      <c r="AB119" s="976"/>
      <c r="AC119" s="976"/>
      <c r="AD119" s="976"/>
      <c r="AE119" s="977"/>
      <c r="AF119" s="978" t="s">
        <v>409</v>
      </c>
      <c r="AG119" s="976"/>
      <c r="AH119" s="976"/>
      <c r="AI119" s="976"/>
      <c r="AJ119" s="977"/>
      <c r="AK119" s="978" t="s">
        <v>387</v>
      </c>
      <c r="AL119" s="976"/>
      <c r="AM119" s="976"/>
      <c r="AN119" s="976"/>
      <c r="AO119" s="977"/>
      <c r="AP119" s="979" t="s">
        <v>387</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459</v>
      </c>
      <c r="BP119" s="959"/>
      <c r="BQ119" s="963">
        <v>67788808</v>
      </c>
      <c r="BR119" s="926"/>
      <c r="BS119" s="926"/>
      <c r="BT119" s="926"/>
      <c r="BU119" s="926"/>
      <c r="BV119" s="926">
        <v>65699906</v>
      </c>
      <c r="BW119" s="926"/>
      <c r="BX119" s="926"/>
      <c r="BY119" s="926"/>
      <c r="BZ119" s="926"/>
      <c r="CA119" s="926">
        <v>63111791</v>
      </c>
      <c r="CB119" s="926"/>
      <c r="CC119" s="926"/>
      <c r="CD119" s="926"/>
      <c r="CE119" s="926"/>
      <c r="CF119" s="824"/>
      <c r="CG119" s="825"/>
      <c r="CH119" s="825"/>
      <c r="CI119" s="825"/>
      <c r="CJ119" s="915"/>
      <c r="CK119" s="1013"/>
      <c r="CL119" s="901"/>
      <c r="CM119" s="919" t="s">
        <v>460</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409</v>
      </c>
      <c r="DH119" s="841"/>
      <c r="DI119" s="841"/>
      <c r="DJ119" s="841"/>
      <c r="DK119" s="842"/>
      <c r="DL119" s="843" t="s">
        <v>409</v>
      </c>
      <c r="DM119" s="841"/>
      <c r="DN119" s="841"/>
      <c r="DO119" s="841"/>
      <c r="DP119" s="842"/>
      <c r="DQ119" s="843" t="s">
        <v>409</v>
      </c>
      <c r="DR119" s="841"/>
      <c r="DS119" s="841"/>
      <c r="DT119" s="841"/>
      <c r="DU119" s="842"/>
      <c r="DV119" s="929" t="s">
        <v>409</v>
      </c>
      <c r="DW119" s="930"/>
      <c r="DX119" s="930"/>
      <c r="DY119" s="930"/>
      <c r="DZ119" s="931"/>
    </row>
    <row r="120" spans="1:130" s="246" customFormat="1" ht="26.25" customHeight="1">
      <c r="A120" s="898"/>
      <c r="B120" s="899"/>
      <c r="C120" s="902" t="s">
        <v>437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409</v>
      </c>
      <c r="AB120" s="858"/>
      <c r="AC120" s="858"/>
      <c r="AD120" s="858"/>
      <c r="AE120" s="859"/>
      <c r="AF120" s="860" t="s">
        <v>409</v>
      </c>
      <c r="AG120" s="858"/>
      <c r="AH120" s="858"/>
      <c r="AI120" s="858"/>
      <c r="AJ120" s="859"/>
      <c r="AK120" s="860" t="s">
        <v>409</v>
      </c>
      <c r="AL120" s="858"/>
      <c r="AM120" s="858"/>
      <c r="AN120" s="858"/>
      <c r="AO120" s="859"/>
      <c r="AP120" s="905" t="s">
        <v>409</v>
      </c>
      <c r="AQ120" s="906"/>
      <c r="AR120" s="906"/>
      <c r="AS120" s="906"/>
      <c r="AT120" s="907"/>
      <c r="AU120" s="964" t="s">
        <v>461</v>
      </c>
      <c r="AV120" s="965"/>
      <c r="AW120" s="965"/>
      <c r="AX120" s="965"/>
      <c r="AY120" s="966"/>
      <c r="AZ120" s="941" t="s">
        <v>462</v>
      </c>
      <c r="BA120" s="886"/>
      <c r="BB120" s="886"/>
      <c r="BC120" s="886"/>
      <c r="BD120" s="886"/>
      <c r="BE120" s="886"/>
      <c r="BF120" s="886"/>
      <c r="BG120" s="886"/>
      <c r="BH120" s="886"/>
      <c r="BI120" s="886"/>
      <c r="BJ120" s="886"/>
      <c r="BK120" s="886"/>
      <c r="BL120" s="886"/>
      <c r="BM120" s="886"/>
      <c r="BN120" s="886"/>
      <c r="BO120" s="886"/>
      <c r="BP120" s="887"/>
      <c r="BQ120" s="942">
        <v>7415137</v>
      </c>
      <c r="BR120" s="923"/>
      <c r="BS120" s="923"/>
      <c r="BT120" s="923"/>
      <c r="BU120" s="923"/>
      <c r="BV120" s="923">
        <v>7288072</v>
      </c>
      <c r="BW120" s="923"/>
      <c r="BX120" s="923"/>
      <c r="BY120" s="923"/>
      <c r="BZ120" s="923"/>
      <c r="CA120" s="923">
        <v>7617991</v>
      </c>
      <c r="CB120" s="923"/>
      <c r="CC120" s="923"/>
      <c r="CD120" s="923"/>
      <c r="CE120" s="923"/>
      <c r="CF120" s="947">
        <v>38.200000000000003</v>
      </c>
      <c r="CG120" s="948"/>
      <c r="CH120" s="948"/>
      <c r="CI120" s="948"/>
      <c r="CJ120" s="948"/>
      <c r="CK120" s="949" t="s">
        <v>463</v>
      </c>
      <c r="CL120" s="933"/>
      <c r="CM120" s="933"/>
      <c r="CN120" s="933"/>
      <c r="CO120" s="934"/>
      <c r="CP120" s="953" t="s">
        <v>464</v>
      </c>
      <c r="CQ120" s="954"/>
      <c r="CR120" s="954"/>
      <c r="CS120" s="954"/>
      <c r="CT120" s="954"/>
      <c r="CU120" s="954"/>
      <c r="CV120" s="954"/>
      <c r="CW120" s="954"/>
      <c r="CX120" s="954"/>
      <c r="CY120" s="954"/>
      <c r="CZ120" s="954"/>
      <c r="DA120" s="954"/>
      <c r="DB120" s="954"/>
      <c r="DC120" s="954"/>
      <c r="DD120" s="954"/>
      <c r="DE120" s="954"/>
      <c r="DF120" s="955"/>
      <c r="DG120" s="942">
        <v>8736524</v>
      </c>
      <c r="DH120" s="923"/>
      <c r="DI120" s="923"/>
      <c r="DJ120" s="923"/>
      <c r="DK120" s="923"/>
      <c r="DL120" s="923">
        <v>8899027</v>
      </c>
      <c r="DM120" s="923"/>
      <c r="DN120" s="923"/>
      <c r="DO120" s="923"/>
      <c r="DP120" s="923"/>
      <c r="DQ120" s="923">
        <v>8764606</v>
      </c>
      <c r="DR120" s="923"/>
      <c r="DS120" s="923"/>
      <c r="DT120" s="923"/>
      <c r="DU120" s="923"/>
      <c r="DV120" s="924">
        <v>44</v>
      </c>
      <c r="DW120" s="924"/>
      <c r="DX120" s="924"/>
      <c r="DY120" s="924"/>
      <c r="DZ120" s="925"/>
    </row>
    <row r="121" spans="1:130" s="246" customFormat="1" ht="26.25" customHeight="1">
      <c r="A121" s="898"/>
      <c r="B121" s="899"/>
      <c r="C121" s="944" t="s">
        <v>465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387</v>
      </c>
      <c r="AB121" s="858"/>
      <c r="AC121" s="858"/>
      <c r="AD121" s="858"/>
      <c r="AE121" s="859"/>
      <c r="AF121" s="860" t="s">
        <v>409</v>
      </c>
      <c r="AG121" s="858"/>
      <c r="AH121" s="858"/>
      <c r="AI121" s="858"/>
      <c r="AJ121" s="859"/>
      <c r="AK121" s="860" t="s">
        <v>409</v>
      </c>
      <c r="AL121" s="858"/>
      <c r="AM121" s="858"/>
      <c r="AN121" s="858"/>
      <c r="AO121" s="859"/>
      <c r="AP121" s="905" t="s">
        <v>409</v>
      </c>
      <c r="AQ121" s="906"/>
      <c r="AR121" s="906"/>
      <c r="AS121" s="906"/>
      <c r="AT121" s="907"/>
      <c r="AU121" s="967"/>
      <c r="AV121" s="968"/>
      <c r="AW121" s="968"/>
      <c r="AX121" s="968"/>
      <c r="AY121" s="969"/>
      <c r="AZ121" s="893" t="s">
        <v>466</v>
      </c>
      <c r="BA121" s="828"/>
      <c r="BB121" s="828"/>
      <c r="BC121" s="828"/>
      <c r="BD121" s="828"/>
      <c r="BE121" s="828"/>
      <c r="BF121" s="828"/>
      <c r="BG121" s="828"/>
      <c r="BH121" s="828"/>
      <c r="BI121" s="828"/>
      <c r="BJ121" s="828"/>
      <c r="BK121" s="828"/>
      <c r="BL121" s="828"/>
      <c r="BM121" s="828"/>
      <c r="BN121" s="828"/>
      <c r="BO121" s="828"/>
      <c r="BP121" s="829"/>
      <c r="BQ121" s="894">
        <v>6837780</v>
      </c>
      <c r="BR121" s="895"/>
      <c r="BS121" s="895"/>
      <c r="BT121" s="895"/>
      <c r="BU121" s="895"/>
      <c r="BV121" s="895">
        <v>7032862</v>
      </c>
      <c r="BW121" s="895"/>
      <c r="BX121" s="895"/>
      <c r="BY121" s="895"/>
      <c r="BZ121" s="895"/>
      <c r="CA121" s="895">
        <v>6570487</v>
      </c>
      <c r="CB121" s="895"/>
      <c r="CC121" s="895"/>
      <c r="CD121" s="895"/>
      <c r="CE121" s="895"/>
      <c r="CF121" s="956">
        <v>33</v>
      </c>
      <c r="CG121" s="957"/>
      <c r="CH121" s="957"/>
      <c r="CI121" s="957"/>
      <c r="CJ121" s="957"/>
      <c r="CK121" s="950"/>
      <c r="CL121" s="936"/>
      <c r="CM121" s="936"/>
      <c r="CN121" s="936"/>
      <c r="CO121" s="937"/>
      <c r="CP121" s="916" t="s">
        <v>405</v>
      </c>
      <c r="CQ121" s="917"/>
      <c r="CR121" s="917"/>
      <c r="CS121" s="917"/>
      <c r="CT121" s="917"/>
      <c r="CU121" s="917"/>
      <c r="CV121" s="917"/>
      <c r="CW121" s="917"/>
      <c r="CX121" s="917"/>
      <c r="CY121" s="917"/>
      <c r="CZ121" s="917"/>
      <c r="DA121" s="917"/>
      <c r="DB121" s="917"/>
      <c r="DC121" s="917"/>
      <c r="DD121" s="917"/>
      <c r="DE121" s="917"/>
      <c r="DF121" s="918"/>
      <c r="DG121" s="894">
        <v>514413</v>
      </c>
      <c r="DH121" s="895"/>
      <c r="DI121" s="895"/>
      <c r="DJ121" s="895"/>
      <c r="DK121" s="895"/>
      <c r="DL121" s="895">
        <v>468254</v>
      </c>
      <c r="DM121" s="895"/>
      <c r="DN121" s="895"/>
      <c r="DO121" s="895"/>
      <c r="DP121" s="895"/>
      <c r="DQ121" s="895">
        <v>485629</v>
      </c>
      <c r="DR121" s="895"/>
      <c r="DS121" s="895"/>
      <c r="DT121" s="895"/>
      <c r="DU121" s="895"/>
      <c r="DV121" s="872">
        <v>2.4</v>
      </c>
      <c r="DW121" s="872"/>
      <c r="DX121" s="872"/>
      <c r="DY121" s="872"/>
      <c r="DZ121" s="873"/>
    </row>
    <row r="122" spans="1:130" s="246" customFormat="1" ht="26.25" customHeight="1">
      <c r="A122" s="898"/>
      <c r="B122" s="899"/>
      <c r="C122" s="902" t="s">
        <v>447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409</v>
      </c>
      <c r="AB122" s="858"/>
      <c r="AC122" s="858"/>
      <c r="AD122" s="858"/>
      <c r="AE122" s="859"/>
      <c r="AF122" s="860" t="s">
        <v>409</v>
      </c>
      <c r="AG122" s="858"/>
      <c r="AH122" s="858"/>
      <c r="AI122" s="858"/>
      <c r="AJ122" s="859"/>
      <c r="AK122" s="860" t="s">
        <v>409</v>
      </c>
      <c r="AL122" s="858"/>
      <c r="AM122" s="858"/>
      <c r="AN122" s="858"/>
      <c r="AO122" s="859"/>
      <c r="AP122" s="905" t="s">
        <v>409</v>
      </c>
      <c r="AQ122" s="906"/>
      <c r="AR122" s="906"/>
      <c r="AS122" s="906"/>
      <c r="AT122" s="907"/>
      <c r="AU122" s="967"/>
      <c r="AV122" s="968"/>
      <c r="AW122" s="968"/>
      <c r="AX122" s="968"/>
      <c r="AY122" s="969"/>
      <c r="AZ122" s="960" t="s">
        <v>467</v>
      </c>
      <c r="BA122" s="961"/>
      <c r="BB122" s="961"/>
      <c r="BC122" s="961"/>
      <c r="BD122" s="961"/>
      <c r="BE122" s="961"/>
      <c r="BF122" s="961"/>
      <c r="BG122" s="961"/>
      <c r="BH122" s="961"/>
      <c r="BI122" s="961"/>
      <c r="BJ122" s="961"/>
      <c r="BK122" s="961"/>
      <c r="BL122" s="961"/>
      <c r="BM122" s="961"/>
      <c r="BN122" s="961"/>
      <c r="BO122" s="961"/>
      <c r="BP122" s="962"/>
      <c r="BQ122" s="963">
        <v>49467719</v>
      </c>
      <c r="BR122" s="926"/>
      <c r="BS122" s="926"/>
      <c r="BT122" s="926"/>
      <c r="BU122" s="926"/>
      <c r="BV122" s="926">
        <v>48185282</v>
      </c>
      <c r="BW122" s="926"/>
      <c r="BX122" s="926"/>
      <c r="BY122" s="926"/>
      <c r="BZ122" s="926"/>
      <c r="CA122" s="926">
        <v>46554736</v>
      </c>
      <c r="CB122" s="926"/>
      <c r="CC122" s="926"/>
      <c r="CD122" s="926"/>
      <c r="CE122" s="926"/>
      <c r="CF122" s="927">
        <v>233.6</v>
      </c>
      <c r="CG122" s="928"/>
      <c r="CH122" s="928"/>
      <c r="CI122" s="928"/>
      <c r="CJ122" s="928"/>
      <c r="CK122" s="950"/>
      <c r="CL122" s="936"/>
      <c r="CM122" s="936"/>
      <c r="CN122" s="936"/>
      <c r="CO122" s="937"/>
      <c r="CP122" s="916" t="s">
        <v>468</v>
      </c>
      <c r="CQ122" s="917"/>
      <c r="CR122" s="917"/>
      <c r="CS122" s="917"/>
      <c r="CT122" s="917"/>
      <c r="CU122" s="917"/>
      <c r="CV122" s="917"/>
      <c r="CW122" s="917"/>
      <c r="CX122" s="917"/>
      <c r="CY122" s="917"/>
      <c r="CZ122" s="917"/>
      <c r="DA122" s="917"/>
      <c r="DB122" s="917"/>
      <c r="DC122" s="917"/>
      <c r="DD122" s="917"/>
      <c r="DE122" s="917"/>
      <c r="DF122" s="918"/>
      <c r="DG122" s="894">
        <v>3591</v>
      </c>
      <c r="DH122" s="895"/>
      <c r="DI122" s="895"/>
      <c r="DJ122" s="895"/>
      <c r="DK122" s="895"/>
      <c r="DL122" s="895">
        <v>3284</v>
      </c>
      <c r="DM122" s="895"/>
      <c r="DN122" s="895"/>
      <c r="DO122" s="895"/>
      <c r="DP122" s="895"/>
      <c r="DQ122" s="895">
        <v>8198</v>
      </c>
      <c r="DR122" s="895"/>
      <c r="DS122" s="895"/>
      <c r="DT122" s="895"/>
      <c r="DU122" s="895"/>
      <c r="DV122" s="872">
        <v>0</v>
      </c>
      <c r="DW122" s="872"/>
      <c r="DX122" s="872"/>
      <c r="DY122" s="872"/>
      <c r="DZ122" s="873"/>
    </row>
    <row r="123" spans="1:130" s="246" customFormat="1" ht="26.25" customHeight="1">
      <c r="A123" s="898"/>
      <c r="B123" s="899"/>
      <c r="C123" s="902" t="s">
        <v>453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387</v>
      </c>
      <c r="AB123" s="858"/>
      <c r="AC123" s="858"/>
      <c r="AD123" s="858"/>
      <c r="AE123" s="859"/>
      <c r="AF123" s="860" t="s">
        <v>387</v>
      </c>
      <c r="AG123" s="858"/>
      <c r="AH123" s="858"/>
      <c r="AI123" s="858"/>
      <c r="AJ123" s="859"/>
      <c r="AK123" s="860" t="s">
        <v>387</v>
      </c>
      <c r="AL123" s="858"/>
      <c r="AM123" s="858"/>
      <c r="AN123" s="858"/>
      <c r="AO123" s="859"/>
      <c r="AP123" s="905" t="s">
        <v>387</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469</v>
      </c>
      <c r="BP123" s="959"/>
      <c r="BQ123" s="913">
        <v>63720636</v>
      </c>
      <c r="BR123" s="914"/>
      <c r="BS123" s="914"/>
      <c r="BT123" s="914"/>
      <c r="BU123" s="914"/>
      <c r="BV123" s="914">
        <v>62506216</v>
      </c>
      <c r="BW123" s="914"/>
      <c r="BX123" s="914"/>
      <c r="BY123" s="914"/>
      <c r="BZ123" s="914"/>
      <c r="CA123" s="914">
        <v>60743214</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c r="A124" s="898"/>
      <c r="B124" s="899"/>
      <c r="C124" s="902" t="s">
        <v>456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387</v>
      </c>
      <c r="AB124" s="858"/>
      <c r="AC124" s="858"/>
      <c r="AD124" s="858"/>
      <c r="AE124" s="859"/>
      <c r="AF124" s="860" t="s">
        <v>470</v>
      </c>
      <c r="AG124" s="858"/>
      <c r="AH124" s="858"/>
      <c r="AI124" s="858"/>
      <c r="AJ124" s="859"/>
      <c r="AK124" s="860" t="s">
        <v>409</v>
      </c>
      <c r="AL124" s="858"/>
      <c r="AM124" s="858"/>
      <c r="AN124" s="858"/>
      <c r="AO124" s="859"/>
      <c r="AP124" s="905" t="s">
        <v>409</v>
      </c>
      <c r="AQ124" s="906"/>
      <c r="AR124" s="906"/>
      <c r="AS124" s="906"/>
      <c r="AT124" s="907"/>
      <c r="AU124" s="908" t="s">
        <v>471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20.399999999999999</v>
      </c>
      <c r="BR124" s="912"/>
      <c r="BS124" s="912"/>
      <c r="BT124" s="912"/>
      <c r="BU124" s="912"/>
      <c r="BV124" s="912">
        <v>15.9</v>
      </c>
      <c r="BW124" s="912"/>
      <c r="BX124" s="912"/>
      <c r="BY124" s="912"/>
      <c r="BZ124" s="912"/>
      <c r="CA124" s="912">
        <v>11.8</v>
      </c>
      <c r="CB124" s="912"/>
      <c r="CC124" s="912"/>
      <c r="CD124" s="912"/>
      <c r="CE124" s="912"/>
      <c r="CF124" s="802"/>
      <c r="CG124" s="803"/>
      <c r="CH124" s="803"/>
      <c r="CI124" s="803"/>
      <c r="CJ124" s="943"/>
      <c r="CK124" s="951"/>
      <c r="CL124" s="951"/>
      <c r="CM124" s="951"/>
      <c r="CN124" s="951"/>
      <c r="CO124" s="952"/>
      <c r="CP124" s="916" t="s">
        <v>472</v>
      </c>
      <c r="CQ124" s="917"/>
      <c r="CR124" s="917"/>
      <c r="CS124" s="917"/>
      <c r="CT124" s="917"/>
      <c r="CU124" s="917"/>
      <c r="CV124" s="917"/>
      <c r="CW124" s="917"/>
      <c r="CX124" s="917"/>
      <c r="CY124" s="917"/>
      <c r="CZ124" s="917"/>
      <c r="DA124" s="917"/>
      <c r="DB124" s="917"/>
      <c r="DC124" s="917"/>
      <c r="DD124" s="917"/>
      <c r="DE124" s="917"/>
      <c r="DF124" s="918"/>
      <c r="DG124" s="840" t="s">
        <v>470</v>
      </c>
      <c r="DH124" s="841"/>
      <c r="DI124" s="841"/>
      <c r="DJ124" s="841"/>
      <c r="DK124" s="842"/>
      <c r="DL124" s="843" t="s">
        <v>409</v>
      </c>
      <c r="DM124" s="841"/>
      <c r="DN124" s="841"/>
      <c r="DO124" s="841"/>
      <c r="DP124" s="842"/>
      <c r="DQ124" s="843" t="s">
        <v>136</v>
      </c>
      <c r="DR124" s="841"/>
      <c r="DS124" s="841"/>
      <c r="DT124" s="841"/>
      <c r="DU124" s="842"/>
      <c r="DV124" s="929" t="s">
        <v>473</v>
      </c>
      <c r="DW124" s="930"/>
      <c r="DX124" s="930"/>
      <c r="DY124" s="930"/>
      <c r="DZ124" s="931"/>
    </row>
    <row r="125" spans="1:130" s="246" customFormat="1" ht="26.25" customHeight="1">
      <c r="A125" s="898"/>
      <c r="B125" s="899"/>
      <c r="C125" s="902" t="s">
        <v>458</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470</v>
      </c>
      <c r="AB125" s="858"/>
      <c r="AC125" s="858"/>
      <c r="AD125" s="858"/>
      <c r="AE125" s="859"/>
      <c r="AF125" s="860" t="s">
        <v>409</v>
      </c>
      <c r="AG125" s="858"/>
      <c r="AH125" s="858"/>
      <c r="AI125" s="858"/>
      <c r="AJ125" s="859"/>
      <c r="AK125" s="860" t="s">
        <v>474</v>
      </c>
      <c r="AL125" s="858"/>
      <c r="AM125" s="858"/>
      <c r="AN125" s="858"/>
      <c r="AO125" s="859"/>
      <c r="AP125" s="905" t="s">
        <v>387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475</v>
      </c>
      <c r="CL125" s="933"/>
      <c r="CM125" s="933"/>
      <c r="CN125" s="933"/>
      <c r="CO125" s="934"/>
      <c r="CP125" s="941" t="s">
        <v>476</v>
      </c>
      <c r="CQ125" s="886"/>
      <c r="CR125" s="886"/>
      <c r="CS125" s="886"/>
      <c r="CT125" s="886"/>
      <c r="CU125" s="886"/>
      <c r="CV125" s="886"/>
      <c r="CW125" s="886"/>
      <c r="CX125" s="886"/>
      <c r="CY125" s="886"/>
      <c r="CZ125" s="886"/>
      <c r="DA125" s="886"/>
      <c r="DB125" s="886"/>
      <c r="DC125" s="886"/>
      <c r="DD125" s="886"/>
      <c r="DE125" s="886"/>
      <c r="DF125" s="887"/>
      <c r="DG125" s="942" t="s">
        <v>409</v>
      </c>
      <c r="DH125" s="923"/>
      <c r="DI125" s="923"/>
      <c r="DJ125" s="923"/>
      <c r="DK125" s="923"/>
      <c r="DL125" s="923" t="s">
        <v>136</v>
      </c>
      <c r="DM125" s="923"/>
      <c r="DN125" s="923"/>
      <c r="DO125" s="923"/>
      <c r="DP125" s="923"/>
      <c r="DQ125" s="923" t="s">
        <v>409</v>
      </c>
      <c r="DR125" s="923"/>
      <c r="DS125" s="923"/>
      <c r="DT125" s="923"/>
      <c r="DU125" s="923"/>
      <c r="DV125" s="924" t="s">
        <v>474</v>
      </c>
      <c r="DW125" s="924"/>
      <c r="DX125" s="924"/>
      <c r="DY125" s="924"/>
      <c r="DZ125" s="925"/>
    </row>
    <row r="126" spans="1:130" s="246" customFormat="1" ht="26.25" customHeight="1" thickBot="1">
      <c r="A126" s="898"/>
      <c r="B126" s="899"/>
      <c r="C126" s="902" t="s">
        <v>460</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136</v>
      </c>
      <c r="AB126" s="858"/>
      <c r="AC126" s="858"/>
      <c r="AD126" s="858"/>
      <c r="AE126" s="859"/>
      <c r="AF126" s="860" t="s">
        <v>477</v>
      </c>
      <c r="AG126" s="858"/>
      <c r="AH126" s="858"/>
      <c r="AI126" s="858"/>
      <c r="AJ126" s="859"/>
      <c r="AK126" s="860" t="s">
        <v>387</v>
      </c>
      <c r="AL126" s="858"/>
      <c r="AM126" s="858"/>
      <c r="AN126" s="858"/>
      <c r="AO126" s="859"/>
      <c r="AP126" s="905" t="s">
        <v>478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479</v>
      </c>
      <c r="CQ126" s="828"/>
      <c r="CR126" s="828"/>
      <c r="CS126" s="828"/>
      <c r="CT126" s="828"/>
      <c r="CU126" s="828"/>
      <c r="CV126" s="828"/>
      <c r="CW126" s="828"/>
      <c r="CX126" s="828"/>
      <c r="CY126" s="828"/>
      <c r="CZ126" s="828"/>
      <c r="DA126" s="828"/>
      <c r="DB126" s="828"/>
      <c r="DC126" s="828"/>
      <c r="DD126" s="828"/>
      <c r="DE126" s="828"/>
      <c r="DF126" s="829"/>
      <c r="DG126" s="894" t="s">
        <v>477</v>
      </c>
      <c r="DH126" s="895"/>
      <c r="DI126" s="895"/>
      <c r="DJ126" s="895"/>
      <c r="DK126" s="895"/>
      <c r="DL126" s="895" t="s">
        <v>470</v>
      </c>
      <c r="DM126" s="895"/>
      <c r="DN126" s="895"/>
      <c r="DO126" s="895"/>
      <c r="DP126" s="895"/>
      <c r="DQ126" s="895" t="s">
        <v>470</v>
      </c>
      <c r="DR126" s="895"/>
      <c r="DS126" s="895"/>
      <c r="DT126" s="895"/>
      <c r="DU126" s="895"/>
      <c r="DV126" s="872" t="s">
        <v>480</v>
      </c>
      <c r="DW126" s="872"/>
      <c r="DX126" s="872"/>
      <c r="DY126" s="872"/>
      <c r="DZ126" s="873"/>
    </row>
    <row r="127" spans="1:130" s="246" customFormat="1" ht="26.25" customHeight="1">
      <c r="A127" s="900"/>
      <c r="B127" s="901"/>
      <c r="C127" s="919" t="s">
        <v>481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4739</v>
      </c>
      <c r="AB127" s="858"/>
      <c r="AC127" s="858"/>
      <c r="AD127" s="858"/>
      <c r="AE127" s="859"/>
      <c r="AF127" s="860" t="s">
        <v>136</v>
      </c>
      <c r="AG127" s="858"/>
      <c r="AH127" s="858"/>
      <c r="AI127" s="858"/>
      <c r="AJ127" s="859"/>
      <c r="AK127" s="860" t="s">
        <v>387</v>
      </c>
      <c r="AL127" s="858"/>
      <c r="AM127" s="858"/>
      <c r="AN127" s="858"/>
      <c r="AO127" s="859"/>
      <c r="AP127" s="905" t="s">
        <v>409</v>
      </c>
      <c r="AQ127" s="906"/>
      <c r="AR127" s="906"/>
      <c r="AS127" s="906"/>
      <c r="AT127" s="907"/>
      <c r="AU127" s="282"/>
      <c r="AV127" s="282"/>
      <c r="AW127" s="282"/>
      <c r="AX127" s="922" t="s">
        <v>482</v>
      </c>
      <c r="AY127" s="890"/>
      <c r="AZ127" s="890"/>
      <c r="BA127" s="890"/>
      <c r="BB127" s="890"/>
      <c r="BC127" s="890"/>
      <c r="BD127" s="890"/>
      <c r="BE127" s="891"/>
      <c r="BF127" s="889" t="s">
        <v>483</v>
      </c>
      <c r="BG127" s="890"/>
      <c r="BH127" s="890"/>
      <c r="BI127" s="890"/>
      <c r="BJ127" s="890"/>
      <c r="BK127" s="890"/>
      <c r="BL127" s="891"/>
      <c r="BM127" s="889" t="s">
        <v>484</v>
      </c>
      <c r="BN127" s="890"/>
      <c r="BO127" s="890"/>
      <c r="BP127" s="890"/>
      <c r="BQ127" s="890"/>
      <c r="BR127" s="890"/>
      <c r="BS127" s="891"/>
      <c r="BT127" s="889" t="s">
        <v>485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486</v>
      </c>
      <c r="CQ127" s="828"/>
      <c r="CR127" s="828"/>
      <c r="CS127" s="828"/>
      <c r="CT127" s="828"/>
      <c r="CU127" s="828"/>
      <c r="CV127" s="828"/>
      <c r="CW127" s="828"/>
      <c r="CX127" s="828"/>
      <c r="CY127" s="828"/>
      <c r="CZ127" s="828"/>
      <c r="DA127" s="828"/>
      <c r="DB127" s="828"/>
      <c r="DC127" s="828"/>
      <c r="DD127" s="828"/>
      <c r="DE127" s="828"/>
      <c r="DF127" s="829"/>
      <c r="DG127" s="894" t="s">
        <v>136</v>
      </c>
      <c r="DH127" s="895"/>
      <c r="DI127" s="895"/>
      <c r="DJ127" s="895"/>
      <c r="DK127" s="895"/>
      <c r="DL127" s="895" t="s">
        <v>136</v>
      </c>
      <c r="DM127" s="895"/>
      <c r="DN127" s="895"/>
      <c r="DO127" s="895"/>
      <c r="DP127" s="895"/>
      <c r="DQ127" s="895" t="s">
        <v>387</v>
      </c>
      <c r="DR127" s="895"/>
      <c r="DS127" s="895"/>
      <c r="DT127" s="895"/>
      <c r="DU127" s="895"/>
      <c r="DV127" s="872" t="s">
        <v>477</v>
      </c>
      <c r="DW127" s="872"/>
      <c r="DX127" s="872"/>
      <c r="DY127" s="872"/>
      <c r="DZ127" s="873"/>
    </row>
    <row r="128" spans="1:130" s="246" customFormat="1" ht="26.25" customHeight="1" thickBot="1">
      <c r="A128" s="874" t="s">
        <v>487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488</v>
      </c>
      <c r="X128" s="876"/>
      <c r="Y128" s="876"/>
      <c r="Z128" s="877"/>
      <c r="AA128" s="878">
        <v>622039</v>
      </c>
      <c r="AB128" s="879"/>
      <c r="AC128" s="879"/>
      <c r="AD128" s="879"/>
      <c r="AE128" s="880"/>
      <c r="AF128" s="881">
        <v>632079</v>
      </c>
      <c r="AG128" s="879"/>
      <c r="AH128" s="879"/>
      <c r="AI128" s="879"/>
      <c r="AJ128" s="880"/>
      <c r="AK128" s="881">
        <v>591486</v>
      </c>
      <c r="AL128" s="879"/>
      <c r="AM128" s="879"/>
      <c r="AN128" s="879"/>
      <c r="AO128" s="880"/>
      <c r="AP128" s="882"/>
      <c r="AQ128" s="883"/>
      <c r="AR128" s="883"/>
      <c r="AS128" s="883"/>
      <c r="AT128" s="884"/>
      <c r="AU128" s="282"/>
      <c r="AV128" s="282"/>
      <c r="AW128" s="282"/>
      <c r="AX128" s="885" t="s">
        <v>489</v>
      </c>
      <c r="AY128" s="886"/>
      <c r="AZ128" s="886"/>
      <c r="BA128" s="886"/>
      <c r="BB128" s="886"/>
      <c r="BC128" s="886"/>
      <c r="BD128" s="886"/>
      <c r="BE128" s="887"/>
      <c r="BF128" s="864" t="s">
        <v>409</v>
      </c>
      <c r="BG128" s="865"/>
      <c r="BH128" s="865"/>
      <c r="BI128" s="865"/>
      <c r="BJ128" s="865"/>
      <c r="BK128" s="865"/>
      <c r="BL128" s="888"/>
      <c r="BM128" s="864">
        <v>12.13</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490</v>
      </c>
      <c r="CQ128" s="806"/>
      <c r="CR128" s="806"/>
      <c r="CS128" s="806"/>
      <c r="CT128" s="806"/>
      <c r="CU128" s="806"/>
      <c r="CV128" s="806"/>
      <c r="CW128" s="806"/>
      <c r="CX128" s="806"/>
      <c r="CY128" s="806"/>
      <c r="CZ128" s="806"/>
      <c r="DA128" s="806"/>
      <c r="DB128" s="806"/>
      <c r="DC128" s="806"/>
      <c r="DD128" s="806"/>
      <c r="DE128" s="806"/>
      <c r="DF128" s="807"/>
      <c r="DG128" s="868" t="s">
        <v>480</v>
      </c>
      <c r="DH128" s="869"/>
      <c r="DI128" s="869"/>
      <c r="DJ128" s="869"/>
      <c r="DK128" s="869"/>
      <c r="DL128" s="869" t="s">
        <v>409</v>
      </c>
      <c r="DM128" s="869"/>
      <c r="DN128" s="869"/>
      <c r="DO128" s="869"/>
      <c r="DP128" s="869"/>
      <c r="DQ128" s="869" t="s">
        <v>409</v>
      </c>
      <c r="DR128" s="869"/>
      <c r="DS128" s="869"/>
      <c r="DT128" s="869"/>
      <c r="DU128" s="869"/>
      <c r="DV128" s="870" t="s">
        <v>387</v>
      </c>
      <c r="DW128" s="870"/>
      <c r="DX128" s="870"/>
      <c r="DY128" s="870"/>
      <c r="DZ128" s="871"/>
    </row>
    <row r="129" spans="1:131" s="246" customFormat="1" ht="26.25" customHeight="1">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491</v>
      </c>
      <c r="X129" s="855"/>
      <c r="Y129" s="855"/>
      <c r="Z129" s="856"/>
      <c r="AA129" s="857">
        <v>23929338</v>
      </c>
      <c r="AB129" s="858"/>
      <c r="AC129" s="858"/>
      <c r="AD129" s="858"/>
      <c r="AE129" s="859"/>
      <c r="AF129" s="860">
        <v>24263030</v>
      </c>
      <c r="AG129" s="858"/>
      <c r="AH129" s="858"/>
      <c r="AI129" s="858"/>
      <c r="AJ129" s="859"/>
      <c r="AK129" s="860">
        <v>24279965</v>
      </c>
      <c r="AL129" s="858"/>
      <c r="AM129" s="858"/>
      <c r="AN129" s="858"/>
      <c r="AO129" s="859"/>
      <c r="AP129" s="861"/>
      <c r="AQ129" s="862"/>
      <c r="AR129" s="862"/>
      <c r="AS129" s="862"/>
      <c r="AT129" s="863"/>
      <c r="AU129" s="284"/>
      <c r="AV129" s="284"/>
      <c r="AW129" s="284"/>
      <c r="AX129" s="827" t="s">
        <v>492</v>
      </c>
      <c r="AY129" s="828"/>
      <c r="AZ129" s="828"/>
      <c r="BA129" s="828"/>
      <c r="BB129" s="828"/>
      <c r="BC129" s="828"/>
      <c r="BD129" s="828"/>
      <c r="BE129" s="829"/>
      <c r="BF129" s="847" t="s">
        <v>136</v>
      </c>
      <c r="BG129" s="848"/>
      <c r="BH129" s="848"/>
      <c r="BI129" s="848"/>
      <c r="BJ129" s="848"/>
      <c r="BK129" s="848"/>
      <c r="BL129" s="849"/>
      <c r="BM129" s="847">
        <v>17.13</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493</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494</v>
      </c>
      <c r="X130" s="855"/>
      <c r="Y130" s="855"/>
      <c r="Z130" s="856"/>
      <c r="AA130" s="857">
        <v>4033537</v>
      </c>
      <c r="AB130" s="858"/>
      <c r="AC130" s="858"/>
      <c r="AD130" s="858"/>
      <c r="AE130" s="859"/>
      <c r="AF130" s="860">
        <v>4234631</v>
      </c>
      <c r="AG130" s="858"/>
      <c r="AH130" s="858"/>
      <c r="AI130" s="858"/>
      <c r="AJ130" s="859"/>
      <c r="AK130" s="860">
        <v>4347368</v>
      </c>
      <c r="AL130" s="858"/>
      <c r="AM130" s="858"/>
      <c r="AN130" s="858"/>
      <c r="AO130" s="859"/>
      <c r="AP130" s="861"/>
      <c r="AQ130" s="862"/>
      <c r="AR130" s="862"/>
      <c r="AS130" s="862"/>
      <c r="AT130" s="863"/>
      <c r="AU130" s="284"/>
      <c r="AV130" s="284"/>
      <c r="AW130" s="284"/>
      <c r="AX130" s="827" t="s">
        <v>495</v>
      </c>
      <c r="AY130" s="828"/>
      <c r="AZ130" s="828"/>
      <c r="BA130" s="828"/>
      <c r="BB130" s="828"/>
      <c r="BC130" s="828"/>
      <c r="BD130" s="828"/>
      <c r="BE130" s="829"/>
      <c r="BF130" s="830">
        <v>4.5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496</v>
      </c>
      <c r="X131" s="838"/>
      <c r="Y131" s="838"/>
      <c r="Z131" s="839"/>
      <c r="AA131" s="840">
        <v>19895801</v>
      </c>
      <c r="AB131" s="841"/>
      <c r="AC131" s="841"/>
      <c r="AD131" s="841"/>
      <c r="AE131" s="842"/>
      <c r="AF131" s="843">
        <v>20028399</v>
      </c>
      <c r="AG131" s="841"/>
      <c r="AH131" s="841"/>
      <c r="AI131" s="841"/>
      <c r="AJ131" s="842"/>
      <c r="AK131" s="843">
        <v>19932597</v>
      </c>
      <c r="AL131" s="841"/>
      <c r="AM131" s="841"/>
      <c r="AN131" s="841"/>
      <c r="AO131" s="842"/>
      <c r="AP131" s="844"/>
      <c r="AQ131" s="845"/>
      <c r="AR131" s="845"/>
      <c r="AS131" s="845"/>
      <c r="AT131" s="846"/>
      <c r="AU131" s="284"/>
      <c r="AV131" s="284"/>
      <c r="AW131" s="284"/>
      <c r="AX131" s="805" t="s">
        <v>497</v>
      </c>
      <c r="AY131" s="806"/>
      <c r="AZ131" s="806"/>
      <c r="BA131" s="806"/>
      <c r="BB131" s="806"/>
      <c r="BC131" s="806"/>
      <c r="BD131" s="806"/>
      <c r="BE131" s="807"/>
      <c r="BF131" s="808">
        <v>11.8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498</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499</v>
      </c>
      <c r="W132" s="818"/>
      <c r="X132" s="818"/>
      <c r="Y132" s="818"/>
      <c r="Z132" s="819"/>
      <c r="AA132" s="820">
        <v>4.4099204649999999</v>
      </c>
      <c r="AB132" s="821"/>
      <c r="AC132" s="821"/>
      <c r="AD132" s="821"/>
      <c r="AE132" s="822"/>
      <c r="AF132" s="823">
        <v>4.3679327539999999</v>
      </c>
      <c r="AG132" s="821"/>
      <c r="AH132" s="821"/>
      <c r="AI132" s="821"/>
      <c r="AJ132" s="822"/>
      <c r="AK132" s="823">
        <v>4.8274592619999996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500</v>
      </c>
      <c r="W133" s="797"/>
      <c r="X133" s="797"/>
      <c r="Y133" s="797"/>
      <c r="Z133" s="798"/>
      <c r="AA133" s="799">
        <v>3.7</v>
      </c>
      <c r="AB133" s="800"/>
      <c r="AC133" s="800"/>
      <c r="AD133" s="800"/>
      <c r="AE133" s="801"/>
      <c r="AF133" s="799">
        <v>4.0999999999999996</v>
      </c>
      <c r="AG133" s="800"/>
      <c r="AH133" s="800"/>
      <c r="AI133" s="800"/>
      <c r="AJ133" s="801"/>
      <c r="AK133" s="799">
        <v>4.5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h8YdCEuNA3dDxt/EDl2XaK2NRcgx21ZonqEZRHcWdUpf5brDGiIlEa/ZWRn0unz0TaqPPRzEHFsKwPHSh3I1hw==" saltValue="3gybCEIEA4kUiG6rRDKWH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501</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2m76x9TSLW+iN978AtiLh6ld0sdk0sJq8mQpDj9ao5jerLSWrWbUENQdvnBxM0DOUYBO3bf1POiVKj0RvCQnCA==" saltValue="xhe5+4n7jZn4f3nQFjQ2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xBm8XzLSIBYnNHbRCO+TRxLYfjYuSLnCRKI7ETp33OyZiX5z3vzxwo3nJG6ve7LV4G5l6BxoUiKS6qMqV8mRWA==" saltValue="e9rualAzC4xjU3SPyJYit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504</v>
      </c>
      <c r="AP7" s="303"/>
      <c r="AQ7" s="304" t="s">
        <v>505</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506</v>
      </c>
      <c r="AQ8" s="310" t="s">
        <v>507</v>
      </c>
      <c r="AR8" s="311" t="s">
        <v>508</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509</v>
      </c>
      <c r="AL9" s="1227"/>
      <c r="AM9" s="1227"/>
      <c r="AN9" s="1228"/>
      <c r="AO9" s="312">
        <v>5605062</v>
      </c>
      <c r="AP9" s="312">
        <v>47203</v>
      </c>
      <c r="AQ9" s="313">
        <v>56739</v>
      </c>
      <c r="AR9" s="314">
        <v>-16.8</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510</v>
      </c>
      <c r="AL10" s="1227"/>
      <c r="AM10" s="1227"/>
      <c r="AN10" s="1228"/>
      <c r="AO10" s="315">
        <v>328166</v>
      </c>
      <c r="AP10" s="315">
        <v>2764</v>
      </c>
      <c r="AQ10" s="316">
        <v>3644</v>
      </c>
      <c r="AR10" s="317">
        <v>-24.1</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511</v>
      </c>
      <c r="AL11" s="1227"/>
      <c r="AM11" s="1227"/>
      <c r="AN11" s="1228"/>
      <c r="AO11" s="315">
        <v>1211777</v>
      </c>
      <c r="AP11" s="315">
        <v>10205</v>
      </c>
      <c r="AQ11" s="316">
        <v>3408</v>
      </c>
      <c r="AR11" s="317">
        <v>199.4</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512</v>
      </c>
      <c r="AL12" s="1227"/>
      <c r="AM12" s="1227"/>
      <c r="AN12" s="1228"/>
      <c r="AO12" s="315" t="s">
        <v>513</v>
      </c>
      <c r="AP12" s="315" t="s">
        <v>513</v>
      </c>
      <c r="AQ12" s="316">
        <v>508</v>
      </c>
      <c r="AR12" s="317" t="s">
        <v>513</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514</v>
      </c>
      <c r="AL13" s="1227"/>
      <c r="AM13" s="1227"/>
      <c r="AN13" s="1228"/>
      <c r="AO13" s="315" t="s">
        <v>513</v>
      </c>
      <c r="AP13" s="315" t="s">
        <v>513</v>
      </c>
      <c r="AQ13" s="316">
        <v>12</v>
      </c>
      <c r="AR13" s="317" t="s">
        <v>513</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515</v>
      </c>
      <c r="AL14" s="1227"/>
      <c r="AM14" s="1227"/>
      <c r="AN14" s="1228"/>
      <c r="AO14" s="315">
        <v>288372</v>
      </c>
      <c r="AP14" s="315">
        <v>2428</v>
      </c>
      <c r="AQ14" s="316">
        <v>2329</v>
      </c>
      <c r="AR14" s="317">
        <v>4.3</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516</v>
      </c>
      <c r="AL15" s="1227"/>
      <c r="AM15" s="1227"/>
      <c r="AN15" s="1228"/>
      <c r="AO15" s="315">
        <v>145477</v>
      </c>
      <c r="AP15" s="315">
        <v>1225</v>
      </c>
      <c r="AQ15" s="316">
        <v>1096</v>
      </c>
      <c r="AR15" s="317">
        <v>11.8</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517</v>
      </c>
      <c r="AL16" s="1230"/>
      <c r="AM16" s="1230"/>
      <c r="AN16" s="1231"/>
      <c r="AO16" s="315">
        <v>-464515</v>
      </c>
      <c r="AP16" s="315">
        <v>-3912</v>
      </c>
      <c r="AQ16" s="316">
        <v>-4593</v>
      </c>
      <c r="AR16" s="317">
        <v>-14.8</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7114339</v>
      </c>
      <c r="AP17" s="315">
        <v>59913</v>
      </c>
      <c r="AQ17" s="316">
        <v>63141</v>
      </c>
      <c r="AR17" s="317">
        <v>-5.0999999999999996</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519</v>
      </c>
      <c r="AP20" s="323" t="s">
        <v>520</v>
      </c>
      <c r="AQ20" s="324" t="s">
        <v>521</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522</v>
      </c>
      <c r="AL21" s="1224"/>
      <c r="AM21" s="1224"/>
      <c r="AN21" s="1225"/>
      <c r="AO21" s="327">
        <v>5.17</v>
      </c>
      <c r="AP21" s="328">
        <v>6</v>
      </c>
      <c r="AQ21" s="329">
        <v>-0.83</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523</v>
      </c>
      <c r="AL22" s="1224"/>
      <c r="AM22" s="1224"/>
      <c r="AN22" s="1225"/>
      <c r="AO22" s="332">
        <v>100.6</v>
      </c>
      <c r="AP22" s="333">
        <v>99.5</v>
      </c>
      <c r="AQ22" s="334">
        <v>1.1000000000000001</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504</v>
      </c>
      <c r="AP30" s="303"/>
      <c r="AQ30" s="304" t="s">
        <v>505</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506</v>
      </c>
      <c r="AQ31" s="310" t="s">
        <v>507</v>
      </c>
      <c r="AR31" s="311" t="s">
        <v>508</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527</v>
      </c>
      <c r="AL32" s="1215"/>
      <c r="AM32" s="1215"/>
      <c r="AN32" s="1216"/>
      <c r="AO32" s="342">
        <v>4859045</v>
      </c>
      <c r="AP32" s="342">
        <v>40920</v>
      </c>
      <c r="AQ32" s="343">
        <v>32265</v>
      </c>
      <c r="AR32" s="344">
        <v>26.8</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528</v>
      </c>
      <c r="AL33" s="1215"/>
      <c r="AM33" s="1215"/>
      <c r="AN33" s="1216"/>
      <c r="AO33" s="342" t="s">
        <v>513</v>
      </c>
      <c r="AP33" s="342" t="s">
        <v>513</v>
      </c>
      <c r="AQ33" s="343">
        <v>1</v>
      </c>
      <c r="AR33" s="344" t="s">
        <v>513</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529</v>
      </c>
      <c r="AL34" s="1215"/>
      <c r="AM34" s="1215"/>
      <c r="AN34" s="1216"/>
      <c r="AO34" s="342" t="s">
        <v>513</v>
      </c>
      <c r="AP34" s="342" t="s">
        <v>513</v>
      </c>
      <c r="AQ34" s="343">
        <v>32</v>
      </c>
      <c r="AR34" s="344" t="s">
        <v>513</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530</v>
      </c>
      <c r="AL35" s="1215"/>
      <c r="AM35" s="1215"/>
      <c r="AN35" s="1216"/>
      <c r="AO35" s="342">
        <v>907498</v>
      </c>
      <c r="AP35" s="342">
        <v>7642</v>
      </c>
      <c r="AQ35" s="343">
        <v>6764</v>
      </c>
      <c r="AR35" s="344">
        <v>13</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531</v>
      </c>
      <c r="AL36" s="1215"/>
      <c r="AM36" s="1215"/>
      <c r="AN36" s="1216"/>
      <c r="AO36" s="342">
        <v>134549</v>
      </c>
      <c r="AP36" s="342">
        <v>1133</v>
      </c>
      <c r="AQ36" s="343">
        <v>1228</v>
      </c>
      <c r="AR36" s="344">
        <v>-7.7</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532</v>
      </c>
      <c r="AL37" s="1215"/>
      <c r="AM37" s="1215"/>
      <c r="AN37" s="1216"/>
      <c r="AO37" s="342" t="s">
        <v>513</v>
      </c>
      <c r="AP37" s="342" t="s">
        <v>513</v>
      </c>
      <c r="AQ37" s="343">
        <v>1060</v>
      </c>
      <c r="AR37" s="344" t="s">
        <v>513</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533</v>
      </c>
      <c r="AL38" s="1218"/>
      <c r="AM38" s="1218"/>
      <c r="AN38" s="1219"/>
      <c r="AO38" s="345" t="s">
        <v>513</v>
      </c>
      <c r="AP38" s="345" t="s">
        <v>513</v>
      </c>
      <c r="AQ38" s="346">
        <v>1</v>
      </c>
      <c r="AR38" s="334" t="s">
        <v>513</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534</v>
      </c>
      <c r="AL39" s="1218"/>
      <c r="AM39" s="1218"/>
      <c r="AN39" s="1219"/>
      <c r="AO39" s="342">
        <v>-591486</v>
      </c>
      <c r="AP39" s="342">
        <v>-4981</v>
      </c>
      <c r="AQ39" s="343">
        <v>-6969</v>
      </c>
      <c r="AR39" s="344">
        <v>-28.5</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535</v>
      </c>
      <c r="AL40" s="1215"/>
      <c r="AM40" s="1215"/>
      <c r="AN40" s="1216"/>
      <c r="AO40" s="342">
        <v>-4347368</v>
      </c>
      <c r="AP40" s="342">
        <v>-36611</v>
      </c>
      <c r="AQ40" s="343">
        <v>-26451</v>
      </c>
      <c r="AR40" s="344">
        <v>38.4</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296</v>
      </c>
      <c r="AL41" s="1221"/>
      <c r="AM41" s="1221"/>
      <c r="AN41" s="1222"/>
      <c r="AO41" s="342">
        <v>962238</v>
      </c>
      <c r="AP41" s="342">
        <v>8103</v>
      </c>
      <c r="AQ41" s="343">
        <v>7931</v>
      </c>
      <c r="AR41" s="344">
        <v>2.2000000000000002</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504</v>
      </c>
      <c r="AN49" s="1209" t="s">
        <v>539</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540</v>
      </c>
      <c r="AO50" s="359" t="s">
        <v>541</v>
      </c>
      <c r="AP50" s="360" t="s">
        <v>542</v>
      </c>
      <c r="AQ50" s="361" t="s">
        <v>543</v>
      </c>
      <c r="AR50" s="362" t="s">
        <v>544</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7875502</v>
      </c>
      <c r="AN51" s="364">
        <v>66014</v>
      </c>
      <c r="AO51" s="365">
        <v>13.4</v>
      </c>
      <c r="AP51" s="366">
        <v>53605</v>
      </c>
      <c r="AQ51" s="367">
        <v>5.4</v>
      </c>
      <c r="AR51" s="368">
        <v>8</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6461116</v>
      </c>
      <c r="AN52" s="372">
        <v>54158</v>
      </c>
      <c r="AO52" s="373">
        <v>14.1</v>
      </c>
      <c r="AP52" s="374">
        <v>28343</v>
      </c>
      <c r="AQ52" s="375">
        <v>11.7</v>
      </c>
      <c r="AR52" s="376">
        <v>2.4</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2898335</v>
      </c>
      <c r="AN53" s="364">
        <v>24317</v>
      </c>
      <c r="AO53" s="365">
        <v>-63.2</v>
      </c>
      <c r="AP53" s="366">
        <v>44267</v>
      </c>
      <c r="AQ53" s="367">
        <v>-17.399999999999999</v>
      </c>
      <c r="AR53" s="368">
        <v>-45.8</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2450087</v>
      </c>
      <c r="AN54" s="372">
        <v>20556</v>
      </c>
      <c r="AO54" s="373">
        <v>-62</v>
      </c>
      <c r="AP54" s="374">
        <v>26161</v>
      </c>
      <c r="AQ54" s="375">
        <v>-7.7</v>
      </c>
      <c r="AR54" s="376">
        <v>-54.3</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3003780</v>
      </c>
      <c r="AN55" s="364">
        <v>25233</v>
      </c>
      <c r="AO55" s="365">
        <v>3.8</v>
      </c>
      <c r="AP55" s="366">
        <v>40879</v>
      </c>
      <c r="AQ55" s="367">
        <v>-7.7</v>
      </c>
      <c r="AR55" s="368">
        <v>11.5</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2169164</v>
      </c>
      <c r="AN56" s="372">
        <v>18222</v>
      </c>
      <c r="AO56" s="373">
        <v>-11.4</v>
      </c>
      <c r="AP56" s="374">
        <v>24087</v>
      </c>
      <c r="AQ56" s="375">
        <v>-7.9</v>
      </c>
      <c r="AR56" s="376">
        <v>-3.5</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2285787</v>
      </c>
      <c r="AN57" s="364">
        <v>19204</v>
      </c>
      <c r="AO57" s="365">
        <v>-23.9</v>
      </c>
      <c r="AP57" s="366">
        <v>42651</v>
      </c>
      <c r="AQ57" s="367">
        <v>4.3</v>
      </c>
      <c r="AR57" s="368">
        <v>-28.2</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1327967</v>
      </c>
      <c r="AN58" s="372">
        <v>11157</v>
      </c>
      <c r="AO58" s="373">
        <v>-38.799999999999997</v>
      </c>
      <c r="AP58" s="374">
        <v>22675</v>
      </c>
      <c r="AQ58" s="375">
        <v>-5.9</v>
      </c>
      <c r="AR58" s="376">
        <v>-32.9</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3349624</v>
      </c>
      <c r="AN59" s="364">
        <v>28209</v>
      </c>
      <c r="AO59" s="365">
        <v>46.9</v>
      </c>
      <c r="AP59" s="366">
        <v>43226</v>
      </c>
      <c r="AQ59" s="367">
        <v>1.3</v>
      </c>
      <c r="AR59" s="368">
        <v>45.6</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1794961</v>
      </c>
      <c r="AN60" s="372">
        <v>15116</v>
      </c>
      <c r="AO60" s="373">
        <v>35.5</v>
      </c>
      <c r="AP60" s="374">
        <v>22622</v>
      </c>
      <c r="AQ60" s="375">
        <v>-0.2</v>
      </c>
      <c r="AR60" s="376">
        <v>35.700000000000003</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3882606</v>
      </c>
      <c r="AN61" s="379">
        <v>32595</v>
      </c>
      <c r="AO61" s="380">
        <v>-4.5999999999999996</v>
      </c>
      <c r="AP61" s="381">
        <v>44926</v>
      </c>
      <c r="AQ61" s="382">
        <v>-2.8</v>
      </c>
      <c r="AR61" s="368">
        <v>-1.8</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2840659</v>
      </c>
      <c r="AN62" s="372">
        <v>23842</v>
      </c>
      <c r="AO62" s="373">
        <v>-12.5</v>
      </c>
      <c r="AP62" s="374">
        <v>24778</v>
      </c>
      <c r="AQ62" s="375">
        <v>-2</v>
      </c>
      <c r="AR62" s="376">
        <v>-10.5</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rdsdiIJGTMsYV65dE1vhcpCR2YJxsoWXyU2ateZZL7CdLqcvnPRp51sJ6gDsexREKOmZCNuVQhcnzX97Sy+AMQ==" saltValue="tBLqSW0uleQzb+muINlFY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553</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6v4Jou/nU+vsuifP03vlF5uARVr2DyNN93pyX0IVygKbrzEhbqJoZCU6e0/j/RIEr4hixW6yFY70tbg8bkBjw==" saltValue="uXhZ8/SWHBWca21Il0sZ5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wVv4pQKmK8no/hdqBJWofUipPYp57qj9rZhKDLp+WU8+EY9JyVW8VCjLkxk54P0XXe+KheGUnR2ccnqSxmNtA==" saltValue="BkgfRp9gvBv5bLpNcS/Dw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32" t="s">
        <v>3</v>
      </c>
      <c r="D47" s="1232"/>
      <c r="E47" s="1233"/>
      <c r="F47" s="11">
        <v>13.22</v>
      </c>
      <c r="G47" s="12">
        <v>11.26</v>
      </c>
      <c r="H47" s="12">
        <v>12.09</v>
      </c>
      <c r="I47" s="12">
        <v>10.34</v>
      </c>
      <c r="J47" s="13">
        <v>10.6</v>
      </c>
    </row>
    <row r="48" spans="2:10" ht="57.75" customHeight="1">
      <c r="B48" s="14"/>
      <c r="C48" s="1234" t="s">
        <v>4</v>
      </c>
      <c r="D48" s="1234"/>
      <c r="E48" s="1235"/>
      <c r="F48" s="15">
        <v>7.28</v>
      </c>
      <c r="G48" s="16">
        <v>8.14</v>
      </c>
      <c r="H48" s="16">
        <v>6.87</v>
      </c>
      <c r="I48" s="16">
        <v>8.34</v>
      </c>
      <c r="J48" s="17">
        <v>8.8699999999999992</v>
      </c>
    </row>
    <row r="49" spans="2:10" ht="57.75" customHeight="1" thickBot="1">
      <c r="B49" s="18"/>
      <c r="C49" s="1236" t="s">
        <v>5</v>
      </c>
      <c r="D49" s="1236"/>
      <c r="E49" s="1237"/>
      <c r="F49" s="19" t="s">
        <v>560</v>
      </c>
      <c r="G49" s="20" t="s">
        <v>561</v>
      </c>
      <c r="H49" s="20" t="s">
        <v>562</v>
      </c>
      <c r="I49" s="20" t="s">
        <v>563</v>
      </c>
      <c r="J49" s="21">
        <v>0.81</v>
      </c>
    </row>
    <row r="50" spans="2:10" ht="13.5" customHeight="1"/>
    <row r="51" spans="2:10" ht="13.5" hidden="1" customHeight="1"/>
    <row r="52" spans="2:10" ht="13.5" hidden="1" customHeight="1"/>
    <row r="53" spans="2:10" ht="13.5" hidden="1" customHeight="1"/>
  </sheetData>
  <sheetProtection algorithmName="SHA-512" hashValue="iR1e/UaKzd1i8A9UvebqIJiFPDoz0Jw94oXVeWB4CgKjVsI+TQI6B/wTgKhJoUIJx5GJ5lMvpmMil/SY/gwYng==" saltValue="SQxCPc07m+wF8HkWUvQR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2020-03-04T05:08:25Z</cp:lastPrinted>
  <dcterms:created xsi:type="dcterms:W3CDTF">2020-02-10T03:02:36Z</dcterms:created>
  <dcterms:modified xsi:type="dcterms:W3CDTF">2020-09-28T06:46:22Z</dcterms:modified>
  <cp:category/>
</cp:coreProperties>
</file>