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52159ED3-B068-4B60-91C0-3B549DFA379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W34" i="10" l="1"/>
  <c r="BW35" i="10" s="1"/>
  <c r="BW36" i="10" s="1"/>
  <c r="BW37" i="10" s="1"/>
  <c r="BW38" i="10" s="1"/>
  <c r="BW39" i="10" s="1"/>
  <c r="CO34" i="10" s="1"/>
  <c r="CO35" i="10" s="1"/>
  <c r="CO36" i="10" s="1"/>
  <c r="BE34" i="10"/>
</calcChain>
</file>

<file path=xl/sharedStrings.xml><?xml version="1.0" encoding="utf-8"?>
<sst xmlns="http://schemas.openxmlformats.org/spreadsheetml/2006/main" count="1148" uniqueCount="607">
  <si>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</si>
  <si>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</si>
  <si>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</si>
  <si>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</si>
  <si>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</si>
  <si>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</si>
  <si>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</si>
  <si>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</si>
  <si>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</si>
  <si>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</si>
  <si>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</si>
  <si>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</si>
  <si>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</si>
  <si>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</si>
  <si>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</si>
  <si>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</si>
  <si>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</si>
  <si>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</si>
  <si>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</si>
  <si>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</si>
  <si>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</si>
  <si>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</si>
  <si>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</si>
  <si>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</si>
  <si>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</si>
  <si>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</si>
  <si>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</si>
  <si>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</si>
  <si>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</si>
  <si>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</si>
  <si>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</si>
  <si>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</si>
  <si>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</si>
  <si>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</si>
  <si>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</si>
  <si>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</si>
  <si>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</si>
  <si>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</si>
  <si>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</si>
  <si>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</si>
  <si>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</si>
  <si>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</si>
  <si>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</si>
  <si>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</si>
  <si>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</si>
  <si>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</si>
  <si>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</si>
  <si>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</si>
  <si>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</si>
  <si>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</si>
  <si>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</si>
  <si>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</si>
  <si>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</si>
  <si>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</si>
  <si>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</si>
  <si>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</si>
  <si>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</si>
  <si>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</si>
  <si>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</si>
  <si>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</si>
  <si>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</si>
  <si>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</si>
  <si>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</si>
  <si>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</si>
  <si>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</si>
  <si>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</si>
  <si>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</si>
  <si>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</si>
  <si>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</si>
  <si>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</si>
  <si>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</si>
  <si>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</si>
  <si>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</si>
  <si>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</si>
  <si>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</si>
  <si>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</si>
  <si>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</si>
  <si>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</si>
  <si>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</si>
  <si>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</si>
  <si>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</si>
  <si>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</si>
  <si>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</si>
  <si>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</si>
  <si>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</si>
  <si>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</si>
  <si>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</si>
  <si>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</si>
  <si>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</si>
  <si>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</si>
  <si>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</si>
  <si>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</si>
  <si>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</si>
  <si>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</si>
  <si>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</si>
  <si>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</si>
  <si>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</si>
  <si>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</si>
  <si>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</si>
  <si>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</si>
  <si>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</si>
  <si>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</si>
  <si>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</si>
  <si>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</si>
  <si>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</si>
  <si>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</si>
  <si>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</si>
  <si>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</si>
  <si>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</si>
  <si>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</si>
  <si>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</si>
  <si>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</si>
  <si>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</si>
  <si>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</si>
  <si>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</si>
  <si>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</si>
  <si>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</si>
  <si>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</si>
  <si>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</si>
  <si>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</si>
  <si>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</si>
  <si>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</si>
  <si>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</si>
  <si>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</si>
  <si>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</si>
  <si>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</si>
  <si>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</si>
  <si>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</si>
  <si>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</si>
  <si>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</si>
  <si>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</si>
  <si>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</si>
  <si>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</si>
  <si>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</si>
  <si>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</si>
  <si>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</si>
  <si>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</si>
  <si>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</si>
  <si>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</si>
  <si>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</si>
  <si>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</si>
  <si>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</si>
  <si>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</si>
  <si>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</si>
  <si>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</si>
  <si>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</si>
  <si>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</si>
  <si>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</si>
  <si>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</si>
  <si>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</si>
  <si>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</si>
  <si>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</si>
  <si>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</si>
  <si>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</si>
  <si>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</si>
  <si>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</si>
  <si>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</si>
  <si>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</si>
  <si>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</si>
  <si>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</si>
  <si>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</si>
  <si>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</si>
  <si>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</si>
  <si>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</si>
  <si>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</si>
  <si>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</si>
  <si>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</si>
  <si>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</si>
  <si>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</si>
  <si>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</si>
  <si>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</si>
  <si>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</si>
  <si>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</si>
  <si>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</si>
  <si>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</si>
  <si>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</si>
  <si>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</si>
  <si>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</si>
  <si>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</si>
  <si>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</si>
  <si>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</si>
  <si>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</si>
  <si>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</si>
  <si>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</si>
  <si>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</si>
  <si>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</si>
  <si>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</si>
  <si>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</si>
  <si>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</si>
  <si>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</si>
  <si>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</si>
  <si>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</si>
  <si>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</si>
  <si>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</si>
  <si>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</si>
  <si>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</si>
  <si>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</si>
  <si>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</si>
  <si>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</si>
  <si>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</si>
  <si>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</si>
  <si>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</si>
  <si>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</si>
  <si>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</si>
  <si>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</si>
  <si>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</si>
  <si>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</si>
  <si>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</si>
  <si>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</si>
  <si>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</si>
  <si>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</si>
  <si>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</si>
  <si>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</si>
  <si>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埼玉県行田市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</si>
  <si>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</si>
  <si>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</si>
  <si>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</si>
  <si>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</si>
  <si>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</si>
  <si>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</si>
  <si>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</si>
  <si>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</si>
  <si>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</si>
  <si>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</si>
  <si>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</si>
  <si>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</si>
  <si>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</si>
  <si>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</si>
  <si>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</si>
  <si>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</si>
  <si>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</si>
  <si>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</si>
  <si>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</si>
  <si>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</si>
  <si>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</si>
  <si>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</si>
  <si>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</si>
  <si>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</si>
  <si>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</si>
  <si>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</si>
  <si>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</si>
  <si>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</si>
  <si>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</si>
  <si>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</si>
  <si>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</si>
  <si>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</si>
  <si>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</si>
  <si>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</si>
  <si>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</si>
  <si>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</si>
  <si>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</si>
  <si>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</si>
  <si>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</si>
  <si>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</si>
  <si>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</si>
  <si>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</si>
  <si>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</si>
  <si>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</si>
  <si>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</si>
  <si>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</si>
  <si>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</si>
  <si>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</si>
  <si>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</si>
  <si>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</si>
  <si>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</si>
  <si>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</si>
  <si>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</si>
  <si>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</si>
  <si>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</si>
  <si>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</si>
  <si>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</si>
  <si>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</si>
  <si>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</si>
  <si>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</si>
  <si>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</si>
  <si>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</si>
  <si>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</si>
  <si>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</si>
  <si>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</si>
  <si>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</si>
  <si>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</si>
  <si>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</si>
  <si>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</si>
  <si>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</si>
  <si>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</si>
  <si>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</si>
  <si>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</si>
  <si>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</si>
  <si>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</si>
  <si>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</si>
  <si>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</si>
  <si>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</si>
  <si>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</si>
  <si>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</si>
  <si>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</si>
  <si>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</si>
  <si>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</si>
  <si>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</si>
  <si>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</si>
  <si>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</si>
  <si>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</si>
  <si>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</si>
  <si>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</si>
  <si>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</si>
  <si>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</si>
  <si>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</si>
  <si>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</si>
  <si>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</si>
  <si>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</si>
  <si>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</si>
  <si>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</si>
  <si>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</si>
  <si>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</si>
  <si>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</si>
  <si>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</si>
  <si>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</si>
  <si>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</si>
  <si>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</si>
  <si>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</si>
  <si>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</si>
  <si>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</si>
  <si>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</si>
  <si>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</si>
  <si>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</si>
  <si>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</si>
  <si>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</si>
  <si>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</si>
  <si>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</si>
  <si>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</si>
  <si>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</si>
  <si>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</si>
  <si>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</si>
  <si>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</si>
  <si>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</si>
  <si>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</si>
  <si>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</si>
  <si>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</si>
  <si>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</si>
  <si>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</si>
  <si>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</si>
  <si>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</si>
  <si>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</si>
  <si>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</si>
  <si>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</si>
  <si>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</si>
  <si>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</si>
  <si>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</si>
  <si>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</si>
  <si>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</si>
  <si>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</si>
  <si>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</si>
  <si>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</si>
  <si>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</si>
  <si>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</si>
  <si>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</si>
  <si>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</si>
  <si>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</si>
  <si>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</si>
  <si>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</si>
  <si>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</si>
  <si>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</si>
  <si>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</si>
  <si>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埼玉県行田市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</si>
  <si>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</si>
  <si>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</si>
  <si>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</si>
  <si>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</si>
  <si>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</si>
  <si>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</si>
  <si>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</si>
  <si>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</si>
  <si>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</si>
  <si>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</si>
  <si>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</si>
  <si>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</si>
  <si>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</si>
  <si>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</si>
  <si>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</si>
  <si>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</si>
  <si>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</si>
  <si>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</si>
  <si>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</si>
  <si>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</si>
  <si>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</si>
  <si>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</si>
  <si>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</si>
  <si>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</si>
  <si>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</si>
  <si>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</si>
  <si>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</si>
  <si>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</si>
  <si>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</si>
  <si>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</si>
  <si>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</si>
  <si>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</si>
  <si>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</si>
  <si>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</si>
  <si>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</si>
  <si>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</si>
  <si>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</si>
  <si>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</si>
  <si>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</si>
  <si>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</si>
  <si>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</si>
  <si>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</si>
  <si>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</si>
  <si>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</si>
  <si>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</si>
  <si>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</si>
  <si>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</si>
  <si>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</si>
  <si>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</si>
  <si>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</si>
  <si>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</si>
  <si>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</si>
  <si>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</si>
  <si>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</si>
  <si>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</si>
  <si>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</si>
  <si>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</si>
  <si>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</si>
  <si>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</si>
  <si>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</si>
  <si>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</si>
  <si>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</si>
  <si>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</si>
  <si>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</si>
  <si>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</si>
  <si>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</si>
  <si>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</si>
  <si>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</si>
  <si>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</si>
  <si>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</si>
  <si>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</si>
  <si>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</si>
  <si>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</si>
  <si>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</si>
  <si>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</si>
  <si>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</si>
  <si>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</si>
  <si>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</si>
  <si>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</si>
  <si>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</si>
  <si>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</si>
  <si>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</si>
  <si>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</si>
  <si>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</si>
  <si>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</si>
  <si>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</si>
  <si>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</si>
  <si>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</si>
  <si>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</si>
  <si>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</si>
  <si>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</si>
  <si>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</si>
  <si>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</si>
  <si>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</si>
  <si>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</si>
  <si>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</si>
  <si>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</si>
  <si>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</si>
  <si>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</si>
  <si>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</si>
  <si>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</si>
  <si>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</si>
  <si>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</si>
  <si>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</si>
  <si>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</si>
  <si>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</si>
  <si>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</si>
  <si>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介護保険事業費特別会計</t>
    <phoneticPr fontId="5"/>
  </si>
  <si>
    <t>(Ｆ)</t>
    <phoneticPr fontId="5"/>
  </si>
  <si>
    <t>後期高齢者医療事業費特別会計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</si>
  <si>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</si>
  <si>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</si>
  <si>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</si>
  <si>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</si>
  <si>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</si>
  <si>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</si>
  <si>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</si>
  <si>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</si>
  <si>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</si>
  <si>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</si>
  <si>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</si>
  <si>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</si>
  <si>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</si>
  <si>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</si>
  <si>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</si>
  <si>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</si>
  <si>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</si>
  <si>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</si>
  <si>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</si>
  <si>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</si>
  <si>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</si>
  <si>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</si>
  <si>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</si>
  <si>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</si>
  <si>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</si>
  <si>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</si>
  <si>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</si>
  <si>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</si>
  <si>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</si>
  <si>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</si>
  <si>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</si>
  <si>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</si>
  <si>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</si>
  <si>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</si>
  <si>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</si>
  <si>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</si>
  <si>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</si>
  <si>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</si>
  <si>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</si>
  <si>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</si>
  <si>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</si>
  <si>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</si>
  <si>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</si>
  <si>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</si>
  <si>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</si>
  <si>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</si>
  <si>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</si>
  <si>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</si>
  <si>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</si>
  <si>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</si>
  <si>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</si>
  <si>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</si>
  <si>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</si>
  <si>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</si>
  <si>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</si>
  <si>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</si>
  <si>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</si>
  <si>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</si>
  <si>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</si>
  <si>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</si>
  <si>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</si>
  <si>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</si>
  <si>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</si>
  <si>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</si>
  <si>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</si>
  <si>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</si>
  <si>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</si>
  <si>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</si>
  <si>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</si>
  <si>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</si>
  <si>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</si>
  <si>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</si>
  <si>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</si>
  <si>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</si>
  <si>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</si>
  <si>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</si>
  <si>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</si>
  <si>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</si>
  <si>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</si>
  <si>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</si>
  <si>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</si>
  <si>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</si>
  <si>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</si>
  <si>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</si>
  <si>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</si>
  <si>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t>
  </si>
  <si>
    <t>▲ 1.90</t>
  </si>
  <si>
    <t>▲ 2.46</t>
  </si>
  <si>
    <t>水道事業会計</t>
  </si>
  <si>
    <t>一般会計</t>
  </si>
  <si>
    <t>下水道事業費特別会計</t>
  </si>
  <si>
    <t>国民健康保険事業費特別会計</t>
  </si>
  <si>
    <t>介護保険事業費特別会計</t>
  </si>
  <si>
    <t>後期高齢者医療事業費特別会計</t>
  </si>
  <si>
    <t>交通災害共済事業費特別会計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</si>
  <si>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</si>
  <si>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</si>
  <si>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</si>
  <si>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</si>
  <si>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</si>
  <si>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</si>
  <si>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</si>
  <si>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</si>
  <si>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鴻巣行田北本環境資源組合</t>
    <rPh sb="0" eb="2">
      <t>コウノス</t>
    </rPh>
    <rPh sb="2" eb="4">
      <t>ギョウダ</t>
    </rPh>
    <rPh sb="4" eb="6">
      <t>キタモト</t>
    </rPh>
    <rPh sb="6" eb="12">
      <t>カンキョウシゲンクミアイ</t>
    </rPh>
    <phoneticPr fontId="2"/>
  </si>
  <si>
    <t>荒川北縁水防事務組合</t>
    <rPh sb="0" eb="2">
      <t>アラカワ</t>
    </rPh>
    <rPh sb="2" eb="3">
      <t>キタ</t>
    </rPh>
    <rPh sb="3" eb="4">
      <t>ブチ</t>
    </rPh>
    <rPh sb="4" eb="6">
      <t>スイボウ</t>
    </rPh>
    <rPh sb="6" eb="8">
      <t>ジム</t>
    </rPh>
    <rPh sb="8" eb="10">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</si>
  <si>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</si>
  <si>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8">
      <t>コウキコウレイシャ</t>
    </rPh>
    <rPh sb="8" eb="10">
      <t>イリョウ</t>
    </rPh>
    <rPh sb="10" eb="14">
      <t>コウイキレンゴウ</t>
    </rPh>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</si>
  <si>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</si>
  <si>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</si>
  <si>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行田市土地開発公社</t>
    <rPh sb="0" eb="3">
      <t>ギョウダシ</t>
    </rPh>
    <rPh sb="3" eb="5">
      <t>トチ</t>
    </rPh>
    <rPh sb="5" eb="7">
      <t>カイハツ</t>
    </rPh>
    <rPh sb="7" eb="9">
      <t>コウシャ</t>
    </rPh>
    <phoneticPr fontId="2"/>
  </si>
  <si>
    <t>一般会計</t>
    <rPh sb="0" eb="4">
      <t>イッパンカイケイ</t>
    </rPh>
    <phoneticPr fontId="2"/>
  </si>
  <si>
    <t>特別会計</t>
    <rPh sb="0" eb="4">
      <t>トクベツカイケイ</t>
    </rPh>
    <phoneticPr fontId="2"/>
  </si>
  <si>
    <t>-</t>
    <phoneticPr fontId="2"/>
  </si>
  <si>
    <t>地域振興基金</t>
    <rPh sb="0" eb="2">
      <t>チイキ</t>
    </rPh>
    <rPh sb="2" eb="4">
      <t>シンコウ</t>
    </rPh>
    <rPh sb="4" eb="6">
      <t>キキン</t>
    </rPh>
    <phoneticPr fontId="11"/>
  </si>
  <si>
    <t>職員退職手当基金</t>
    <rPh sb="0" eb="2">
      <t>ショクイン</t>
    </rPh>
    <rPh sb="2" eb="4">
      <t>タイショク</t>
    </rPh>
    <rPh sb="4" eb="6">
      <t>テアテ</t>
    </rPh>
    <rPh sb="6" eb="8">
      <t>キキン</t>
    </rPh>
    <phoneticPr fontId="11"/>
  </si>
  <si>
    <t>ごみ処理施設整備基金</t>
    <rPh sb="2" eb="4">
      <t>ショリ</t>
    </rPh>
    <rPh sb="4" eb="6">
      <t>シセツ</t>
    </rPh>
    <rPh sb="6" eb="8">
      <t>セイビ</t>
    </rPh>
    <rPh sb="8" eb="10">
      <t>キキン</t>
    </rPh>
    <phoneticPr fontId="11"/>
  </si>
  <si>
    <t>人材育成基金</t>
    <rPh sb="0" eb="2">
      <t>ジンザイ</t>
    </rPh>
    <rPh sb="2" eb="4">
      <t>イクセイ</t>
    </rPh>
    <rPh sb="4" eb="6">
      <t>キキン</t>
    </rPh>
    <phoneticPr fontId="11"/>
  </si>
  <si>
    <t>教育振興奨励基金</t>
    <rPh sb="0" eb="2">
      <t>キョウイク</t>
    </rPh>
    <rPh sb="2" eb="4">
      <t>シンコウ</t>
    </rPh>
    <rPh sb="4" eb="6">
      <t>ショウレイ</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</si>
  <si>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</si>
  <si>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</si>
  <si>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</si>
  <si>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</si>
  <si>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</si>
  <si>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</si>
  <si>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</si>
  <si>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</si>
  <si>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</si>
  <si>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</si>
  <si>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</si>
  <si>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将来負担比率、実質公債費比率ともに類似団体と比較して低い水準で推移している。また、実質公債費比率は近年ほぼ横ばい、将来負担比率については減少傾向が続いている。
　これは、地方債残高削減の取組みの中で、新規借入額を抑制してきたためであり、近い将来においても横ばいまたは減少傾向で推移していくと思われる。しかし、公共施設等総合管理計画に基づく施設の更新、統廃合などを進めていく中で、指標が上昇に転じることも考えられる。
　今後も事業の精査による借入れの抑制や交付税措置率の高い事業債の選択などにより、引き続き将来負担の軽減及び公債費負担の縮小を図り、健全な財政運営に努めていく。</t>
    <rPh sb="1" eb="3">
      <t>ショウライ</t>
    </rPh>
    <rPh sb="29" eb="31">
      <t>スイジュン</t>
    </rPh>
    <rPh sb="42" eb="44">
      <t>ジッシツ</t>
    </rPh>
    <rPh sb="44" eb="47">
      <t>コウサイヒ</t>
    </rPh>
    <rPh sb="47" eb="49">
      <t>ヒリツ</t>
    </rPh>
    <rPh sb="50" eb="52">
      <t>キンネン</t>
    </rPh>
    <rPh sb="54" eb="55">
      <t>ヨコ</t>
    </rPh>
    <rPh sb="58" eb="60">
      <t>ショウライ</t>
    </rPh>
    <rPh sb="60" eb="62">
      <t>フタン</t>
    </rPh>
    <rPh sb="62" eb="64">
      <t>ヒリツ</t>
    </rPh>
    <rPh sb="69" eb="71">
      <t>ゲンショウ</t>
    </rPh>
    <rPh sb="71" eb="73">
      <t>ケイコウ</t>
    </rPh>
    <rPh sb="74" eb="75">
      <t>ツヅ</t>
    </rPh>
    <rPh sb="86" eb="89">
      <t>チホウサイ</t>
    </rPh>
    <rPh sb="89" eb="91">
      <t>ザンダカ</t>
    </rPh>
    <rPh sb="91" eb="93">
      <t>サクゲン</t>
    </rPh>
    <rPh sb="94" eb="96">
      <t>トリク</t>
    </rPh>
    <rPh sb="98" eb="99">
      <t>ナカ</t>
    </rPh>
    <rPh sb="101" eb="103">
      <t>シンキ</t>
    </rPh>
    <rPh sb="103" eb="105">
      <t>カリイレ</t>
    </rPh>
    <rPh sb="105" eb="106">
      <t>ガク</t>
    </rPh>
    <rPh sb="107" eb="109">
      <t>ヨクセイ</t>
    </rPh>
    <rPh sb="119" eb="120">
      <t>チカ</t>
    </rPh>
    <rPh sb="121" eb="123">
      <t>ショウライ</t>
    </rPh>
    <rPh sb="128" eb="129">
      <t>ヨコ</t>
    </rPh>
    <rPh sb="134" eb="136">
      <t>ゲンショウ</t>
    </rPh>
    <rPh sb="136" eb="138">
      <t>ケイコウ</t>
    </rPh>
    <rPh sb="139" eb="141">
      <t>スイイ</t>
    </rPh>
    <rPh sb="146" eb="147">
      <t>オモ</t>
    </rPh>
    <rPh sb="155" eb="157">
      <t>コウキョウ</t>
    </rPh>
    <rPh sb="157" eb="159">
      <t>シセツ</t>
    </rPh>
    <rPh sb="159" eb="160">
      <t>トウ</t>
    </rPh>
    <rPh sb="160" eb="162">
      <t>ソウゴウ</t>
    </rPh>
    <rPh sb="162" eb="164">
      <t>カンリ</t>
    </rPh>
    <rPh sb="164" eb="166">
      <t>ケイカク</t>
    </rPh>
    <rPh sb="167" eb="168">
      <t>モト</t>
    </rPh>
    <rPh sb="170" eb="172">
      <t>シセツ</t>
    </rPh>
    <rPh sb="173" eb="175">
      <t>コウシン</t>
    </rPh>
    <rPh sb="176" eb="179">
      <t>トウハイゴウ</t>
    </rPh>
    <rPh sb="182" eb="183">
      <t>スス</t>
    </rPh>
    <rPh sb="187" eb="188">
      <t>ナカ</t>
    </rPh>
    <rPh sb="190" eb="192">
      <t>シヒョウ</t>
    </rPh>
    <rPh sb="193" eb="195">
      <t>ジョウショウ</t>
    </rPh>
    <rPh sb="196" eb="197">
      <t>テン</t>
    </rPh>
    <rPh sb="202" eb="203">
      <t>カンガ</t>
    </rPh>
    <rPh sb="210" eb="212">
      <t>コンゴ</t>
    </rPh>
    <rPh sb="213" eb="215">
      <t>ジギョウ</t>
    </rPh>
    <rPh sb="216" eb="218">
      <t>セイサ</t>
    </rPh>
    <rPh sb="221" eb="223">
      <t>カリイ</t>
    </rPh>
    <rPh sb="225" eb="227">
      <t>ヨクセイ</t>
    </rPh>
    <rPh sb="228" eb="231">
      <t>コウフゼイ</t>
    </rPh>
    <rPh sb="231" eb="233">
      <t>ソチ</t>
    </rPh>
    <rPh sb="233" eb="234">
      <t>リツ</t>
    </rPh>
    <rPh sb="235" eb="236">
      <t>タカ</t>
    </rPh>
    <rPh sb="237" eb="239">
      <t>ジギョウ</t>
    </rPh>
    <rPh sb="239" eb="240">
      <t>サイ</t>
    </rPh>
    <rPh sb="241" eb="243">
      <t>センタク</t>
    </rPh>
    <rPh sb="249" eb="250">
      <t>ヒ</t>
    </rPh>
    <rPh sb="251" eb="252">
      <t>ツヅ</t>
    </rPh>
    <rPh sb="253" eb="255">
      <t>ショウライ</t>
    </rPh>
    <rPh sb="255" eb="257">
      <t>フタン</t>
    </rPh>
    <rPh sb="258" eb="260">
      <t>ケイゲン</t>
    </rPh>
    <rPh sb="260" eb="261">
      <t>オヨ</t>
    </rPh>
    <rPh sb="262" eb="265">
      <t>コウサイヒ</t>
    </rPh>
    <rPh sb="265" eb="267">
      <t>フタン</t>
    </rPh>
    <rPh sb="268" eb="270">
      <t>シュクショウ</t>
    </rPh>
    <rPh sb="271" eb="272">
      <t>ハカ</t>
    </rPh>
    <rPh sb="274" eb="276">
      <t>ケンゼン</t>
    </rPh>
    <rPh sb="277" eb="279">
      <t>ザイセイ</t>
    </rPh>
    <rPh sb="279" eb="281">
      <t>ウンエイ</t>
    </rPh>
    <rPh sb="282" eb="283">
      <t>ツト</t>
    </rPh>
    <phoneticPr fontId="5"/>
  </si>
  <si>
    <t>実質公債費比率</t>
    <phoneticPr fontId="5"/>
  </si>
  <si>
    <t xml:space="preserve"> </t>
    <phoneticPr fontId="5"/>
  </si>
  <si>
    <t xml:space="preserve"> </t>
    <phoneticPr fontId="5"/>
  </si>
  <si>
    <t>　地方債残高削減の取組みの中で新規借入額を抑制しているため、将来負担比率は２年連続して減少となり、また類似団体を下回って推移している。
　一方で、有形固定資産減価償却率は上昇傾向であり、類似団体よりも高く推移している。主な要因としては、市の有形固定資産（償却資産）額のうち17.8％を占める学校施設の有形固定資産減価償却率が74.5％となっていることが挙げられる。学校施設だけではなく、老朽化が進んでいる施設が多いため、今後は将来負担比率と有形固定資産減価償却率のバランスをみながら、施設の更新・除却・維持管理などを進めていく必要がある。</t>
    <rPh sb="1" eb="4">
      <t>チホウサイ</t>
    </rPh>
    <rPh sb="4" eb="6">
      <t>ザンダカ</t>
    </rPh>
    <rPh sb="6" eb="8">
      <t>サクゲン</t>
    </rPh>
    <rPh sb="9" eb="11">
      <t>トリク</t>
    </rPh>
    <rPh sb="13" eb="14">
      <t>ナカ</t>
    </rPh>
    <rPh sb="15" eb="17">
      <t>シンキ</t>
    </rPh>
    <rPh sb="17" eb="19">
      <t>カリイレ</t>
    </rPh>
    <rPh sb="19" eb="20">
      <t>ガク</t>
    </rPh>
    <rPh sb="21" eb="23">
      <t>ヨクセイ</t>
    </rPh>
    <rPh sb="30" eb="32">
      <t>ショウライ</t>
    </rPh>
    <rPh sb="32" eb="34">
      <t>フタン</t>
    </rPh>
    <rPh sb="34" eb="36">
      <t>ヒリツ</t>
    </rPh>
    <rPh sb="38" eb="39">
      <t>ネン</t>
    </rPh>
    <rPh sb="39" eb="41">
      <t>レンゾク</t>
    </rPh>
    <rPh sb="43" eb="45">
      <t>ゲンショウ</t>
    </rPh>
    <rPh sb="51" eb="53">
      <t>ルイジ</t>
    </rPh>
    <rPh sb="53" eb="55">
      <t>ダンタイ</t>
    </rPh>
    <rPh sb="56" eb="58">
      <t>シタマワ</t>
    </rPh>
    <rPh sb="60" eb="62">
      <t>スイイ</t>
    </rPh>
    <rPh sb="69" eb="71">
      <t>イッポウ</t>
    </rPh>
    <rPh sb="73" eb="75">
      <t>ユウケイ</t>
    </rPh>
    <rPh sb="75" eb="77">
      <t>コテイ</t>
    </rPh>
    <rPh sb="77" eb="79">
      <t>シサン</t>
    </rPh>
    <rPh sb="79" eb="81">
      <t>ゲンカ</t>
    </rPh>
    <rPh sb="81" eb="83">
      <t>ショウキャク</t>
    </rPh>
    <rPh sb="83" eb="84">
      <t>リツ</t>
    </rPh>
    <rPh sb="85" eb="87">
      <t>ジョウショウ</t>
    </rPh>
    <rPh sb="87" eb="89">
      <t>ケイコウ</t>
    </rPh>
    <rPh sb="93" eb="95">
      <t>ルイジ</t>
    </rPh>
    <rPh sb="95" eb="97">
      <t>ダンタイ</t>
    </rPh>
    <rPh sb="100" eb="101">
      <t>タカ</t>
    </rPh>
    <rPh sb="102" eb="104">
      <t>スイイ</t>
    </rPh>
    <rPh sb="109" eb="110">
      <t>オモ</t>
    </rPh>
    <rPh sb="111" eb="113">
      <t>ヨウイン</t>
    </rPh>
    <rPh sb="118" eb="119">
      <t>シ</t>
    </rPh>
    <rPh sb="120" eb="122">
      <t>ユウケイ</t>
    </rPh>
    <rPh sb="122" eb="124">
      <t>コテイ</t>
    </rPh>
    <rPh sb="124" eb="126">
      <t>シサン</t>
    </rPh>
    <rPh sb="127" eb="129">
      <t>ショウキャク</t>
    </rPh>
    <rPh sb="129" eb="131">
      <t>シサン</t>
    </rPh>
    <rPh sb="132" eb="133">
      <t>ガク</t>
    </rPh>
    <rPh sb="142" eb="143">
      <t>シ</t>
    </rPh>
    <rPh sb="145" eb="147">
      <t>ガッコウ</t>
    </rPh>
    <rPh sb="147" eb="149">
      <t>シセツ</t>
    </rPh>
    <rPh sb="150" eb="152">
      <t>ユウケイ</t>
    </rPh>
    <rPh sb="152" eb="154">
      <t>コテイ</t>
    </rPh>
    <rPh sb="154" eb="156">
      <t>シサン</t>
    </rPh>
    <rPh sb="156" eb="158">
      <t>ゲンカ</t>
    </rPh>
    <rPh sb="158" eb="160">
      <t>ショウキャク</t>
    </rPh>
    <rPh sb="160" eb="161">
      <t>リツ</t>
    </rPh>
    <rPh sb="176" eb="177">
      <t>ア</t>
    </rPh>
    <rPh sb="182" eb="184">
      <t>ガッコウ</t>
    </rPh>
    <rPh sb="184" eb="186">
      <t>シセツ</t>
    </rPh>
    <rPh sb="193" eb="196">
      <t>ロウキュウカ</t>
    </rPh>
    <rPh sb="197" eb="198">
      <t>スス</t>
    </rPh>
    <rPh sb="202" eb="204">
      <t>シセツ</t>
    </rPh>
    <rPh sb="205" eb="206">
      <t>オオ</t>
    </rPh>
    <rPh sb="210" eb="212">
      <t>コンゴ</t>
    </rPh>
    <rPh sb="213" eb="215">
      <t>ショウライ</t>
    </rPh>
    <rPh sb="215" eb="217">
      <t>フタン</t>
    </rPh>
    <rPh sb="217" eb="219">
      <t>ヒリツ</t>
    </rPh>
    <rPh sb="220" eb="222">
      <t>ユウケイ</t>
    </rPh>
    <rPh sb="222" eb="224">
      <t>コテイ</t>
    </rPh>
    <rPh sb="224" eb="226">
      <t>シサン</t>
    </rPh>
    <rPh sb="226" eb="228">
      <t>ゲンカ</t>
    </rPh>
    <rPh sb="228" eb="230">
      <t>ショウキャク</t>
    </rPh>
    <rPh sb="230" eb="231">
      <t>リツ</t>
    </rPh>
    <rPh sb="242" eb="244">
      <t>シセツ</t>
    </rPh>
    <rPh sb="245" eb="247">
      <t>コウシン</t>
    </rPh>
    <rPh sb="248" eb="250">
      <t>ジョキャク</t>
    </rPh>
    <rPh sb="251" eb="253">
      <t>イジ</t>
    </rPh>
    <rPh sb="253" eb="255">
      <t>カンリ</t>
    </rPh>
    <rPh sb="258" eb="259">
      <t>スス</t>
    </rPh>
    <rPh sb="263" eb="2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</si>
</sst>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25E1-4A89-B3F5-F397399E25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55492</c:v>
                </c:pt>
                <c:pt idx="1">
                  <c:v>33620</c:v>
                </c:pt>
                <c:pt idx="2">
                  <c:v>31566</c:v>
                </c:pt>
                <c:pt idx="3">
                  <c:v>30766</c:v>
                </c:pt>
                <c:pt idx="4">
                  <c:v>27801</c:v>
                </c:pt>
              </c:numCache>
            </c:numRef>
          </c:val>
          <c:smooth val="0"/>
          <c:extLst>
            <c:ext xmlns:c16="http://schemas.microsoft.com/office/drawing/2014/chart" uri="{C3380CC4-5D6E-409C-BE32-E72D297353CC}">
              <c16:uniqueId val="{00000001-25E1-4A89-B3F5-F397399E25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8.57</c:v>
                </c:pt>
                <c:pt idx="2">
                  <c:v>6.72</c:v>
                </c:pt>
                <c:pt idx="3">
                  <c:v>7.12</c:v>
                </c:pt>
                <c:pt idx="4">
                  <c:v>5.86</c:v>
                </c:pt>
              </c:numCache>
            </c:numRef>
          </c:val>
          <c:extLst>
            <c:ext xmlns:c16="http://schemas.microsoft.com/office/drawing/2014/chart" uri="{C3380CC4-5D6E-409C-BE32-E72D297353CC}">
              <c16:uniqueId val="{00000000-5B67-4DCA-AA31-90E8E8CF04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10.46</c:v>
                </c:pt>
                <c:pt idx="1">
                  <c:v>10.81</c:v>
                </c:pt>
                <c:pt idx="2">
                  <c:v>10.89</c:v>
                </c:pt>
                <c:pt idx="3">
                  <c:v>10.93</c:v>
                </c:pt>
                <c:pt idx="4">
                  <c:v>9.7899999999999991</c:v>
                </c:pt>
              </c:numCache>
            </c:numRef>
          </c:val>
          <c:extLst>
            <c:ext xmlns:c16="http://schemas.microsoft.com/office/drawing/2014/chart" uri="{C3380CC4-5D6E-409C-BE32-E72D297353CC}">
              <c16:uniqueId val="{00000001-5B67-4DCA-AA31-90E8E8CF04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3.2</c:v>
                </c:pt>
                <c:pt idx="2">
                  <c:v>-1.9</c:v>
                </c:pt>
                <c:pt idx="3">
                  <c:v>0.38</c:v>
                </c:pt>
                <c:pt idx="4">
                  <c:v>-2.46</c:v>
                </c:pt>
              </c:numCache>
            </c:numRef>
          </c:val>
          <c:smooth val="0"/>
          <c:extLst>
            <c:ext xmlns:c16="http://schemas.microsoft.com/office/drawing/2014/chart" uri="{C3380CC4-5D6E-409C-BE32-E72D297353CC}">
              <c16:uniqueId val="{00000002-5B67-4DCA-AA31-90E8E8CF04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39ED-49F5-91CC-E5D366FED9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ED-49F5-91CC-E5D366FED9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ED-49F5-91CC-E5D366FED937}"/>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0.1</c:v>
                </c:pt>
                <c:pt idx="8">
                  <c:v>#N/A</c:v>
                </c:pt>
                <c:pt idx="9">
                  <c:v>0.13</c:v>
                </c:pt>
              </c:numCache>
            </c:numRef>
          </c:val>
          <c:extLst>
            <c:ext xmlns:c16="http://schemas.microsoft.com/office/drawing/2014/chart" uri="{C3380CC4-5D6E-409C-BE32-E72D297353CC}">
              <c16:uniqueId val="{00000003-39ED-49F5-91CC-E5D366FED937}"/>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0.15</c:v>
                </c:pt>
                <c:pt idx="4">
                  <c:v>#N/A</c:v>
                </c:pt>
                <c:pt idx="5">
                  <c:v>0.19</c:v>
                </c:pt>
                <c:pt idx="6">
                  <c:v>#N/A</c:v>
                </c:pt>
                <c:pt idx="7">
                  <c:v>0.16</c:v>
                </c:pt>
                <c:pt idx="8">
                  <c:v>#N/A</c:v>
                </c:pt>
                <c:pt idx="9">
                  <c:v>0.19</c:v>
                </c:pt>
              </c:numCache>
            </c:numRef>
          </c:val>
          <c:extLst>
            <c:ext xmlns:c16="http://schemas.microsoft.com/office/drawing/2014/chart" uri="{C3380CC4-5D6E-409C-BE32-E72D297353CC}">
              <c16:uniqueId val="{00000004-39ED-49F5-91CC-E5D366FED937}"/>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0.67</c:v>
                </c:pt>
                <c:pt idx="2">
                  <c:v>#N/A</c:v>
                </c:pt>
                <c:pt idx="3">
                  <c:v>0.82</c:v>
                </c:pt>
                <c:pt idx="4">
                  <c:v>#N/A</c:v>
                </c:pt>
                <c:pt idx="5">
                  <c:v>1.01</c:v>
                </c:pt>
                <c:pt idx="6">
                  <c:v>#N/A</c:v>
                </c:pt>
                <c:pt idx="7">
                  <c:v>0.91</c:v>
                </c:pt>
                <c:pt idx="8">
                  <c:v>#N/A</c:v>
                </c:pt>
                <c:pt idx="9">
                  <c:v>2.16</c:v>
                </c:pt>
              </c:numCache>
            </c:numRef>
          </c:val>
          <c:extLst>
            <c:ext xmlns:c16="http://schemas.microsoft.com/office/drawing/2014/chart" uri="{C3380CC4-5D6E-409C-BE32-E72D297353CC}">
              <c16:uniqueId val="{00000005-39ED-49F5-91CC-E5D366FED937}"/>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1.54</c:v>
                </c:pt>
                <c:pt idx="2">
                  <c:v>#N/A</c:v>
                </c:pt>
                <c:pt idx="3">
                  <c:v>0.47</c:v>
                </c:pt>
                <c:pt idx="4">
                  <c:v>#N/A</c:v>
                </c:pt>
                <c:pt idx="5">
                  <c:v>2.02</c:v>
                </c:pt>
                <c:pt idx="6">
                  <c:v>#N/A</c:v>
                </c:pt>
                <c:pt idx="7">
                  <c:v>2.91</c:v>
                </c:pt>
                <c:pt idx="8">
                  <c:v>#N/A</c:v>
                </c:pt>
                <c:pt idx="9">
                  <c:v>2.41</c:v>
                </c:pt>
              </c:numCache>
            </c:numRef>
          </c:val>
          <c:extLst>
            <c:ext xmlns:c16="http://schemas.microsoft.com/office/drawing/2014/chart" uri="{C3380CC4-5D6E-409C-BE32-E72D297353CC}">
              <c16:uniqueId val="{00000006-39ED-49F5-91CC-E5D366FED937}"/>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0.7</c:v>
                </c:pt>
                <c:pt idx="4">
                  <c:v>#N/A</c:v>
                </c:pt>
                <c:pt idx="5">
                  <c:v>1.1200000000000001</c:v>
                </c:pt>
                <c:pt idx="6">
                  <c:v>#N/A</c:v>
                </c:pt>
                <c:pt idx="7">
                  <c:v>0.97</c:v>
                </c:pt>
                <c:pt idx="8">
                  <c:v>#N/A</c:v>
                </c:pt>
                <c:pt idx="9">
                  <c:v>2.54</c:v>
                </c:pt>
              </c:numCache>
            </c:numRef>
          </c:val>
          <c:extLst>
            <c:ext xmlns:c16="http://schemas.microsoft.com/office/drawing/2014/chart" uri="{C3380CC4-5D6E-409C-BE32-E72D297353CC}">
              <c16:uniqueId val="{00000007-39ED-49F5-91CC-E5D366FED9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6.12</c:v>
                </c:pt>
                <c:pt idx="2">
                  <c:v>#N/A</c:v>
                </c:pt>
                <c:pt idx="3">
                  <c:v>8.57</c:v>
                </c:pt>
                <c:pt idx="4">
                  <c:v>#N/A</c:v>
                </c:pt>
                <c:pt idx="5">
                  <c:v>6.72</c:v>
                </c:pt>
                <c:pt idx="6">
                  <c:v>#N/A</c:v>
                </c:pt>
                <c:pt idx="7">
                  <c:v>7.12</c:v>
                </c:pt>
                <c:pt idx="8">
                  <c:v>#N/A</c:v>
                </c:pt>
                <c:pt idx="9">
                  <c:v>5.86</c:v>
                </c:pt>
              </c:numCache>
            </c:numRef>
          </c:val>
          <c:extLst>
            <c:ext xmlns:c16="http://schemas.microsoft.com/office/drawing/2014/chart" uri="{C3380CC4-5D6E-409C-BE32-E72D297353CC}">
              <c16:uniqueId val="{00000008-39ED-49F5-91CC-E5D366FED9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10.62</c:v>
                </c:pt>
                <c:pt idx="2">
                  <c:v>#N/A</c:v>
                </c:pt>
                <c:pt idx="3">
                  <c:v>11.17</c:v>
                </c:pt>
                <c:pt idx="4">
                  <c:v>#N/A</c:v>
                </c:pt>
                <c:pt idx="5">
                  <c:v>12.18</c:v>
                </c:pt>
                <c:pt idx="6">
                  <c:v>#N/A</c:v>
                </c:pt>
                <c:pt idx="7">
                  <c:v>14.81</c:v>
                </c:pt>
                <c:pt idx="8">
                  <c:v>#N/A</c:v>
                </c:pt>
                <c:pt idx="9">
                  <c:v>15.3</c:v>
                </c:pt>
              </c:numCache>
            </c:numRef>
          </c:val>
          <c:extLst>
            <c:ext xmlns:c16="http://schemas.microsoft.com/office/drawing/2014/chart" uri="{C3380CC4-5D6E-409C-BE32-E72D297353CC}">
              <c16:uniqueId val="{00000009-39ED-49F5-91CC-E5D366FED9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2925</c:v>
                </c:pt>
                <c:pt idx="5">
                  <c:v>2875</c:v>
                </c:pt>
                <c:pt idx="8">
                  <c:v>3020</c:v>
                </c:pt>
                <c:pt idx="11">
                  <c:v>3085</c:v>
                </c:pt>
                <c:pt idx="14">
                  <c:v>3066</c:v>
                </c:pt>
              </c:numCache>
            </c:numRef>
          </c:val>
          <c:extLst>
            <c:ext xmlns:c16="http://schemas.microsoft.com/office/drawing/2014/chart" uri="{C3380CC4-5D6E-409C-BE32-E72D297353CC}">
              <c16:uniqueId val="{00000000-9952-4E8A-848D-C3A9A352C6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52-4E8A-848D-C3A9A352C6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13</c:v>
                </c:pt>
                <c:pt idx="6">
                  <c:v>8</c:v>
                </c:pt>
                <c:pt idx="9">
                  <c:v>4</c:v>
                </c:pt>
                <c:pt idx="12">
                  <c:v>2</c:v>
                </c:pt>
              </c:numCache>
            </c:numRef>
          </c:val>
          <c:extLst>
            <c:ext xmlns:c16="http://schemas.microsoft.com/office/drawing/2014/chart" uri="{C3380CC4-5D6E-409C-BE32-E72D297353CC}">
              <c16:uniqueId val="{00000002-9952-4E8A-848D-C3A9A352C6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52-4E8A-848D-C3A9A352C6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981</c:v>
                </c:pt>
                <c:pt idx="3">
                  <c:v>858</c:v>
                </c:pt>
                <c:pt idx="6">
                  <c:v>957</c:v>
                </c:pt>
                <c:pt idx="9">
                  <c:v>894</c:v>
                </c:pt>
                <c:pt idx="12">
                  <c:v>885</c:v>
                </c:pt>
              </c:numCache>
            </c:numRef>
          </c:val>
          <c:extLst>
            <c:ext xmlns:c16="http://schemas.microsoft.com/office/drawing/2014/chart" uri="{C3380CC4-5D6E-409C-BE32-E72D297353CC}">
              <c16:uniqueId val="{00000004-9952-4E8A-848D-C3A9A352C6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52-4E8A-848D-C3A9A352C6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52-4E8A-848D-C3A9A352C6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2527</c:v>
                </c:pt>
                <c:pt idx="3">
                  <c:v>2617</c:v>
                </c:pt>
                <c:pt idx="6">
                  <c:v>2754</c:v>
                </c:pt>
                <c:pt idx="9">
                  <c:v>2824</c:v>
                </c:pt>
                <c:pt idx="12">
                  <c:v>2767</c:v>
                </c:pt>
              </c:numCache>
            </c:numRef>
          </c:val>
          <c:extLst>
            <c:ext xmlns:c16="http://schemas.microsoft.com/office/drawing/2014/chart" uri="{C3380CC4-5D6E-409C-BE32-E72D297353CC}">
              <c16:uniqueId val="{00000007-9952-4E8A-848D-C3A9A352C6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599</c:v>
                </c:pt>
                <c:pt idx="2">
                  <c:v>#N/A</c:v>
                </c:pt>
                <c:pt idx="3">
                  <c:v>#N/A</c:v>
                </c:pt>
                <c:pt idx="4">
                  <c:v>613</c:v>
                </c:pt>
                <c:pt idx="5">
                  <c:v>#N/A</c:v>
                </c:pt>
                <c:pt idx="6">
                  <c:v>#N/A</c:v>
                </c:pt>
                <c:pt idx="7">
                  <c:v>699</c:v>
                </c:pt>
                <c:pt idx="8">
                  <c:v>#N/A</c:v>
                </c:pt>
                <c:pt idx="9">
                  <c:v>#N/A</c:v>
                </c:pt>
                <c:pt idx="10">
                  <c:v>637</c:v>
                </c:pt>
                <c:pt idx="11">
                  <c:v>#N/A</c:v>
                </c:pt>
                <c:pt idx="12">
                  <c:v>#N/A</c:v>
                </c:pt>
                <c:pt idx="13">
                  <c:v>588</c:v>
                </c:pt>
                <c:pt idx="14">
                  <c:v>#N/A</c:v>
                </c:pt>
              </c:numCache>
            </c:numRef>
          </c:val>
          <c:smooth val="0"/>
          <c:extLst>
            <c:ext xmlns:c16="http://schemas.microsoft.com/office/drawing/2014/chart" uri="{C3380CC4-5D6E-409C-BE32-E72D297353CC}">
              <c16:uniqueId val="{00000008-9952-4E8A-848D-C3A9A352C6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27644</c:v>
                </c:pt>
                <c:pt idx="5">
                  <c:v>28062</c:v>
                </c:pt>
                <c:pt idx="8">
                  <c:v>28001</c:v>
                </c:pt>
                <c:pt idx="11">
                  <c:v>27686</c:v>
                </c:pt>
                <c:pt idx="14">
                  <c:v>27142</c:v>
                </c:pt>
              </c:numCache>
            </c:numRef>
          </c:val>
          <c:extLst>
            <c:ext xmlns:c16="http://schemas.microsoft.com/office/drawing/2014/chart" uri="{C3380CC4-5D6E-409C-BE32-E72D297353CC}">
              <c16:uniqueId val="{00000000-A74B-4C82-B98C-817E451D3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4937</c:v>
                </c:pt>
                <c:pt idx="5">
                  <c:v>4748</c:v>
                </c:pt>
                <c:pt idx="8">
                  <c:v>4961</c:v>
                </c:pt>
                <c:pt idx="11">
                  <c:v>5132</c:v>
                </c:pt>
                <c:pt idx="14">
                  <c:v>5086</c:v>
                </c:pt>
              </c:numCache>
            </c:numRef>
          </c:val>
          <c:extLst>
            <c:ext xmlns:c16="http://schemas.microsoft.com/office/drawing/2014/chart" uri="{C3380CC4-5D6E-409C-BE32-E72D297353CC}">
              <c16:uniqueId val="{00000001-A74B-4C82-B98C-817E451D3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4179</c:v>
                </c:pt>
                <c:pt idx="5">
                  <c:v>4326</c:v>
                </c:pt>
                <c:pt idx="8">
                  <c:v>4518</c:v>
                </c:pt>
                <c:pt idx="11">
                  <c:v>4643</c:v>
                </c:pt>
                <c:pt idx="14">
                  <c:v>4703</c:v>
                </c:pt>
              </c:numCache>
            </c:numRef>
          </c:val>
          <c:extLst>
            <c:ext xmlns:c16="http://schemas.microsoft.com/office/drawing/2014/chart" uri="{C3380CC4-5D6E-409C-BE32-E72D297353CC}">
              <c16:uniqueId val="{00000002-A74B-4C82-B98C-817E451D3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4B-4C82-B98C-817E451D3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4B-4C82-B98C-817E451D3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4B-4C82-B98C-817E451D3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4130</c:v>
                </c:pt>
                <c:pt idx="3">
                  <c:v>3737</c:v>
                </c:pt>
                <c:pt idx="6">
                  <c:v>3587</c:v>
                </c:pt>
                <c:pt idx="9">
                  <c:v>3685</c:v>
                </c:pt>
                <c:pt idx="12">
                  <c:v>3743</c:v>
                </c:pt>
              </c:numCache>
            </c:numRef>
          </c:val>
          <c:extLst>
            <c:ext xmlns:c16="http://schemas.microsoft.com/office/drawing/2014/chart" uri="{C3380CC4-5D6E-409C-BE32-E72D297353CC}">
              <c16:uniqueId val="{00000006-A74B-4C82-B98C-817E451D3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74B-4C82-B98C-817E451D3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10789</c:v>
                </c:pt>
                <c:pt idx="3">
                  <c:v>10740</c:v>
                </c:pt>
                <c:pt idx="6">
                  <c:v>10301</c:v>
                </c:pt>
                <c:pt idx="9">
                  <c:v>10024</c:v>
                </c:pt>
                <c:pt idx="12">
                  <c:v>9828</c:v>
                </c:pt>
              </c:numCache>
            </c:numRef>
          </c:val>
          <c:extLst>
            <c:ext xmlns:c16="http://schemas.microsoft.com/office/drawing/2014/chart" uri="{C3380CC4-5D6E-409C-BE32-E72D297353CC}">
              <c16:uniqueId val="{00000008-A74B-4C82-B98C-817E451D3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c:v>
                </c:pt>
                <c:pt idx="3">
                  <c:v>24</c:v>
                </c:pt>
                <c:pt idx="6">
                  <c:v>12</c:v>
                </c:pt>
                <c:pt idx="9">
                  <c:v>5</c:v>
                </c:pt>
                <c:pt idx="12">
                  <c:v>2</c:v>
                </c:pt>
              </c:numCache>
            </c:numRef>
          </c:val>
          <c:extLst>
            <c:ext xmlns:c16="http://schemas.microsoft.com/office/drawing/2014/chart" uri="{C3380CC4-5D6E-409C-BE32-E72D297353CC}">
              <c16:uniqueId val="{00000009-A74B-4C82-B98C-817E451D3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27323</c:v>
                </c:pt>
                <c:pt idx="3">
                  <c:v>27660</c:v>
                </c:pt>
                <c:pt idx="6">
                  <c:v>27290</c:v>
                </c:pt>
                <c:pt idx="9">
                  <c:v>26625</c:v>
                </c:pt>
                <c:pt idx="12">
                  <c:v>25855</c:v>
                </c:pt>
              </c:numCache>
            </c:numRef>
          </c:val>
          <c:extLst>
            <c:ext xmlns:c16="http://schemas.microsoft.com/office/drawing/2014/chart" uri="{C3380CC4-5D6E-409C-BE32-E72D297353CC}">
              <c16:uniqueId val="{0000000A-A74B-4C82-B98C-817E451D3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5518</c:v>
                </c:pt>
                <c:pt idx="2">
                  <c:v>#N/A</c:v>
                </c:pt>
                <c:pt idx="3">
                  <c:v>#N/A</c:v>
                </c:pt>
                <c:pt idx="4">
                  <c:v>5025</c:v>
                </c:pt>
                <c:pt idx="5">
                  <c:v>#N/A</c:v>
                </c:pt>
                <c:pt idx="6">
                  <c:v>#N/A</c:v>
                </c:pt>
                <c:pt idx="7">
                  <c:v>3711</c:v>
                </c:pt>
                <c:pt idx="8">
                  <c:v>#N/A</c:v>
                </c:pt>
                <c:pt idx="9">
                  <c:v>#N/A</c:v>
                </c:pt>
                <c:pt idx="10">
                  <c:v>2878</c:v>
                </c:pt>
                <c:pt idx="11">
                  <c:v>#N/A</c:v>
                </c:pt>
                <c:pt idx="12">
                  <c:v>#N/A</c:v>
                </c:pt>
                <c:pt idx="13">
                  <c:v>2496</c:v>
                </c:pt>
                <c:pt idx="14">
                  <c:v>#N/A</c:v>
                </c:pt>
              </c:numCache>
            </c:numRef>
          </c:val>
          <c:smooth val="0"/>
          <c:extLst>
            <c:ext xmlns:c16="http://schemas.microsoft.com/office/drawing/2014/chart" uri="{C3380CC4-5D6E-409C-BE32-E72D297353CC}">
              <c16:uniqueId val="{0000000B-A74B-4C82-B98C-817E451D3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1855</c:v>
                </c:pt>
                <c:pt idx="1">
                  <c:v>1856</c:v>
                </c:pt>
                <c:pt idx="2">
                  <c:v>1657</c:v>
                </c:pt>
              </c:numCache>
            </c:numRef>
          </c:val>
          <c:extLst>
            <c:ext xmlns:c16="http://schemas.microsoft.com/office/drawing/2014/chart" uri="{C3380CC4-5D6E-409C-BE32-E72D297353CC}">
              <c16:uniqueId val="{00000000-1913-4192-AD24-884E6025BB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149</c:v>
                </c:pt>
                <c:pt idx="1">
                  <c:v>149</c:v>
                </c:pt>
                <c:pt idx="2">
                  <c:v>149</c:v>
                </c:pt>
              </c:numCache>
            </c:numRef>
          </c:val>
          <c:extLst>
            <c:ext xmlns:c16="http://schemas.microsoft.com/office/drawing/2014/chart" uri="{C3380CC4-5D6E-409C-BE32-E72D297353CC}">
              <c16:uniqueId val="{00000001-1913-4192-AD24-884E6025BB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3643</c:v>
                </c:pt>
                <c:pt idx="1">
                  <c:v>3767</c:v>
                </c:pt>
                <c:pt idx="2">
                  <c:v>3976</c:v>
                </c:pt>
              </c:numCache>
            </c:numRef>
          </c:val>
          <c:extLst>
            <c:ext xmlns:c16="http://schemas.microsoft.com/office/drawing/2014/chart" uri="{C3380CC4-5D6E-409C-BE32-E72D297353CC}">
              <c16:uniqueId val="{00000002-1913-4192-AD24-884E6025BB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{EBC57769-81F5-4883-A3A9-10C6356A32B0}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4D-4E8F-85E8-CE34134438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{05335CAD-AE59-4161-B612-75BB76DCF334}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4D-4E8F-85E8-CE34134438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{683B062D-DF31-4EAD-AFB1-BF0EA3365316}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4D-4E8F-85E8-CE34134438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{521E9B47-2AE1-4FA3-9C8F-80EB5322CA6F}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4D-4E8F-85E8-CE34134438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{47EA9C1F-5E68-4728-AECD-ED742E8100FC}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4D-4E8F-85E8-CE34134438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{6B2311AD-37B6-44C5-A8D7-A479D3A2BE38}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4D-4E8F-85E8-CE34134438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{35DFF7C4-1D65-4935-9160-843DFD5C9C79}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4D-4E8F-85E8-CE34134438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{798357B6-DDBD-4FB0-9117-295C8FF324C7}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4D-4E8F-85E8-CE34134438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{2AFF9F42-EAD2-417A-A140-7A4D13F0D263}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4D-4E8F-85E8-CE34134438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63.9</c:v>
                </c:pt>
                <c:pt idx="24">
                  <c:v>65.099999999999994</c:v>
                </c:pt>
                <c:pt idx="32">
                  <c:v>66.3</c:v>
                </c:pt>
              </c:numCache>
            </c:numRef>
          </c:xVal>
          <c:yVal>
            <c:numRef>
              <c:f>公会計指標分析・財政指標組合せ分析表!$BP$51:$DC$51</c:f>
              <c:numCache>
                <c:formatCode>#,##0.0;"▲ "#,##0.0</c:formatCode>
                <c:ptCount val="40"/>
                <c:pt idx="16">
                  <c:v>25.4</c:v>
                </c:pt>
                <c:pt idx="24">
                  <c:v>19.899999999999999</c:v>
                </c:pt>
                <c:pt idx="32">
                  <c:v>17.3</c:v>
                </c:pt>
              </c:numCache>
            </c:numRef>
          </c:yVal>
          <c:smooth val="0"/>
          <c:extLst>
            <c:ext xmlns:c16="http://schemas.microsoft.com/office/drawing/2014/chart" uri="{C3380CC4-5D6E-409C-BE32-E72D297353CC}">
              <c16:uniqueId val="{00000009-024D-4E8F-85E8-CE34134438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{ADCBCD7A-1A7A-4310-A93F-7BB1A3491A52}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4D-4E8F-85E8-CE34134438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{D064E335-85C6-4253-9E76-087D93320990}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4D-4E8F-85E8-CE34134438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{E4B0721E-0C06-4138-BF6C-616650662F02}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4D-4E8F-85E8-CE34134438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{328D4AF5-13F3-45E0-8213-A4560DE907A6}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4D-4E8F-85E8-CE34134438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{D2884211-4F31-469F-960A-D4C47B7DD445}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4D-4E8F-85E8-CE34134438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{7FF719B0-C9B8-47C9-9FBC-39F0399CF7D9}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4D-4E8F-85E8-CE34134438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{505C0BA4-5171-4B86-AB21-64BDC425DF50}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4D-4E8F-85E8-CE34134438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{22731BCC-44CF-4883-AA8B-9864D5EC5361}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4D-4E8F-85E8-CE34134438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{85C97101-638F-46B1-A419-630E1A8C7147}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4D-4E8F-85E8-CE34134438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024D-4E8F-85E8-CE34134438B3}"/>
            </c:ext>
          </c:extLst>
        </c:ser>
        <c:dLbls>
          <c:showLegendKey val="0"/>
          <c:showVal val="1"/>
          <c:showCatName val="0"/>
          <c:showSerName val="0"/>
          <c:showPercent val="0"/>
          <c:showBubbleSize val="0"/>
        </c:dLbls>
        <c:axId val="46179840"/>
        <c:axId val="46181760"/>
      </c:scatterChart>
      <c:valAx>
        <c:axId val="46179840"/>
        <c:scaling>
          <c:orientation val="minMax"/>
          <c:max val="67.099999999999994"/>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{1C53FE37-F680-4EC1-B8B4-94E2E8B00326}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B0-4A1A-BBDA-F0331F9C9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{BC468D8E-B02A-403B-9802-FC05C318802A}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B0-4A1A-BBDA-F0331F9C9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{200C6974-05F1-47D5-B9B9-403B121319F2}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B0-4A1A-BBDA-F0331F9C9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{EF2C7B13-B474-458C-A239-D329AFE8E61C}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B0-4A1A-BBDA-F0331F9C9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{9C7FFEE7-C9A4-4614-9F5A-A4D99B1B6024}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B0-4A1A-BBDA-F0331F9C9F8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{999BC5A8-488C-4F32-A8BE-A9080CAE51A2}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B0-4A1A-BBDA-F0331F9C9F8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{911369EF-2443-4683-9A52-AE7FE7FB70E5}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B0-4A1A-BBDA-F0331F9C9F8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{2D74C146-F1D7-4807-9CF3-9DE231C0302F}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B0-4A1A-BBDA-F0331F9C9F8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{64296119-8B43-4AC4-99E3-524D01AFC5D1}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B0-4A1A-BBDA-F0331F9C9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4.3</c:v>
                </c:pt>
                <c:pt idx="24">
                  <c:v>4.4000000000000004</c:v>
                </c:pt>
                <c:pt idx="32">
                  <c:v>4.4000000000000004</c:v>
                </c:pt>
              </c:numCache>
            </c:numRef>
          </c:xVal>
          <c:yVal>
            <c:numRef>
              <c:f>公会計指標分析・財政指標組合せ分析表!$BP$73:$DC$73</c:f>
              <c:numCache>
                <c:formatCode>#,##0.0;"▲ "#,##0.0</c:formatCode>
                <c:ptCount val="40"/>
                <c:pt idx="0">
                  <c:v>38.4</c:v>
                </c:pt>
                <c:pt idx="8">
                  <c:v>34</c:v>
                </c:pt>
                <c:pt idx="16">
                  <c:v>25.4</c:v>
                </c:pt>
                <c:pt idx="24">
                  <c:v>19.899999999999999</c:v>
                </c:pt>
                <c:pt idx="32">
                  <c:v>17.3</c:v>
                </c:pt>
              </c:numCache>
            </c:numRef>
          </c:yVal>
          <c:smooth val="0"/>
          <c:extLst>
            <c:ext xmlns:c16="http://schemas.microsoft.com/office/drawing/2014/chart" uri="{C3380CC4-5D6E-409C-BE32-E72D297353CC}">
              <c16:uniqueId val="{00000009-29B0-4A1A-BBDA-F0331F9C9F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{4DE00BA6-00AD-4B34-8A50-609B05BFF584}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B0-4A1A-BBDA-F0331F9C9F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{5EC4D0EE-4DB7-4304-8BB8-E6DBCD787176}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B0-4A1A-BBDA-F0331F9C9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{DEFC4ABF-105D-4741-8BB3-BB270BEF8428}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B0-4A1A-BBDA-F0331F9C9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{3091DDA7-49F3-48A3-A836-AD6E468BE4F2}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B0-4A1A-BBDA-F0331F9C9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{CC08C600-57FF-4B99-8AF5-EB7D09CC1C8B}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B0-4A1A-BBDA-F0331F9C9F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{C2C4DBE5-BF32-430A-8AB6-4A7465452656}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B0-4A1A-BBDA-F0331F9C9F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{09CC6BBF-9DD0-432E-89ED-16B30B79D167}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B0-4A1A-BBDA-F0331F9C9F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{6DF32427-B35F-4997-B240-CB88B75B5CC8}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B0-4A1A-BBDA-F0331F9C9F8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{33B73B44-63E6-4407-BAAD-F5288022E6DC}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B0-4A1A-BBDA-F0331F9C9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29B0-4A1A-BBDA-F0331F9C9F8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市債残高削減の取組みにより元利償還金が減少したことや、下水道事業債残高の減などに伴い元利償還金に対する繰出金が減少したため、元利償還金等は全体で１．８％の減となった。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これに対して、算入公債費等の額は０．６％の減にとどまったことから、実質公債費比率の分子は前年度比で７．７％の減となっている。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満期一括償還の地方債は該当なし。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平成３０年度は、一般会計及び下水道事業特別会計において平成３０年度元金償還額を新規借入額が下回ったため地方債現在高が減少し、将来負担額は前年度比で２．３％の減となった。</a:t>
          </a:r>
          <a:endParaRPr kumimoji="1" lang="en-US" altLang="ja-JP" sz="13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交付税算入率の高い地方債の割合が増加しているため、地方債現在高の減少に比べ基準財政需要額算入見込額の減少が小さくなっていることから、充当可能財源等の減少は１．４％にとどまっており、将来負担比率の分子は前年度比で１３．３％の減となった。</a:t>
          </a:r>
          <a:endParaRPr kumimoji="1" lang="en-US" altLang="ja-JP" sz="13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今後も事業の精査による借入の抑制や、交付税措置率の高い事業債の選択などにより更なる財政健全化に努めていく。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財源不足を補うために財政調整基金を２億円取り崩したものの、ごみ処理施設整備基金への積立てや、寄附金の積立てを行ったことから、基金全体では平成２９年度末と比較して１千万円の微増となった。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「行田市行財政改革プログラム」に基づき、基金の設置目的に応じて特定目的基金の整理・統合を検討していく中で、計画的な積立てと有効な活用を図っていく。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・地域振興基金：市民の連帯の強化及び地域振興を目的とする事業の資金に充てる。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・職員退職手当基金：市職員の退職手当の財源に充てる。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・ごみ処理施設整備基金：ごみ処理施設の整備に要する資金に充てる。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・人材育成基金：個性ある豊かな人材の育成を目的とする事業の資金に充てる。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・教育振興奨励基金：学校教育及び社会教育の振興資金に充てる。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・ごみ処理施設整備基金：平成２９年度に１億円、平成３０年度に２億円を積立てたことにより増加となった。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・教育振興奨励基金：寄附金及び運用利子分の積立てにより増加となった。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・ごみ処理施設整備基金：新施設の建設に備え、引き続き積立てを行っていく。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・教育振興奨励基金：教育の振興に資するため有効な活用を図るとともに、今後も寄附及び運用利子の積立てを行っていく。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財源不足を補うため、２億円の取り崩しを行ったため、残高は減少した。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景気の急激な変動による市税等の減収や災害の発生等の緊急的な支出に備えて、決算剰余金の状況に応じた積立てを行っていく。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運用利子分の積立てをしたため、微増となった。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合併特例債発行期限（発行可能額上限）を見据えつつ、金利の動向をふまえながら、計画的な管理を進めていく。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effectLst/>
              <a:latin typeface="ＭＳ Ｐゴシック" panose="020B0600070205080204" pitchFamily="50" charset="-128"/>
              <a:ea typeface="ＭＳ Ｐゴシック" panose="020B0600070205080204" pitchFamily="50" charset="-128"/>
            </a:rPr>
            <a:t>　有形固定資産減価償却率は上昇傾向であり、類似団体、全国、埼玉県平均よりも高い水準にあるが、類似団体平均値との差は縮小となった。</a:t>
          </a:r>
          <a:endParaRPr kumimoji="1" lang="en-US" altLang="ja-JP" sz="1100">
            <a:effectLst/>
            <a:latin typeface="ＭＳ Ｐゴシック" panose="020B0600070205080204" pitchFamily="50" charset="-128"/>
            <a:ea typeface="ＭＳ Ｐゴシック" panose="020B0600070205080204" pitchFamily="50" charset="-128"/>
          </a:endParaRPr>
        </a:p>
        <a:p>
          <a:r>
            <a:rPr kumimoji="1" lang="ja-JP" altLang="en-US" sz="1100">
              <a:effectLst/>
              <a:latin typeface="ＭＳ Ｐゴシック" panose="020B0600070205080204" pitchFamily="50" charset="-128"/>
              <a:ea typeface="ＭＳ Ｐゴシック" panose="020B0600070205080204" pitchFamily="50" charset="-128"/>
            </a:rPr>
            <a:t>　平成２８年度に策定した公共施設等総合管理計画において、公共施設の保有量（延べ床面積）を約２７％削減していくという目標を掲げており、今後は老朽化した公共施設の統合、集約化・複合化、廃止などを計画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83928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111851</xdr:rowOff>
    </xdr:from>
    <xdr:to>
      <xdr:col>23</xdr:col>
      <xdr:colOff>85725</xdr:colOff>
      <xdr:row>28</xdr:row>
      <xdr:rowOff>148862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68397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135074</xdr:rowOff>
    </xdr:from>
    <xdr:to>
      <xdr:col>15</xdr:col>
      <xdr:colOff>187325</xdr:colOff>
      <xdr:row>29</xdr:row>
      <xdr:rowOff>65224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14424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72098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81751</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削減の取組みの中で新規借入額を抑制しているため、分子である将来負担額は減少傾向にある。しかし、平成３０年度は分母である経常一般財源等（市税や交付税等）の減少が大きく、比率は上昇となり、類似団体平均値との差も拡大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口減少や社会保障関係経費の増加により、財政状況は更に厳しさを増していくことが考えられることから、新たな歳入確保の取組や補助金等をはじめとする事務事業全般の見直しによる歳出削減の取組を進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125737</xdr:rowOff>
    </xdr:from>
    <xdr:to>
      <xdr:col>76</xdr:col>
      <xdr:colOff>73025</xdr:colOff>
      <xdr:row>30</xdr:row>
      <xdr:rowOff>55887</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58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148614</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57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9701</xdr:rowOff>
    </xdr:from>
    <xdr:to>
      <xdr:col>72</xdr:col>
      <xdr:colOff>123825</xdr:colOff>
      <xdr:row>30</xdr:row>
      <xdr:rowOff>111301</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9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5087</xdr:rowOff>
    </xdr:from>
    <xdr:to>
      <xdr:col>76</xdr:col>
      <xdr:colOff>22225</xdr:colOff>
      <xdr:row>30</xdr:row>
      <xdr:rowOff>60501</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14084300" y="5920112"/>
          <a:ext cx="7112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127828</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56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30480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208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53340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4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70586</xdr:rowOff>
    </xdr:from>
    <xdr:to>
      <xdr:col>55</xdr:col>
      <xdr:colOff>50800</xdr:colOff>
      <xdr:row>41</xdr:row>
      <xdr:rowOff>736</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69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49013</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9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72339</xdr:rowOff>
    </xdr:from>
    <xdr:to>
      <xdr:col>50</xdr:col>
      <xdr:colOff>165100</xdr:colOff>
      <xdr:row>41</xdr:row>
      <xdr:rowOff>2489</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69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121386</xdr:rowOff>
    </xdr:from>
    <xdr:to>
      <xdr:col>55</xdr:col>
      <xdr:colOff>0</xdr:colOff>
      <xdr:row>40</xdr:row>
      <xdr:rowOff>123139</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6979386"/>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74797</xdr:rowOff>
    </xdr:from>
    <xdr:to>
      <xdr:col>46</xdr:col>
      <xdr:colOff>38100</xdr:colOff>
      <xdr:row>41</xdr:row>
      <xdr:rowOff>4947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6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123139</xdr:rowOff>
    </xdr:from>
    <xdr:to>
      <xdr:col>50</xdr:col>
      <xdr:colOff>114300</xdr:colOff>
      <xdr:row>40</xdr:row>
      <xdr:rowOff>125597</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6981139"/>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165066</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02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167524</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7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162560</xdr:rowOff>
    </xdr:from>
    <xdr:to>
      <xdr:col>20</xdr:col>
      <xdr:colOff>38100</xdr:colOff>
      <xdr:row>59</xdr:row>
      <xdr:rowOff>92710</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41910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130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41910</xdr:rowOff>
    </xdr:from>
    <xdr:to>
      <xdr:col>19</xdr:col>
      <xdr:colOff>177800</xdr:colOff>
      <xdr:row>59</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2908300" y="10157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109237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167349</xdr:rowOff>
    </xdr:from>
    <xdr:to>
      <xdr:col>55</xdr:col>
      <xdr:colOff>50800</xdr:colOff>
      <xdr:row>62</xdr:row>
      <xdr:rowOff>97499</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6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145776</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6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169787</xdr:rowOff>
    </xdr:from>
    <xdr:to>
      <xdr:col>50</xdr:col>
      <xdr:colOff>165100</xdr:colOff>
      <xdr:row>62</xdr:row>
      <xdr:rowOff>99937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6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46699</xdr:rowOff>
    </xdr:from>
    <xdr:to>
      <xdr:col>55</xdr:col>
      <xdr:colOff>0</xdr:colOff>
      <xdr:row>62</xdr:row>
      <xdr:rowOff>49137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67659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1988</xdr:rowOff>
    </xdr:from>
    <xdr:to>
      <xdr:col>46</xdr:col>
      <xdr:colOff>38100</xdr:colOff>
      <xdr:row>62</xdr:row>
      <xdr:rowOff>103588</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6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49137</xdr:rowOff>
    </xdr:from>
    <xdr:to>
      <xdr:col>50</xdr:col>
      <xdr:colOff>114300</xdr:colOff>
      <xdr:row>62</xdr:row>
      <xdr:rowOff>52788</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10679037"/>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91064</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1072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94715</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1072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00000000-0008-0000-0E00-0000FE00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E00-000000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E00-000002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23223</xdr:rowOff>
    </xdr:from>
    <xdr:to>
      <xdr:col>20</xdr:col>
      <xdr:colOff>38100</xdr:colOff>
      <xdr:row>79</xdr:row>
      <xdr:rowOff>124823</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746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74023</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3797300" y="135940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49349</xdr:rowOff>
    </xdr:from>
    <xdr:to>
      <xdr:col>15</xdr:col>
      <xdr:colOff>101600</xdr:colOff>
      <xdr:row>79</xdr:row>
      <xdr:rowOff>150949</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74023</xdr:rowOff>
    </xdr:from>
    <xdr:to>
      <xdr:col>19</xdr:col>
      <xdr:colOff>177800</xdr:colOff>
      <xdr:row>79</xdr:row>
      <xdr:rowOff>100149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2908300" y="136185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00000000-0008-0000-0E00-00001401000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141350</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167476</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E00-00002F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00000000-0008-0000-0E00-000031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E00-000033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46499</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44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70358</xdr:rowOff>
    </xdr:from>
    <xdr:to>
      <xdr:col>50</xdr:col>
      <xdr:colOff>165100</xdr:colOff>
      <xdr:row>85</xdr:row>
      <xdr:rowOff>508</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121158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9639300" y="145206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121158</xdr:rowOff>
    </xdr:from>
    <xdr:to>
      <xdr:col>50</xdr:col>
      <xdr:colOff>114300</xdr:colOff>
      <xdr:row>84</xdr:row>
      <xdr:rowOff>121920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8750300" y="145229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a:extLst>
            <a:ext uri="{FF2B5EF4-FFF2-40B4-BE49-F238E27FC236}">
              <a16:creationId xmlns:a16="http://schemas.microsoft.com/office/drawing/2014/main" id="{00000000-0008-0000-0E00-000043010000}"/>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a:extLst>
            <a:ext uri="{FF2B5EF4-FFF2-40B4-BE49-F238E27FC236}">
              <a16:creationId xmlns:a16="http://schemas.microsoft.com/office/drawing/2014/main" id="{00000000-0008-0000-0E00-000044010000}"/>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00000000-0008-0000-0E00-000045010000}"/>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163085</xdr:rowOff>
    </xdr:from>
    <xdr:ext cx="469744" cy="259045"/>
    <xdr:sp macro="" textlink="">
      <xdr:nvSpPr>
        <xdr:cNvPr id="326" name="n_1mainValue【公営住宅】&#10;一人当たり面積">
          <a:extLst>
            <a:ext uri="{FF2B5EF4-FFF2-40B4-BE49-F238E27FC236}">
              <a16:creationId xmlns:a16="http://schemas.microsoft.com/office/drawing/2014/main" id="{00000000-0008-0000-0E00-000046010000}"/>
            </a:ext>
          </a:extLst>
        </xdr:cNvPr>
        <xdr:cNvSpPr txBox="1"/>
      </xdr:nvSpPr>
      <xdr:spPr>
        <a:xfrm>
          <a:off x="9391727" y="1456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27" name="n_2mainValue【公営住宅】&#10;一人当たり面積">
          <a:extLst>
            <a:ext uri="{FF2B5EF4-FFF2-40B4-BE49-F238E27FC236}">
              <a16:creationId xmlns:a16="http://schemas.microsoft.com/office/drawing/2014/main" id="{00000000-0008-0000-0E00-000047010000}"/>
            </a:ext>
          </a:extLst>
        </xdr:cNvPr>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E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E00-000071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E00-000073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E00-000075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E00-000080010000}"/>
            </a:ext>
          </a:extLst>
        </xdr:cNvPr>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13335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5481300" y="61360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13335</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4592300" y="61360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00000000-0008-0000-0E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00000000-0008-0000-0E00-0000A2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00000000-0008-0000-0E00-0000A4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00000000-0008-0000-0E00-0000A6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63500</xdr:rowOff>
    </xdr:from>
    <xdr:to>
      <xdr:col>116</xdr:col>
      <xdr:colOff>114300</xdr:colOff>
      <xdr:row>41</xdr:row>
      <xdr:rowOff>165100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22110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149877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00000000-0008-0000-0E00-0000B1010000}"/>
            </a:ext>
          </a:extLst>
        </xdr:cNvPr>
        <xdr:cNvSpPr txBox="1"/>
      </xdr:nvSpPr>
      <xdr:spPr>
        <a:xfrm>
          <a:off x="22199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63500</xdr:rowOff>
    </xdr:from>
    <xdr:to>
      <xdr:col>112</xdr:col>
      <xdr:colOff>38100</xdr:colOff>
      <xdr:row>41</xdr:row>
      <xdr:rowOff>165100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1272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114300</xdr:rowOff>
    </xdr:from>
    <xdr:to>
      <xdr:col>116</xdr:col>
      <xdr:colOff>63500</xdr:colOff>
      <xdr:row>41</xdr:row>
      <xdr:rowOff>114300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21323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63500</xdr:rowOff>
    </xdr:from>
    <xdr:to>
      <xdr:col>107</xdr:col>
      <xdr:colOff>101600</xdr:colOff>
      <xdr:row>41</xdr:row>
      <xdr:rowOff>165100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038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114300</xdr:rowOff>
    </xdr:from>
    <xdr:to>
      <xdr:col>111</xdr:col>
      <xdr:colOff>177800</xdr:colOff>
      <xdr:row>41</xdr:row>
      <xdr:rowOff>114300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20434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156227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156227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153307</xdr:rowOff>
    </xdr:from>
    <xdr:to>
      <xdr:col>85</xdr:col>
      <xdr:colOff>177800</xdr:colOff>
      <xdr:row>58</xdr:row>
      <xdr:rowOff>83457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4734</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32657</xdr:rowOff>
    </xdr:from>
    <xdr:to>
      <xdr:col>85</xdr:col>
      <xdr:colOff>127000</xdr:colOff>
      <xdr:row>58</xdr:row>
      <xdr:rowOff>68580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5481300" y="99767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71846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4592300" y="100126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00000000-0008-0000-0E00-00000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id="{00000000-0008-0000-0E00-00000C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id="{00000000-0008-0000-0E00-00000E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a:extLst>
            <a:ext uri="{FF2B5EF4-FFF2-40B4-BE49-F238E27FC236}">
              <a16:creationId xmlns:a16="http://schemas.microsoft.com/office/drawing/2014/main" id="{00000000-0008-0000-0E00-000010020000}"/>
            </a:ext>
          </a:extLst>
        </xdr:cNvPr>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152082</xdr:rowOff>
    </xdr:from>
    <xdr:to>
      <xdr:col>116</xdr:col>
      <xdr:colOff>114300</xdr:colOff>
      <xdr:row>61</xdr:row>
      <xdr:rowOff>82232</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21107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130509</xdr:rowOff>
    </xdr:from>
    <xdr:ext cx="469744" cy="259045"/>
    <xdr:sp macro="" textlink="">
      <xdr:nvSpPr>
        <xdr:cNvPr id="539" name="【学校施設】&#10;一人当たり面積該当値テキスト">
          <a:extLst>
            <a:ext uri="{FF2B5EF4-FFF2-40B4-BE49-F238E27FC236}">
              <a16:creationId xmlns:a16="http://schemas.microsoft.com/office/drawing/2014/main" id="{00000000-0008-0000-0E00-00001B020000}"/>
            </a:ext>
          </a:extLst>
        </xdr:cNvPr>
        <xdr:cNvSpPr txBox="1"/>
      </xdr:nvSpPr>
      <xdr:spPr>
        <a:xfrm>
          <a:off x="22199600" y="1041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163513</xdr:rowOff>
    </xdr:from>
    <xdr:to>
      <xdr:col>112</xdr:col>
      <xdr:colOff>38100</xdr:colOff>
      <xdr:row>61</xdr:row>
      <xdr:rowOff>93663</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21272500" y="104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31432</xdr:rowOff>
    </xdr:from>
    <xdr:to>
      <xdr:col>116</xdr:col>
      <xdr:colOff>63500</xdr:colOff>
      <xdr:row>61</xdr:row>
      <xdr:rowOff>42863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21323300" y="104898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42863</xdr:rowOff>
    </xdr:from>
    <xdr:to>
      <xdr:col>111</xdr:col>
      <xdr:colOff>177800</xdr:colOff>
      <xdr:row>61</xdr:row>
      <xdr:rowOff>57150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0434300" y="10501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a:extLst>
            <a:ext uri="{FF2B5EF4-FFF2-40B4-BE49-F238E27FC236}">
              <a16:creationId xmlns:a16="http://schemas.microsoft.com/office/drawing/2014/main" id="{00000000-0008-0000-0E00-000020020000}"/>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a:extLst>
            <a:ext uri="{FF2B5EF4-FFF2-40B4-BE49-F238E27FC236}">
              <a16:creationId xmlns:a16="http://schemas.microsoft.com/office/drawing/2014/main" id="{00000000-0008-0000-0E00-000021020000}"/>
            </a:ext>
          </a:extLst>
        </xdr:cNvPr>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id="{00000000-0008-0000-0E00-000022020000}"/>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84790</xdr:rowOff>
    </xdr:from>
    <xdr:ext cx="469744" cy="259045"/>
    <xdr:sp macro="" textlink="">
      <xdr:nvSpPr>
        <xdr:cNvPr id="547" name="n_1mainValue【学校施設】&#10;一人当たり面積">
          <a:extLst>
            <a:ext uri="{FF2B5EF4-FFF2-40B4-BE49-F238E27FC236}">
              <a16:creationId xmlns:a16="http://schemas.microsoft.com/office/drawing/2014/main" id="{00000000-0008-0000-0E00-000023020000}"/>
            </a:ext>
          </a:extLst>
        </xdr:cNvPr>
        <xdr:cNvSpPr txBox="1"/>
      </xdr:nvSpPr>
      <xdr:spPr>
        <a:xfrm>
          <a:off x="21075727" y="105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548" name="n_2mainValue【学校施設】&#10;一人当たり面積">
          <a:extLst>
            <a:ext uri="{FF2B5EF4-FFF2-40B4-BE49-F238E27FC236}">
              <a16:creationId xmlns:a16="http://schemas.microsoft.com/office/drawing/2014/main" id="{00000000-0008-0000-0E00-000024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00000000-0008-0000-0E00-00003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589" name="【児童館】&#10;有形固定資産減価償却率該当値テキスト">
          <a:extLst>
            <a:ext uri="{FF2B5EF4-FFF2-40B4-BE49-F238E27FC236}">
              <a16:creationId xmlns:a16="http://schemas.microsoft.com/office/drawing/2014/main" id="{00000000-0008-0000-0E00-00004D020000}"/>
            </a:ext>
          </a:extLst>
        </xdr:cNvPr>
        <xdr:cNvSpPr txBox="1"/>
      </xdr:nvSpPr>
      <xdr:spPr>
        <a:xfrm>
          <a:off x="16357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120014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5481300" y="136169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52070</xdr:rowOff>
    </xdr:from>
    <xdr:to>
      <xdr:col>76</xdr:col>
      <xdr:colOff>165100</xdr:colOff>
      <xdr:row>79</xdr:row>
      <xdr:rowOff>153670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4541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79</xdr:row>
      <xdr:rowOff>120014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4592300" y="136474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a:extLst>
            <a:ext uri="{FF2B5EF4-FFF2-40B4-BE49-F238E27FC236}">
              <a16:creationId xmlns:a16="http://schemas.microsoft.com/office/drawing/2014/main" id="{00000000-0008-0000-0E00-000054020000}"/>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597" name="n_1mainValue【児童館】&#10;有形固定資産減価償却率">
          <a:extLst>
            <a:ext uri="{FF2B5EF4-FFF2-40B4-BE49-F238E27FC236}">
              <a16:creationId xmlns:a16="http://schemas.microsoft.com/office/drawing/2014/main" id="{00000000-0008-0000-0E00-000055020000}"/>
            </a:ext>
          </a:extLst>
        </xdr:cNvPr>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170197</xdr:rowOff>
    </xdr:from>
    <xdr:ext cx="405111" cy="259045"/>
    <xdr:sp macro="" textlink="">
      <xdr:nvSpPr>
        <xdr:cNvPr id="598" name="n_2mainValue【児童館】&#10;有形固定資産減価償却率">
          <a:extLst>
            <a:ext uri="{FF2B5EF4-FFF2-40B4-BE49-F238E27FC236}">
              <a16:creationId xmlns:a16="http://schemas.microsoft.com/office/drawing/2014/main" id="{00000000-0008-0000-0E00-000056020000}"/>
            </a:ext>
          </a:extLst>
        </xdr:cNvPr>
        <xdr:cNvSpPr txBox="1"/>
      </xdr:nvSpPr>
      <xdr:spPr>
        <a:xfrm>
          <a:off x="14389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00000000-0008-0000-0E00-00006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a:extLst>
            <a:ext uri="{FF2B5EF4-FFF2-40B4-BE49-F238E27FC236}">
              <a16:creationId xmlns:a16="http://schemas.microsoft.com/office/drawing/2014/main" id="{00000000-0008-0000-0E00-00006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a:extLst>
            <a:ext uri="{FF2B5EF4-FFF2-40B4-BE49-F238E27FC236}">
              <a16:creationId xmlns:a16="http://schemas.microsoft.com/office/drawing/2014/main" id="{00000000-0008-0000-0E00-000071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id="{00000000-0008-0000-0E00-000073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38" name="【児童館】&#10;一人当たり面積該当値テキスト">
          <a:extLst>
            <a:ext uri="{FF2B5EF4-FFF2-40B4-BE49-F238E27FC236}">
              <a16:creationId xmlns:a16="http://schemas.microsoft.com/office/drawing/2014/main" id="{00000000-0008-0000-0E00-00007E02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a:extLst>
            <a:ext uri="{FF2B5EF4-FFF2-40B4-BE49-F238E27FC236}">
              <a16:creationId xmlns:a16="http://schemas.microsoft.com/office/drawing/2014/main" id="{00000000-0008-0000-0E00-000083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a:extLst>
            <a:ext uri="{FF2B5EF4-FFF2-40B4-BE49-F238E27FC236}">
              <a16:creationId xmlns:a16="http://schemas.microsoft.com/office/drawing/2014/main" id="{00000000-0008-0000-0E00-000084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a:extLst>
            <a:ext uri="{FF2B5EF4-FFF2-40B4-BE49-F238E27FC236}">
              <a16:creationId xmlns:a16="http://schemas.microsoft.com/office/drawing/2014/main" id="{00000000-0008-0000-0E00-000085020000}"/>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6" name="n_1mainValue【児童館】&#10;一人当たり面積">
          <a:extLst>
            <a:ext uri="{FF2B5EF4-FFF2-40B4-BE49-F238E27FC236}">
              <a16:creationId xmlns:a16="http://schemas.microsoft.com/office/drawing/2014/main" id="{00000000-0008-0000-0E00-000086020000}"/>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7" name="n_2mainValue【児童館】&#10;一人当たり面積">
          <a:extLst>
            <a:ext uri="{FF2B5EF4-FFF2-40B4-BE49-F238E27FC236}">
              <a16:creationId xmlns:a16="http://schemas.microsoft.com/office/drawing/2014/main" id="{00000000-0008-0000-0E00-00008702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19686</xdr:rowOff>
    </xdr:from>
    <xdr:to>
      <xdr:col>81</xdr:col>
      <xdr:colOff>101600</xdr:colOff>
      <xdr:row>106</xdr:row>
      <xdr:rowOff>121286</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70486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5481300" y="182022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10161</xdr:rowOff>
    </xdr:from>
    <xdr:to>
      <xdr:col>76</xdr:col>
      <xdr:colOff>165100</xdr:colOff>
      <xdr:row>106</xdr:row>
      <xdr:rowOff>111761</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70486</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4592300" y="182346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112413</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102888</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97807</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129539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127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129539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0434300" y="18070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745" name="n_1mainValue【公民館】&#10;一人当たり面積">
          <a:extLst>
            <a:ext uri="{FF2B5EF4-FFF2-40B4-BE49-F238E27FC236}">
              <a16:creationId xmlns:a16="http://schemas.microsoft.com/office/drawing/2014/main" id="{00000000-0008-0000-0E00-0000E9020000}"/>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135907</xdr:rowOff>
    </xdr:from>
    <xdr:ext cx="469744" cy="259045"/>
    <xdr:sp macro="" textlink="">
      <xdr:nvSpPr>
        <xdr:cNvPr id="746" name="n_2mainValue【公民館】&#10;一人当たり面積">
          <a:extLst>
            <a:ext uri="{FF2B5EF4-FFF2-40B4-BE49-F238E27FC236}">
              <a16:creationId xmlns:a16="http://schemas.microsoft.com/office/drawing/2014/main" id="{00000000-0008-0000-0E00-0000EA020000}"/>
            </a:ext>
          </a:extLst>
        </xdr:cNvPr>
        <xdr:cNvSpPr txBox="1"/>
      </xdr:nvSpPr>
      <xdr:spPr>
        <a:xfrm>
          <a:off x="20199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については、市内に３つある保育園が全て昭和５０年代に建てられたものであり、減価償却が進んでいることから有形固定資産減価償却率が高くなっている。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学校（１６校）・中学校（８校）において、耐震改修や大規模改修を実施しているものの、最も新しく建てられた施設でも昭和６２年３月であり、有形固定資産減価償却率が高くなっている。また、一人当たり面積は類似団体数値と同程度ではあるが、児童数・生徒数は１９９０年頃をピークに減少しており、学校再編や老朽化対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については、中央公民館（平成１５年３月）や桜ヶ丘公民館（平成２４年３月）の新設、忍・行田公民館（平成２９年３月）の建て替えを行っていることにより、有形固定資産減価償却率が低くなっている。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117022</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8803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161109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6321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63500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9639300" y="690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00000000-0008-0000-0F00-00009E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F00-0000A0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F00-0000A2000000}"/>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43560</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F00-0000AD000000}"/>
            </a:ext>
          </a:extLst>
        </xdr:cNvPr>
        <xdr:cNvSpPr txBox="1"/>
      </xdr:nvSpPr>
      <xdr:spPr>
        <a:xfrm>
          <a:off x="467360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142059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3797300" y="102314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163285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2908300" y="102576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8" name="n_1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9" name="n_2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12536</xdr:rowOff>
    </xdr:from>
    <xdr:ext cx="405111" cy="259045"/>
    <xdr:sp macro="" textlink="">
      <xdr:nvSpPr>
        <xdr:cNvPr id="181" name="n_1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33762</xdr:rowOff>
    </xdr:from>
    <xdr:ext cx="405111" cy="259045"/>
    <xdr:sp macro="" textlink="">
      <xdr:nvSpPr>
        <xdr:cNvPr id="182" name="n_2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139700</xdr:rowOff>
    </xdr:from>
    <xdr:to>
      <xdr:col>55</xdr:col>
      <xdr:colOff>50800</xdr:colOff>
      <xdr:row>64</xdr:row>
      <xdr:rowOff>69850</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140081</xdr:rowOff>
    </xdr:from>
    <xdr:to>
      <xdr:col>50</xdr:col>
      <xdr:colOff>165100</xdr:colOff>
      <xdr:row>64</xdr:row>
      <xdr:rowOff>70231</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19431</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639300" y="1099185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140843</xdr:rowOff>
    </xdr:from>
    <xdr:to>
      <xdr:col>46</xdr:col>
      <xdr:colOff>38100</xdr:colOff>
      <xdr:row>64</xdr:row>
      <xdr:rowOff>70993</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8699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19431</xdr:rowOff>
    </xdr:from>
    <xdr:to>
      <xdr:col>50</xdr:col>
      <xdr:colOff>114300</xdr:colOff>
      <xdr:row>64</xdr:row>
      <xdr:rowOff>20193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750300" y="109922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a:extLst>
            <a:ext uri="{FF2B5EF4-FFF2-40B4-BE49-F238E27FC236}">
              <a16:creationId xmlns:a16="http://schemas.microsoft.com/office/drawing/2014/main" id="{00000000-0008-0000-0F00-0000E3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a:extLst>
            <a:ext uri="{FF2B5EF4-FFF2-40B4-BE49-F238E27FC236}">
              <a16:creationId xmlns:a16="http://schemas.microsoft.com/office/drawing/2014/main" id="{00000000-0008-0000-0F00-0000E4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00000000-0008-0000-0F00-0000E5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61358</xdr:rowOff>
    </xdr:from>
    <xdr:ext cx="469744" cy="259045"/>
    <xdr:sp macro="" textlink="">
      <xdr:nvSpPr>
        <xdr:cNvPr id="230" name="n_1mainValue【体育館・プール】&#10;一人当たり面積">
          <a:extLst>
            <a:ext uri="{FF2B5EF4-FFF2-40B4-BE49-F238E27FC236}">
              <a16:creationId xmlns:a16="http://schemas.microsoft.com/office/drawing/2014/main" id="{00000000-0008-0000-0F00-0000E6000000}"/>
            </a:ext>
          </a:extLst>
        </xdr:cNvPr>
        <xdr:cNvSpPr txBox="1"/>
      </xdr:nvSpPr>
      <xdr:spPr>
        <a:xfrm>
          <a:off x="93917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62120</xdr:rowOff>
    </xdr:from>
    <xdr:ext cx="469744" cy="259045"/>
    <xdr:sp macro="" textlink="">
      <xdr:nvSpPr>
        <xdr:cNvPr id="231" name="n_2mainValue【体育館・プール】&#10;一人当たり面積">
          <a:extLst>
            <a:ext uri="{FF2B5EF4-FFF2-40B4-BE49-F238E27FC236}">
              <a16:creationId xmlns:a16="http://schemas.microsoft.com/office/drawing/2014/main" id="{00000000-0008-0000-0F00-0000E7000000}"/>
            </a:ext>
          </a:extLst>
        </xdr:cNvPr>
        <xdr:cNvSpPr txBox="1"/>
      </xdr:nvSpPr>
      <xdr:spPr>
        <a:xfrm>
          <a:off x="8515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F00-000001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00000000-0008-0000-0F00-000003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F00-000005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107314</xdr:rowOff>
    </xdr:from>
    <xdr:to>
      <xdr:col>24</xdr:col>
      <xdr:colOff>114300</xdr:colOff>
      <xdr:row>79</xdr:row>
      <xdr:rowOff>37464</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4584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130191</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00000000-0008-0000-0F00-000010010000}"/>
            </a:ext>
          </a:extLst>
        </xdr:cNvPr>
        <xdr:cNvSpPr txBox="1"/>
      </xdr:nvSpPr>
      <xdr:spPr>
        <a:xfrm>
          <a:off x="4673600"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158114</xdr:rowOff>
    </xdr:from>
    <xdr:to>
      <xdr:col>24</xdr:col>
      <xdr:colOff>63500</xdr:colOff>
      <xdr:row>79</xdr:row>
      <xdr:rowOff>20955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3797300" y="135312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177800</xdr:colOff>
      <xdr:row>79</xdr:row>
      <xdr:rowOff>55245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908300" y="13565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a:extLst>
            <a:ext uri="{FF2B5EF4-FFF2-40B4-BE49-F238E27FC236}">
              <a16:creationId xmlns:a16="http://schemas.microsoft.com/office/drawing/2014/main" id="{00000000-0008-0000-0F00-000015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00000000-0008-0000-0F00-000017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88282</xdr:rowOff>
    </xdr:from>
    <xdr:ext cx="405111" cy="259045"/>
    <xdr:sp macro="" textlink="">
      <xdr:nvSpPr>
        <xdr:cNvPr id="280" name="n_1mainValue【福祉施設】&#10;有形固定資産減価償却率">
          <a:extLst>
            <a:ext uri="{FF2B5EF4-FFF2-40B4-BE49-F238E27FC236}">
              <a16:creationId xmlns:a16="http://schemas.microsoft.com/office/drawing/2014/main" id="{00000000-0008-0000-0F00-000018010000}"/>
            </a:ext>
          </a:extLst>
        </xdr:cNvPr>
        <xdr:cNvSpPr txBox="1"/>
      </xdr:nvSpPr>
      <xdr:spPr>
        <a:xfrm>
          <a:off x="3582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281" name="n_2mainValue【福祉施設】&#10;有形固定資産減価償却率">
          <a:extLst>
            <a:ext uri="{FF2B5EF4-FFF2-40B4-BE49-F238E27FC236}">
              <a16:creationId xmlns:a16="http://schemas.microsoft.com/office/drawing/2014/main" id="{00000000-0008-0000-0F00-000019010000}"/>
            </a:ext>
          </a:extLst>
        </xdr:cNvPr>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00000000-0008-0000-0F00-000034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00000000-0008-0000-0F00-000036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a:extLst>
            <a:ext uri="{FF2B5EF4-FFF2-40B4-BE49-F238E27FC236}">
              <a16:creationId xmlns:a16="http://schemas.microsoft.com/office/drawing/2014/main" id="{00000000-0008-0000-0F00-000038010000}"/>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33020</xdr:rowOff>
    </xdr:from>
    <xdr:to>
      <xdr:col>55</xdr:col>
      <xdr:colOff>50800</xdr:colOff>
      <xdr:row>86</xdr:row>
      <xdr:rowOff>134620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0426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119397</xdr:rowOff>
    </xdr:from>
    <xdr:ext cx="469744" cy="259045"/>
    <xdr:sp macro="" textlink="">
      <xdr:nvSpPr>
        <xdr:cNvPr id="323" name="【福祉施設】&#10;一人当たり面積該当値テキスト">
          <a:extLst>
            <a:ext uri="{FF2B5EF4-FFF2-40B4-BE49-F238E27FC236}">
              <a16:creationId xmlns:a16="http://schemas.microsoft.com/office/drawing/2014/main" id="{00000000-0008-0000-0F00-000043010000}"/>
            </a:ext>
          </a:extLst>
        </xdr:cNvPr>
        <xdr:cNvSpPr txBox="1"/>
      </xdr:nvSpPr>
      <xdr:spPr>
        <a:xfrm>
          <a:off x="105156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83820</xdr:rowOff>
    </xdr:from>
    <xdr:to>
      <xdr:col>55</xdr:col>
      <xdr:colOff>0</xdr:colOff>
      <xdr:row>86</xdr:row>
      <xdr:rowOff>83820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9639300" y="1482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83820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8750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a:extLst>
            <a:ext uri="{FF2B5EF4-FFF2-40B4-BE49-F238E27FC236}">
              <a16:creationId xmlns:a16="http://schemas.microsoft.com/office/drawing/2014/main" id="{00000000-0008-0000-0F00-000048010000}"/>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a:extLst>
            <a:ext uri="{FF2B5EF4-FFF2-40B4-BE49-F238E27FC236}">
              <a16:creationId xmlns:a16="http://schemas.microsoft.com/office/drawing/2014/main" id="{00000000-0008-0000-0F00-000049010000}"/>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00000000-0008-0000-0F00-00004A01000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331" name="n_1mainValue【福祉施設】&#10;一人当たり面積">
          <a:extLst>
            <a:ext uri="{FF2B5EF4-FFF2-40B4-BE49-F238E27FC236}">
              <a16:creationId xmlns:a16="http://schemas.microsoft.com/office/drawing/2014/main" id="{00000000-0008-0000-0F00-00004B010000}"/>
            </a:ext>
          </a:extLst>
        </xdr:cNvPr>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32" name="n_2mainValue【福祉施設】&#10;一人当たり面積">
          <a:extLst>
            <a:ext uri="{FF2B5EF4-FFF2-40B4-BE49-F238E27FC236}">
              <a16:creationId xmlns:a16="http://schemas.microsoft.com/office/drawing/2014/main" id="{00000000-0008-0000-0F00-00004C010000}"/>
            </a:ext>
          </a:extLst>
        </xdr:cNvPr>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00000000-0008-0000-0F00-000067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00000000-0008-0000-0F00-000069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00000000-0008-0000-0F00-00006B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167458</xdr:rowOff>
    </xdr:from>
    <xdr:to>
      <xdr:col>24</xdr:col>
      <xdr:colOff>114300</xdr:colOff>
      <xdr:row>103</xdr:row>
      <xdr:rowOff>97608</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4584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18885</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00000000-0008-0000-0F00-000076010000}"/>
            </a:ext>
          </a:extLst>
        </xdr:cNvPr>
        <xdr:cNvSpPr txBox="1"/>
      </xdr:nvSpPr>
      <xdr:spPr>
        <a:xfrm>
          <a:off x="4673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63137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3797300" y="177061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99061</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2908300" y="177224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a:extLst>
            <a:ext uri="{FF2B5EF4-FFF2-40B4-BE49-F238E27FC236}">
              <a16:creationId xmlns:a16="http://schemas.microsoft.com/office/drawing/2014/main" id="{00000000-0008-0000-0F00-00007B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a:extLst>
            <a:ext uri="{FF2B5EF4-FFF2-40B4-BE49-F238E27FC236}">
              <a16:creationId xmlns:a16="http://schemas.microsoft.com/office/drawing/2014/main" id="{00000000-0008-0000-0F00-00007C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00000000-0008-0000-0F00-00007D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382" name="n_1mainValue【市民会館】&#10;有形固定資産減価償却率">
          <a:extLst>
            <a:ext uri="{FF2B5EF4-FFF2-40B4-BE49-F238E27FC236}">
              <a16:creationId xmlns:a16="http://schemas.microsoft.com/office/drawing/2014/main" id="{00000000-0008-0000-0F00-00007E010000}"/>
            </a:ext>
          </a:extLst>
        </xdr:cNvPr>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383" name="n_2mainValue【市民会館】&#10;有形固定資産減価償却率">
          <a:extLst>
            <a:ext uri="{FF2B5EF4-FFF2-40B4-BE49-F238E27FC236}">
              <a16:creationId xmlns:a16="http://schemas.microsoft.com/office/drawing/2014/main" id="{00000000-0008-0000-0F00-00007F010000}"/>
            </a:ext>
          </a:extLst>
        </xdr:cNvPr>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0000000-0008-0000-0F00-00009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00000000-0008-0000-0F00-00009A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00000000-0008-0000-0F00-00009C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id="{00000000-0008-0000-0F00-00009E010000}"/>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108676</xdr:rowOff>
    </xdr:from>
    <xdr:to>
      <xdr:col>55</xdr:col>
      <xdr:colOff>50800</xdr:colOff>
      <xdr:row>106</xdr:row>
      <xdr:rowOff>38826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426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131553</xdr:rowOff>
    </xdr:from>
    <xdr:ext cx="469744" cy="259045"/>
    <xdr:sp macro="" textlink="">
      <xdr:nvSpPr>
        <xdr:cNvPr id="425" name="【市民会館】&#10;一人当たり面積該当値テキスト">
          <a:extLst>
            <a:ext uri="{FF2B5EF4-FFF2-40B4-BE49-F238E27FC236}">
              <a16:creationId xmlns:a16="http://schemas.microsoft.com/office/drawing/2014/main" id="{00000000-0008-0000-0F00-0000A9010000}"/>
            </a:ext>
          </a:extLst>
        </xdr:cNvPr>
        <xdr:cNvSpPr txBox="1"/>
      </xdr:nvSpPr>
      <xdr:spPr>
        <a:xfrm>
          <a:off x="10515600" y="179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105</xdr:row>
      <xdr:rowOff>162742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9639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118473</xdr:rowOff>
    </xdr:from>
    <xdr:to>
      <xdr:col>46</xdr:col>
      <xdr:colOff>38100</xdr:colOff>
      <xdr:row>106</xdr:row>
      <xdr:rowOff>48623</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8699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162742</xdr:rowOff>
    </xdr:from>
    <xdr:to>
      <xdr:col>50</xdr:col>
      <xdr:colOff>114300</xdr:colOff>
      <xdr:row>105</xdr:row>
      <xdr:rowOff>169273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8750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a:extLst>
            <a:ext uri="{FF2B5EF4-FFF2-40B4-BE49-F238E27FC236}">
              <a16:creationId xmlns:a16="http://schemas.microsoft.com/office/drawing/2014/main" id="{00000000-0008-0000-0F00-0000AE010000}"/>
            </a:ext>
          </a:extLst>
        </xdr:cNvPr>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a:extLst>
            <a:ext uri="{FF2B5EF4-FFF2-40B4-BE49-F238E27FC236}">
              <a16:creationId xmlns:a16="http://schemas.microsoft.com/office/drawing/2014/main" id="{00000000-0008-0000-0F00-0000AF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00000000-0008-0000-0F00-0000B0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33" name="n_1mainValue【市民会館】&#10;一人当たり面積">
          <a:extLst>
            <a:ext uri="{FF2B5EF4-FFF2-40B4-BE49-F238E27FC236}">
              <a16:creationId xmlns:a16="http://schemas.microsoft.com/office/drawing/2014/main" id="{00000000-0008-0000-0F00-0000B1010000}"/>
            </a:ext>
          </a:extLst>
        </xdr:cNvPr>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65150</xdr:rowOff>
    </xdr:from>
    <xdr:ext cx="469744" cy="259045"/>
    <xdr:sp macro="" textlink="">
      <xdr:nvSpPr>
        <xdr:cNvPr id="434" name="n_2mainValue【市民会館】&#10;一人当たり面積">
          <a:extLst>
            <a:ext uri="{FF2B5EF4-FFF2-40B4-BE49-F238E27FC236}">
              <a16:creationId xmlns:a16="http://schemas.microsoft.com/office/drawing/2014/main" id="{00000000-0008-0000-0F00-0000B2010000}"/>
            </a:ext>
          </a:extLst>
        </xdr:cNvPr>
        <xdr:cNvSpPr txBox="1"/>
      </xdr:nvSpPr>
      <xdr:spPr>
        <a:xfrm>
          <a:off x="8515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id="{00000000-0008-0000-0F00-0000C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id="{00000000-0008-0000-0F00-0000CD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id="{00000000-0008-0000-0F00-0000CF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id="{00000000-0008-0000-0F00-0000D1010000}"/>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111942</xdr:rowOff>
    </xdr:from>
    <xdr:to>
      <xdr:col>85</xdr:col>
      <xdr:colOff>177800</xdr:colOff>
      <xdr:row>35</xdr:row>
      <xdr:rowOff>42092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6268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134819</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id="{00000000-0008-0000-0F00-0000DC010000}"/>
            </a:ext>
          </a:extLst>
        </xdr:cNvPr>
        <xdr:cNvSpPr txBox="1"/>
      </xdr:nvSpPr>
      <xdr:spPr>
        <a:xfrm>
          <a:off x="16357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162742</xdr:rowOff>
    </xdr:from>
    <xdr:to>
      <xdr:col>85</xdr:col>
      <xdr:colOff>127000</xdr:colOff>
      <xdr:row>35</xdr:row>
      <xdr:rowOff>37011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5481300" y="599204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xdr:rowOff>
    </xdr:from>
    <xdr:to>
      <xdr:col>76</xdr:col>
      <xdr:colOff>165100</xdr:colOff>
      <xdr:row>35</xdr:row>
      <xdr:rowOff>113937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37011</xdr:rowOff>
    </xdr:from>
    <xdr:to>
      <xdr:col>81</xdr:col>
      <xdr:colOff>50800</xdr:colOff>
      <xdr:row>35</xdr:row>
      <xdr:rowOff>63137</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14592300" y="603776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id="{00000000-0008-0000-0F00-0000E1010000}"/>
            </a:ext>
          </a:extLst>
        </xdr:cNvPr>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00000000-0008-0000-0F00-0000E2010000}"/>
            </a:ext>
          </a:extLst>
        </xdr:cNvPr>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id="{00000000-0008-0000-0F00-0000E3010000}"/>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104338</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id="{00000000-0008-0000-0F00-0000E4010000}"/>
            </a:ext>
          </a:extLst>
        </xdr:cNvPr>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id="{00000000-0008-0000-0F00-0000E5010000}"/>
            </a:ext>
          </a:extLst>
        </xdr:cNvPr>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id="{00000000-0008-0000-0F00-0000FE01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id="{00000000-0008-0000-0F00-000000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id="{00000000-0008-0000-0F00-000002020000}"/>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91483</xdr:rowOff>
    </xdr:from>
    <xdr:to>
      <xdr:col>116</xdr:col>
      <xdr:colOff>114300</xdr:colOff>
      <xdr:row>42</xdr:row>
      <xdr:rowOff>21633</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2110700" y="71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6410</xdr:rowOff>
    </xdr:from>
    <xdr:ext cx="534377" cy="259045"/>
    <xdr:sp macro="" textlink="">
      <xdr:nvSpPr>
        <xdr:cNvPr id="525" name="【一般廃棄物処理施設】&#10;一人当たり有形固定資産（償却資産）額該当値テキスト">
          <a:extLst>
            <a:ext uri="{FF2B5EF4-FFF2-40B4-BE49-F238E27FC236}">
              <a16:creationId xmlns:a16="http://schemas.microsoft.com/office/drawing/2014/main" id="{00000000-0008-0000-0F00-00000D020000}"/>
            </a:ext>
          </a:extLst>
        </xdr:cNvPr>
        <xdr:cNvSpPr txBox="1"/>
      </xdr:nvSpPr>
      <xdr:spPr>
        <a:xfrm>
          <a:off x="22199600" y="70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86800</xdr:rowOff>
    </xdr:from>
    <xdr:to>
      <xdr:col>112</xdr:col>
      <xdr:colOff>38100</xdr:colOff>
      <xdr:row>42</xdr:row>
      <xdr:rowOff>16950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1272500" y="71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137600</xdr:rowOff>
    </xdr:from>
    <xdr:to>
      <xdr:col>116</xdr:col>
      <xdr:colOff>63500</xdr:colOff>
      <xdr:row>41</xdr:row>
      <xdr:rowOff>142283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1323300" y="7167050"/>
          <a:ext cx="8382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88069</xdr:rowOff>
    </xdr:from>
    <xdr:to>
      <xdr:col>107</xdr:col>
      <xdr:colOff>101600</xdr:colOff>
      <xdr:row>42</xdr:row>
      <xdr:rowOff>18219</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0383500" y="71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137600</xdr:rowOff>
    </xdr:from>
    <xdr:to>
      <xdr:col>111</xdr:col>
      <xdr:colOff>177800</xdr:colOff>
      <xdr:row>41</xdr:row>
      <xdr:rowOff>138869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0434300" y="716705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id="{00000000-0008-0000-0F00-000012020000}"/>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id="{00000000-0008-0000-0F00-000013020000}"/>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id="{00000000-0008-0000-0F00-000014020000}"/>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8077</xdr:rowOff>
    </xdr:from>
    <xdr:ext cx="534377" cy="259045"/>
    <xdr:sp macro="" textlink="">
      <xdr:nvSpPr>
        <xdr:cNvPr id="533" name="n_1mainValue【一般廃棄物処理施設】&#10;一人当たり有形固定資産（償却資産）額">
          <a:extLst>
            <a:ext uri="{FF2B5EF4-FFF2-40B4-BE49-F238E27FC236}">
              <a16:creationId xmlns:a16="http://schemas.microsoft.com/office/drawing/2014/main" id="{00000000-0008-0000-0F00-000015020000}"/>
            </a:ext>
          </a:extLst>
        </xdr:cNvPr>
        <xdr:cNvSpPr txBox="1"/>
      </xdr:nvSpPr>
      <xdr:spPr>
        <a:xfrm>
          <a:off x="21043411" y="72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9346</xdr:rowOff>
    </xdr:from>
    <xdr:ext cx="534377" cy="259045"/>
    <xdr:sp macro="" textlink="">
      <xdr:nvSpPr>
        <xdr:cNvPr id="534" name="n_2mainValue【一般廃棄物処理施設】&#10;一人当たり有形固定資産（償却資産）額">
          <a:extLst>
            <a:ext uri="{FF2B5EF4-FFF2-40B4-BE49-F238E27FC236}">
              <a16:creationId xmlns:a16="http://schemas.microsoft.com/office/drawing/2014/main" id="{00000000-0008-0000-0F00-000016020000}"/>
            </a:ext>
          </a:extLst>
        </xdr:cNvPr>
        <xdr:cNvSpPr txBox="1"/>
      </xdr:nvSpPr>
      <xdr:spPr>
        <a:xfrm>
          <a:off x="20167111" y="7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a:extLst>
            <a:ext uri="{FF2B5EF4-FFF2-40B4-BE49-F238E27FC236}">
              <a16:creationId xmlns:a16="http://schemas.microsoft.com/office/drawing/2014/main" id="{00000000-0008-0000-0F00-00002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a:extLst>
            <a:ext uri="{FF2B5EF4-FFF2-40B4-BE49-F238E27FC236}">
              <a16:creationId xmlns:a16="http://schemas.microsoft.com/office/drawing/2014/main" id="{00000000-0008-0000-0F00-00003102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a:extLst>
            <a:ext uri="{FF2B5EF4-FFF2-40B4-BE49-F238E27FC236}">
              <a16:creationId xmlns:a16="http://schemas.microsoft.com/office/drawing/2014/main" id="{00000000-0008-0000-0F00-000033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a:extLst>
            <a:ext uri="{FF2B5EF4-FFF2-40B4-BE49-F238E27FC236}">
              <a16:creationId xmlns:a16="http://schemas.microsoft.com/office/drawing/2014/main" id="{00000000-0008-0000-0F00-000035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169635</xdr:rowOff>
    </xdr:from>
    <xdr:to>
      <xdr:col>85</xdr:col>
      <xdr:colOff>177800</xdr:colOff>
      <xdr:row>57</xdr:row>
      <xdr:rowOff>99785</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6268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21062</xdr:rowOff>
    </xdr:from>
    <xdr:ext cx="405111" cy="259045"/>
    <xdr:sp macro="" textlink="">
      <xdr:nvSpPr>
        <xdr:cNvPr id="576" name="【保健センター・保健所】&#10;有形固定資産減価償却率該当値テキスト">
          <a:extLst>
            <a:ext uri="{FF2B5EF4-FFF2-40B4-BE49-F238E27FC236}">
              <a16:creationId xmlns:a16="http://schemas.microsoft.com/office/drawing/2014/main" id="{00000000-0008-0000-0F00-000040020000}"/>
            </a:ext>
          </a:extLst>
        </xdr:cNvPr>
        <xdr:cNvSpPr txBox="1"/>
      </xdr:nvSpPr>
      <xdr:spPr>
        <a:xfrm>
          <a:off x="16357600" y="962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32476</xdr:rowOff>
    </xdr:from>
    <xdr:to>
      <xdr:col>81</xdr:col>
      <xdr:colOff>101600</xdr:colOff>
      <xdr:row>57</xdr:row>
      <xdr:rowOff>134076</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5430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48985</xdr:rowOff>
    </xdr:from>
    <xdr:to>
      <xdr:col>85</xdr:col>
      <xdr:colOff>127000</xdr:colOff>
      <xdr:row>57</xdr:row>
      <xdr:rowOff>83276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5481300" y="98216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65133</xdr:rowOff>
    </xdr:from>
    <xdr:to>
      <xdr:col>76</xdr:col>
      <xdr:colOff>165100</xdr:colOff>
      <xdr:row>57</xdr:row>
      <xdr:rowOff>166733</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83276</xdr:rowOff>
    </xdr:from>
    <xdr:to>
      <xdr:col>81</xdr:col>
      <xdr:colOff>50800</xdr:colOff>
      <xdr:row>57</xdr:row>
      <xdr:rowOff>115933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4592300" y="98559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a:extLst>
            <a:ext uri="{FF2B5EF4-FFF2-40B4-BE49-F238E27FC236}">
              <a16:creationId xmlns:a16="http://schemas.microsoft.com/office/drawing/2014/main" id="{00000000-0008-0000-0F00-000045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a:extLst>
            <a:ext uri="{FF2B5EF4-FFF2-40B4-BE49-F238E27FC236}">
              <a16:creationId xmlns:a16="http://schemas.microsoft.com/office/drawing/2014/main" id="{00000000-0008-0000-0F00-00004602000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a:extLst>
            <a:ext uri="{FF2B5EF4-FFF2-40B4-BE49-F238E27FC236}">
              <a16:creationId xmlns:a16="http://schemas.microsoft.com/office/drawing/2014/main" id="{00000000-0008-0000-0F00-000047020000}"/>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150603</xdr:rowOff>
    </xdr:from>
    <xdr:ext cx="405111" cy="259045"/>
    <xdr:sp macro="" textlink="">
      <xdr:nvSpPr>
        <xdr:cNvPr id="584" name="n_1mainValue【保健センター・保健所】&#10;有形固定資産減価償却率">
          <a:extLst>
            <a:ext uri="{FF2B5EF4-FFF2-40B4-BE49-F238E27FC236}">
              <a16:creationId xmlns:a16="http://schemas.microsoft.com/office/drawing/2014/main" id="{00000000-0008-0000-0F00-000048020000}"/>
            </a:ext>
          </a:extLst>
        </xdr:cNvPr>
        <xdr:cNvSpPr txBox="1"/>
      </xdr:nvSpPr>
      <xdr:spPr>
        <a:xfrm>
          <a:off x="15266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585" name="n_2mainValue【保健センター・保健所】&#10;有形固定資産減価償却率">
          <a:extLst>
            <a:ext uri="{FF2B5EF4-FFF2-40B4-BE49-F238E27FC236}">
              <a16:creationId xmlns:a16="http://schemas.microsoft.com/office/drawing/2014/main" id="{00000000-0008-0000-0F00-000049020000}"/>
            </a:ext>
          </a:extLst>
        </xdr:cNvPr>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a:extLst>
            <a:ext uri="{FF2B5EF4-FFF2-40B4-BE49-F238E27FC236}">
              <a16:creationId xmlns:a16="http://schemas.microsoft.com/office/drawing/2014/main" id="{00000000-0008-0000-0F00-00006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a:extLst>
            <a:ext uri="{FF2B5EF4-FFF2-40B4-BE49-F238E27FC236}">
              <a16:creationId xmlns:a16="http://schemas.microsoft.com/office/drawing/2014/main" id="{00000000-0008-0000-0F00-00006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a:extLst>
            <a:ext uri="{FF2B5EF4-FFF2-40B4-BE49-F238E27FC236}">
              <a16:creationId xmlns:a16="http://schemas.microsoft.com/office/drawing/2014/main" id="{00000000-0008-0000-0F00-00006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a:extLst>
            <a:ext uri="{FF2B5EF4-FFF2-40B4-BE49-F238E27FC236}">
              <a16:creationId xmlns:a16="http://schemas.microsoft.com/office/drawing/2014/main" id="{00000000-0008-0000-0F00-00006802000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27" name="【保健センター・保健所】&#10;一人当たり面積該当値テキスト">
          <a:extLst>
            <a:ext uri="{FF2B5EF4-FFF2-40B4-BE49-F238E27FC236}">
              <a16:creationId xmlns:a16="http://schemas.microsoft.com/office/drawing/2014/main" id="{00000000-0008-0000-0F00-000073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a:extLst>
            <a:ext uri="{FF2B5EF4-FFF2-40B4-BE49-F238E27FC236}">
              <a16:creationId xmlns:a16="http://schemas.microsoft.com/office/drawing/2014/main" id="{00000000-0008-0000-0F00-000078020000}"/>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a:extLst>
            <a:ext uri="{FF2B5EF4-FFF2-40B4-BE49-F238E27FC236}">
              <a16:creationId xmlns:a16="http://schemas.microsoft.com/office/drawing/2014/main" id="{00000000-0008-0000-0F00-000079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a:extLst>
            <a:ext uri="{FF2B5EF4-FFF2-40B4-BE49-F238E27FC236}">
              <a16:creationId xmlns:a16="http://schemas.microsoft.com/office/drawing/2014/main" id="{00000000-0008-0000-0F00-00007A020000}"/>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35" name="n_1mainValue【保健センター・保健所】&#10;一人当たり面積">
          <a:extLst>
            <a:ext uri="{FF2B5EF4-FFF2-40B4-BE49-F238E27FC236}">
              <a16:creationId xmlns:a16="http://schemas.microsoft.com/office/drawing/2014/main" id="{00000000-0008-0000-0F00-00007B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36" name="n_2mainValue【保健センター・保健所】&#10;一人当たり面積">
          <a:extLst>
            <a:ext uri="{FF2B5EF4-FFF2-40B4-BE49-F238E27FC236}">
              <a16:creationId xmlns:a16="http://schemas.microsoft.com/office/drawing/2014/main" id="{00000000-0008-0000-0F00-00007C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a:extLst>
            <a:ext uri="{FF2B5EF4-FFF2-40B4-BE49-F238E27FC236}">
              <a16:creationId xmlns:a16="http://schemas.microsoft.com/office/drawing/2014/main" id="{00000000-0008-0000-0F00-00009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a:extLst>
            <a:ext uri="{FF2B5EF4-FFF2-40B4-BE49-F238E27FC236}">
              <a16:creationId xmlns:a16="http://schemas.microsoft.com/office/drawing/2014/main" id="{00000000-0008-0000-0F00-000097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a:extLst>
            <a:ext uri="{FF2B5EF4-FFF2-40B4-BE49-F238E27FC236}">
              <a16:creationId xmlns:a16="http://schemas.microsoft.com/office/drawing/2014/main" id="{00000000-0008-0000-0F00-000099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a:extLst>
            <a:ext uri="{FF2B5EF4-FFF2-40B4-BE49-F238E27FC236}">
              <a16:creationId xmlns:a16="http://schemas.microsoft.com/office/drawing/2014/main" id="{00000000-0008-0000-0F00-00009B02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116295</xdr:rowOff>
    </xdr:from>
    <xdr:to>
      <xdr:col>85</xdr:col>
      <xdr:colOff>177800</xdr:colOff>
      <xdr:row>81</xdr:row>
      <xdr:rowOff>46445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62687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139172</xdr:rowOff>
    </xdr:from>
    <xdr:ext cx="405111" cy="259045"/>
    <xdr:sp macro="" textlink="">
      <xdr:nvSpPr>
        <xdr:cNvPr id="678" name="【消防施設】&#10;有形固定資産減価償却率該当値テキスト">
          <a:extLst>
            <a:ext uri="{FF2B5EF4-FFF2-40B4-BE49-F238E27FC236}">
              <a16:creationId xmlns:a16="http://schemas.microsoft.com/office/drawing/2014/main" id="{00000000-0008-0000-0F00-0000A6020000}"/>
            </a:ext>
          </a:extLst>
        </xdr:cNvPr>
        <xdr:cNvSpPr txBox="1"/>
      </xdr:nvSpPr>
      <xdr:spPr>
        <a:xfrm>
          <a:off x="16357600" y="136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167095</xdr:rowOff>
    </xdr:from>
    <xdr:to>
      <xdr:col>85</xdr:col>
      <xdr:colOff>127000</xdr:colOff>
      <xdr:row>81</xdr:row>
      <xdr:rowOff>544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5481300" y="138830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108131</xdr:rowOff>
    </xdr:from>
    <xdr:to>
      <xdr:col>76</xdr:col>
      <xdr:colOff>165100</xdr:colOff>
      <xdr:row>81</xdr:row>
      <xdr:rowOff>38281</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4541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81</xdr:row>
      <xdr:rowOff>544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4592300" y="138749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a:extLst>
            <a:ext uri="{FF2B5EF4-FFF2-40B4-BE49-F238E27FC236}">
              <a16:creationId xmlns:a16="http://schemas.microsoft.com/office/drawing/2014/main" id="{00000000-0008-0000-0F00-0000AB02000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a:extLst>
            <a:ext uri="{FF2B5EF4-FFF2-40B4-BE49-F238E27FC236}">
              <a16:creationId xmlns:a16="http://schemas.microsoft.com/office/drawing/2014/main" id="{00000000-0008-0000-0F00-0000AC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a:extLst>
            <a:ext uri="{FF2B5EF4-FFF2-40B4-BE49-F238E27FC236}">
              <a16:creationId xmlns:a16="http://schemas.microsoft.com/office/drawing/2014/main" id="{00000000-0008-0000-0F00-0000AD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686" name="n_1mainValue【消防施設】&#10;有形固定資産減価償却率">
          <a:extLst>
            <a:ext uri="{FF2B5EF4-FFF2-40B4-BE49-F238E27FC236}">
              <a16:creationId xmlns:a16="http://schemas.microsoft.com/office/drawing/2014/main" id="{00000000-0008-0000-0F00-0000AE020000}"/>
            </a:ext>
          </a:extLst>
        </xdr:cNvPr>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54808</xdr:rowOff>
    </xdr:from>
    <xdr:ext cx="405111" cy="259045"/>
    <xdr:sp macro="" textlink="">
      <xdr:nvSpPr>
        <xdr:cNvPr id="687" name="n_2mainValue【消防施設】&#10;有形固定資産減価償却率">
          <a:extLst>
            <a:ext uri="{FF2B5EF4-FFF2-40B4-BE49-F238E27FC236}">
              <a16:creationId xmlns:a16="http://schemas.microsoft.com/office/drawing/2014/main" id="{00000000-0008-0000-0F00-0000AF020000}"/>
            </a:ext>
          </a:extLst>
        </xdr:cNvPr>
        <xdr:cNvSpPr txBox="1"/>
      </xdr:nvSpPr>
      <xdr:spPr>
        <a:xfrm>
          <a:off x="14389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F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F00-0000C6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F00-0000C8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F00-0000CA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F00-0000D5020000}"/>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70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100</xdr:row>
      <xdr:rowOff>157843</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5481300" y="17270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17418</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4592300" y="17302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a:extLst>
            <a:ext uri="{FF2B5EF4-FFF2-40B4-BE49-F238E27FC236}">
              <a16:creationId xmlns:a16="http://schemas.microsoft.com/office/drawing/2014/main" id="{00000000-0008-0000-0F00-00000D03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a:extLst>
            <a:ext uri="{FF2B5EF4-FFF2-40B4-BE49-F238E27FC236}">
              <a16:creationId xmlns:a16="http://schemas.microsoft.com/office/drawing/2014/main" id="{00000000-0008-0000-0F00-00000E03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a:extLst>
            <a:ext uri="{FF2B5EF4-FFF2-40B4-BE49-F238E27FC236}">
              <a16:creationId xmlns:a16="http://schemas.microsoft.com/office/drawing/2014/main" id="{00000000-0008-0000-0F00-00000F030000}"/>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784" name="n_1main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785" name="n_2main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00000000-0008-0000-0F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a:extLst>
            <a:ext uri="{FF2B5EF4-FFF2-40B4-BE49-F238E27FC236}">
              <a16:creationId xmlns:a16="http://schemas.microsoft.com/office/drawing/2014/main" id="{00000000-0008-0000-0F00-00002D03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a:extLst>
            <a:ext uri="{FF2B5EF4-FFF2-40B4-BE49-F238E27FC236}">
              <a16:creationId xmlns:a16="http://schemas.microsoft.com/office/drawing/2014/main" id="{00000000-0008-0000-0F00-00002F03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a:extLst>
            <a:ext uri="{FF2B5EF4-FFF2-40B4-BE49-F238E27FC236}">
              <a16:creationId xmlns:a16="http://schemas.microsoft.com/office/drawing/2014/main" id="{00000000-0008-0000-0F00-000031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126637</xdr:rowOff>
    </xdr:from>
    <xdr:to>
      <xdr:col>116</xdr:col>
      <xdr:colOff>114300</xdr:colOff>
      <xdr:row>109</xdr:row>
      <xdr:rowOff>56787</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41564</xdr:rowOff>
    </xdr:from>
    <xdr:ext cx="469744" cy="259045"/>
    <xdr:sp macro="" textlink="">
      <xdr:nvSpPr>
        <xdr:cNvPr id="828" name="【庁舎】&#10;一人当たり面積該当値テキスト">
          <a:extLst>
            <a:ext uri="{FF2B5EF4-FFF2-40B4-BE49-F238E27FC236}">
              <a16:creationId xmlns:a16="http://schemas.microsoft.com/office/drawing/2014/main" id="{00000000-0008-0000-0F00-00003C030000}"/>
            </a:ext>
          </a:extLst>
        </xdr:cNvPr>
        <xdr:cNvSpPr txBox="1"/>
      </xdr:nvSpPr>
      <xdr:spPr>
        <a:xfrm>
          <a:off x="22199600" y="185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129902</xdr:rowOff>
    </xdr:from>
    <xdr:to>
      <xdr:col>112</xdr:col>
      <xdr:colOff>38100</xdr:colOff>
      <xdr:row>109</xdr:row>
      <xdr:rowOff>60052</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5987</xdr:rowOff>
    </xdr:from>
    <xdr:to>
      <xdr:col>116</xdr:col>
      <xdr:colOff>63500</xdr:colOff>
      <xdr:row>109</xdr:row>
      <xdr:rowOff>9252</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1323300" y="186940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9252</xdr:rowOff>
    </xdr:from>
    <xdr:to>
      <xdr:col>111</xdr:col>
      <xdr:colOff>177800</xdr:colOff>
      <xdr:row>109</xdr:row>
      <xdr:rowOff>12519</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0434300" y="186973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a:extLst>
            <a:ext uri="{FF2B5EF4-FFF2-40B4-BE49-F238E27FC236}">
              <a16:creationId xmlns:a16="http://schemas.microsoft.com/office/drawing/2014/main" id="{00000000-0008-0000-0F00-000041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a:extLst>
            <a:ext uri="{FF2B5EF4-FFF2-40B4-BE49-F238E27FC236}">
              <a16:creationId xmlns:a16="http://schemas.microsoft.com/office/drawing/2014/main" id="{00000000-0008-0000-0F00-00004203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a:extLst>
            <a:ext uri="{FF2B5EF4-FFF2-40B4-BE49-F238E27FC236}">
              <a16:creationId xmlns:a16="http://schemas.microsoft.com/office/drawing/2014/main" id="{00000000-0008-0000-0F00-00004303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51179</xdr:rowOff>
    </xdr:from>
    <xdr:ext cx="469744" cy="259045"/>
    <xdr:sp macro="" textlink="">
      <xdr:nvSpPr>
        <xdr:cNvPr id="836" name="n_1mainValue【庁舎】&#10;一人当たり面積">
          <a:extLst>
            <a:ext uri="{FF2B5EF4-FFF2-40B4-BE49-F238E27FC236}">
              <a16:creationId xmlns:a16="http://schemas.microsoft.com/office/drawing/2014/main" id="{00000000-0008-0000-0F00-000044030000}"/>
            </a:ext>
          </a:extLst>
        </xdr:cNvPr>
        <xdr:cNvSpPr txBox="1"/>
      </xdr:nvSpPr>
      <xdr:spPr>
        <a:xfrm>
          <a:off x="210757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837" name="n_2mainValue【庁舎】&#10;一人当たり面積">
          <a:extLst>
            <a:ext uri="{FF2B5EF4-FFF2-40B4-BE49-F238E27FC236}">
              <a16:creationId xmlns:a16="http://schemas.microsoft.com/office/drawing/2014/main" id="{00000000-0008-0000-0F00-000045030000}"/>
            </a:ext>
          </a:extLst>
        </xdr:cNvPr>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については、図書館（１館）は平成１５年３月に建築された施設であり、他の施設と比較すると比較的新しい施設であるため、低い指標となっている。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主な資産である総合体育館は平成７年３月に建築された施設であり、法定耐用年数である４７年のうち経過年数が２４年であること、平成２９年度に非構造部材耐震改修工事を行っている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については、市役所本庁舎は昭和４４年５月に建築された施設であり、耐用年数５０年のうち４９年を経過しているため、有形固定資産減価償却率が高くなっている。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法人市民税や地方消費税交付金等の増により基準財政収入額は増加したものの、社会福祉費等の増に加え、大規模事業の実施に伴う建設事業債の借入れにより合併特例債償還費が増加しており、基準財政需要額も増加となったことから、指数については前年度と同じ値に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類似団体平均を下回っている状況が続いているため、企業誘致の推進などの税収確保対策により財政力の向上に努めていく。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面では、人件費や物件費が減少したものの、社会保障関係経費の増がこれを上回り、比率増加の要因となっている。また、歳入面では地方消費税交付金の増があったものの、合併算定替による増加額の段階的縮減等により普通交付税が大幅に減少し、経常収支比率は昨年度と比べ２．３％の上昇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類似団体平均との差も広がっているため、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年度に開始した「行財政改革プログラム」に基づく取組を更に推進し、事務事業・補助金等の見直しによるコスト削減や、市税等の徴収強化などによる歳入確保を図り、経常収支比率の改善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147828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8108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89916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810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89916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7874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72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退職手当の減により人件費が減少したことや、備品購入費や委託料の減などにより物件費が減少したため、全体で前年度比０．５％の減となっている。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直近５カ年においても類似団体平均の８５％程度に抑えられており、これまでの人件費・物件費削減の取り組みが一定の成果となって表れていると思われる。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物件費などの経常経費については、「行財政改革プログラム」に基づく取組の推進により、更なるコスト縮減に努めていく。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46707</xdr:rowOff>
    </xdr:from>
    <xdr:to>
      <xdr:col>23</xdr:col>
      <xdr:colOff>133350</xdr:colOff>
      <xdr:row>81</xdr:row>
      <xdr:rowOff>51774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3934157"/>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41639</xdr:rowOff>
    </xdr:from>
    <xdr:to>
      <xdr:col>19</xdr:col>
      <xdr:colOff>133350</xdr:colOff>
      <xdr:row>81</xdr:row>
      <xdr:rowOff>51774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2908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41639</xdr:rowOff>
    </xdr:from>
    <xdr:to>
      <xdr:col>15</xdr:col>
      <xdr:colOff>82550</xdr:colOff>
      <xdr:row>81</xdr:row>
      <xdr:rowOff>48831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29089"/>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16033</xdr:rowOff>
    </xdr:from>
    <xdr:to>
      <xdr:col>11</xdr:col>
      <xdr:colOff>31750</xdr:colOff>
      <xdr:row>81</xdr:row>
      <xdr:rowOff>48831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3483"/>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167357</xdr:rowOff>
    </xdr:from>
    <xdr:to>
      <xdr:col>23</xdr:col>
      <xdr:colOff>184150</xdr:colOff>
      <xdr:row>81</xdr:row>
      <xdr:rowOff>97507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12434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2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974</xdr:rowOff>
    </xdr:from>
    <xdr:to>
      <xdr:col>19</xdr:col>
      <xdr:colOff>184150</xdr:colOff>
      <xdr:row>81</xdr:row>
      <xdr:rowOff>102574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112751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5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162289</xdr:rowOff>
    </xdr:from>
    <xdr:to>
      <xdr:col>15</xdr:col>
      <xdr:colOff>133350</xdr:colOff>
      <xdr:row>81</xdr:row>
      <xdr:rowOff>92439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102616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169481</xdr:rowOff>
    </xdr:from>
    <xdr:to>
      <xdr:col>11</xdr:col>
      <xdr:colOff>82550</xdr:colOff>
      <xdr:row>81</xdr:row>
      <xdr:rowOff>99631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109808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136683</xdr:rowOff>
    </xdr:from>
    <xdr:to>
      <xdr:col>7</xdr:col>
      <xdr:colOff>31750</xdr:colOff>
      <xdr:row>81</xdr:row>
      <xdr:rowOff>66833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77010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類似団体平均より０．５％上回っているが、国を１００％とした基準は下回っているため、今後も引き続き適正な給与水準の維持に努めていく。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222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117929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188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増加要因となる少人数学級編制の実施による市費負担教職員の採用を継続する中、継続的に適切な定員管理を進めてきたため、全国平均、類似団体平均を下回り続けている。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今後も、引き続き適正な定員管理に努めていく。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30904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6120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61</xdr:row>
      <xdr:rowOff>2752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3506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148061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10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144039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209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市債残高を削減する取組みにより、平成３０年度の元利償還金の額が減少したことで、平成３０年度単年度の実質公債費比率は０．３％減少した。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一方、３カ年平均では、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算定から除かれる平成２６年度単年度の比率と平成３０年度単年度の比率の差が少なかったため、昨年度と同じ値になっている。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類似団体平均を大きく下回り続けているため、今後も公債費負担の縮小に努めていく。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84727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71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84727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77833</xdr:rowOff>
    </xdr:from>
    <xdr:to>
      <xdr:col>72</xdr:col>
      <xdr:colOff>203200</xdr:colOff>
      <xdr:row>39</xdr:row>
      <xdr:rowOff>84727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市債残高を削減する取組みを進めてきたことなどにより、将来負担比率は改善傾向を示している。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は、新規借入額を元金償還額が上回ったことにより地方債現在高が減少していることに加え、残高に占める交付税措置率の高い地方債の割合が上昇しているため、将来負担比率は２．６％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今後も事業の精査による借入れの抑制や、交付税措置率の高い事業債の選択などにより引き続き将来負担の軽減を図り、健全な財政運営に努めていく。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109516</xdr:rowOff>
    </xdr:from>
    <xdr:to>
      <xdr:col>81</xdr:col>
      <xdr:colOff>44450</xdr:colOff>
      <xdr:row>14</xdr:row>
      <xdr:rowOff>130429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09816"/>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130429</xdr:rowOff>
    </xdr:from>
    <xdr:to>
      <xdr:col>77</xdr:col>
      <xdr:colOff>44450</xdr:colOff>
      <xdr:row>15</xdr:row>
      <xdr:rowOff>3217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307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3217</xdr:rowOff>
    </xdr:from>
    <xdr:to>
      <xdr:col>72</xdr:col>
      <xdr:colOff>203200</xdr:colOff>
      <xdr:row>15</xdr:row>
      <xdr:rowOff>72390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74967"/>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15</xdr:row>
      <xdr:rowOff>107781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4414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58716</xdr:rowOff>
    </xdr:from>
    <xdr:to>
      <xdr:col>81</xdr:col>
      <xdr:colOff>95250</xdr:colOff>
      <xdr:row>14</xdr:row>
      <xdr:rowOff>160316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75243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79629</xdr:rowOff>
    </xdr:from>
    <xdr:to>
      <xdr:col>77</xdr:col>
      <xdr:colOff>95250</xdr:colOff>
      <xdr:row>15</xdr:row>
      <xdr:rowOff>9779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19956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123867</xdr:rowOff>
    </xdr:from>
    <xdr:to>
      <xdr:col>73</xdr:col>
      <xdr:colOff>44450</xdr:colOff>
      <xdr:row>15</xdr:row>
      <xdr:rowOff>54017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64194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56981</xdr:rowOff>
    </xdr:from>
    <xdr:to>
      <xdr:col>64</xdr:col>
      <xdr:colOff>152400</xdr:colOff>
      <xdr:row>15</xdr:row>
      <xdr:rowOff>158581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168758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退職金の減により、人件費については減少したものの、普通交付税などの経常財源がそれ以上に減少したため、比率としては０．２％の増加となった。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平成２９年度には、平成３０年度以降５年間を計画期間とする「行田市定員適正化計画」を策定したところであり、この計画に基づいて引き続き適正な定員管理に努めていく。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工事に伴う閉館による産業文化会館指定管理料の減やふるさと納税返戻品の減などにより、物件費は減少したものの、経常財源の減少の影響により、比率としては昨年度と同じとなった。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依然として類似団体平均を上回っているため、事務事業全般の効率化や施設運営の見直しを更に進め、物件費の縮減に努めていく。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04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障害者自立支援サービスの国庫負担基準超過給付の増などにより一般財源負担が増加しており、前年度比１．２％増となった。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また、類似団体平均を上回る状況が続いており、これは子ども医療費などの市費単独の扶助費が多いことが要因として考えられる。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引き続き、独自事業の見直しや上乗せ加算等の状況を精査し、比率改善に努めていく。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78994</xdr:rowOff>
    </xdr:from>
    <xdr:to>
      <xdr:col>24</xdr:col>
      <xdr:colOff>25400</xdr:colOff>
      <xdr:row>58</xdr:row>
      <xdr:rowOff>17272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516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42418</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42418</xdr:rowOff>
    </xdr:from>
    <xdr:to>
      <xdr:col>15</xdr:col>
      <xdr:colOff>98425</xdr:colOff>
      <xdr:row>57</xdr:row>
      <xdr:rowOff>42418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15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42418</xdr:rowOff>
    </xdr:from>
    <xdr:to>
      <xdr:col>11</xdr:col>
      <xdr:colOff>9525</xdr:colOff>
      <xdr:row>57</xdr:row>
      <xdr:rowOff>60706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163068</xdr:rowOff>
    </xdr:from>
    <xdr:to>
      <xdr:col>15</xdr:col>
      <xdr:colOff>149225</xdr:colOff>
      <xdr:row>57</xdr:row>
      <xdr:rowOff>93218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77995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163068</xdr:rowOff>
    </xdr:from>
    <xdr:to>
      <xdr:col>11</xdr:col>
      <xdr:colOff>60325</xdr:colOff>
      <xdr:row>57</xdr:row>
      <xdr:rowOff>93218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77995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9906</xdr:rowOff>
    </xdr:from>
    <xdr:to>
      <xdr:col>6</xdr:col>
      <xdr:colOff>171450</xdr:colOff>
      <xdr:row>57</xdr:row>
      <xdr:rowOff>111506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96283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繰出金の影響により毎年度類似団体平均を上回っている。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平成３０年度は、後期高齢者医療事業会計や介護保険事業会計への繰出金が増加したことが主要因となり、前年度比０．９％の増となった。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繰出金については、一般会計の負担を軽減するため、使用料や保険料の負担適正化も含め、独立採算の原則に近付けるよう検討していく。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96520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7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妻沼南河原環境施設組合の解散などにより、補助費等は減少したものの、経常財源の減少の影響により、比率としては昨年度と同じとなった。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平成２８年度から継続的に補助金等の見直しを行っていることから、類似団体平均、県平均、全国平均を大きく下回っており、継続して低い水準を保っている。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今後も引き続き補助金等の適正化を図っていく。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市債残高削減の取組みを進めてきたことにより、公債費は減少したものの、経常財源の減少の影響により、比率としては昨年度と同じとなった。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その結果、類似団体平均を上回ってしまったが、引き続き市債残高削減の取り組みを続け、公債費負担の縮小に取り組んでいく。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120142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21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120142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106426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補助費等においては類似団体平均を大きく下回っているものの、人件費や扶助費、繰出金の比率が高くなっており、全体としては類似団体平均を３．６％上回っている。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前年度比では、扶助費や繰出金の増に加え、普通交付税などの経常財源の減などにより、比率として２．３％の増加となった。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今後、物件費などの経常的経費の削減を図るとともに、歳入確保による経常財源の増加とあわせて比率の改善を図っていく。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90424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583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49276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94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21937</xdr:rowOff>
    </xdr:from>
    <xdr:to>
      <xdr:col>29</xdr:col>
      <xdr:colOff>127000</xdr:colOff>
      <xdr:row>19</xdr:row>
      <xdr:rowOff>33187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7112"/>
          <a:ext cx="647700" cy="1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33187</xdr:rowOff>
    </xdr:from>
    <xdr:to>
      <xdr:col>26</xdr:col>
      <xdr:colOff>50800</xdr:colOff>
      <xdr:row>19</xdr:row>
      <xdr:rowOff>36044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8362"/>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34869</xdr:rowOff>
    </xdr:from>
    <xdr:to>
      <xdr:col>22</xdr:col>
      <xdr:colOff>114300</xdr:colOff>
      <xdr:row>19</xdr:row>
      <xdr:rowOff>36044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40044"/>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34869</xdr:rowOff>
    </xdr:from>
    <xdr:to>
      <xdr:col>18</xdr:col>
      <xdr:colOff>177800</xdr:colOff>
      <xdr:row>19</xdr:row>
      <xdr:rowOff>56521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40044"/>
          <a:ext cx="6985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142587</xdr:rowOff>
    </xdr:from>
    <xdr:to>
      <xdr:col>29</xdr:col>
      <xdr:colOff>177800</xdr:colOff>
      <xdr:row>19</xdr:row>
      <xdr:rowOff>72737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114664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153837</xdr:rowOff>
    </xdr:from>
    <xdr:to>
      <xdr:col>26</xdr:col>
      <xdr:colOff>101600</xdr:colOff>
      <xdr:row>19</xdr:row>
      <xdr:rowOff>83987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68764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156694</xdr:rowOff>
    </xdr:from>
    <xdr:to>
      <xdr:col>22</xdr:col>
      <xdr:colOff>165100</xdr:colOff>
      <xdr:row>19</xdr:row>
      <xdr:rowOff>86844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71621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155519</xdr:rowOff>
    </xdr:from>
    <xdr:to>
      <xdr:col>19</xdr:col>
      <xdr:colOff>38100</xdr:colOff>
      <xdr:row>19</xdr:row>
      <xdr:rowOff>85669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70446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5721</xdr:rowOff>
    </xdr:from>
    <xdr:to>
      <xdr:col>15</xdr:col>
      <xdr:colOff>101600</xdr:colOff>
      <xdr:row>19</xdr:row>
      <xdr:rowOff>107321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77361</xdr:rowOff>
    </xdr:from>
    <xdr:to>
      <xdr:col>29</xdr:col>
      <xdr:colOff>127000</xdr:colOff>
      <xdr:row>36</xdr:row>
      <xdr:rowOff>95323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30611"/>
          <a:ext cx="6477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55415</xdr:rowOff>
    </xdr:from>
    <xdr:to>
      <xdr:col>26</xdr:col>
      <xdr:colOff>50800</xdr:colOff>
      <xdr:row>36</xdr:row>
      <xdr:rowOff>77361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8665"/>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55415</xdr:rowOff>
    </xdr:from>
    <xdr:to>
      <xdr:col>22</xdr:col>
      <xdr:colOff>114300</xdr:colOff>
      <xdr:row>36</xdr:row>
      <xdr:rowOff>91045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8665"/>
          <a:ext cx="698500" cy="3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91045</xdr:rowOff>
    </xdr:from>
    <xdr:to>
      <xdr:col>18</xdr:col>
      <xdr:colOff>177800</xdr:colOff>
      <xdr:row>36</xdr:row>
      <xdr:rowOff>99045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4295"/>
          <a:ext cx="698500" cy="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44523</xdr:rowOff>
    </xdr:from>
    <xdr:to>
      <xdr:col>29</xdr:col>
      <xdr:colOff>177800</xdr:colOff>
      <xdr:row>36</xdr:row>
      <xdr:rowOff>146123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26561</xdr:rowOff>
    </xdr:from>
    <xdr:to>
      <xdr:col>26</xdr:col>
      <xdr:colOff>101600</xdr:colOff>
      <xdr:row>36</xdr:row>
      <xdr:rowOff>128161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112938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4615</xdr:rowOff>
    </xdr:from>
    <xdr:to>
      <xdr:col>22</xdr:col>
      <xdr:colOff>165100</xdr:colOff>
      <xdr:row>36</xdr:row>
      <xdr:rowOff>106215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90992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40245</xdr:rowOff>
    </xdr:from>
    <xdr:to>
      <xdr:col>19</xdr:col>
      <xdr:colOff>38100</xdr:colOff>
      <xdr:row>36</xdr:row>
      <xdr:rowOff>141845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126622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48245</xdr:rowOff>
    </xdr:from>
    <xdr:to>
      <xdr:col>15</xdr:col>
      <xdr:colOff>101600</xdr:colOff>
      <xdr:row>36</xdr:row>
      <xdr:rowOff>149845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134622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8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34841</xdr:rowOff>
    </xdr:from>
    <xdr:to>
      <xdr:col>24</xdr:col>
      <xdr:colOff>63500</xdr:colOff>
      <xdr:row>37</xdr:row>
      <xdr:rowOff>49335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78491"/>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130968</xdr:rowOff>
    </xdr:from>
    <xdr:to>
      <xdr:col>19</xdr:col>
      <xdr:colOff>177800</xdr:colOff>
      <xdr:row>37</xdr:row>
      <xdr:rowOff>34841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03168"/>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107376</xdr:rowOff>
    </xdr:from>
    <xdr:to>
      <xdr:col>15</xdr:col>
      <xdr:colOff>50800</xdr:colOff>
      <xdr:row>36</xdr:row>
      <xdr:rowOff>130968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79576"/>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107376</xdr:rowOff>
    </xdr:from>
    <xdr:to>
      <xdr:col>10</xdr:col>
      <xdr:colOff>114300</xdr:colOff>
      <xdr:row>37</xdr:row>
      <xdr:rowOff>55369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79576"/>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169985</xdr:rowOff>
    </xdr:from>
    <xdr:to>
      <xdr:col>24</xdr:col>
      <xdr:colOff>114300</xdr:colOff>
      <xdr:row>37</xdr:row>
      <xdr:rowOff>100135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148412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155491</xdr:rowOff>
    </xdr:from>
    <xdr:to>
      <xdr:col>20</xdr:col>
      <xdr:colOff>38100</xdr:colOff>
      <xdr:row>37</xdr:row>
      <xdr:rowOff>85641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76768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80168</xdr:rowOff>
    </xdr:from>
    <xdr:to>
      <xdr:col>15</xdr:col>
      <xdr:colOff>101600</xdr:colOff>
      <xdr:row>37</xdr:row>
      <xdr:rowOff>10318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56576</xdr:rowOff>
    </xdr:from>
    <xdr:to>
      <xdr:col>10</xdr:col>
      <xdr:colOff>165100</xdr:colOff>
      <xdr:row>36</xdr:row>
      <xdr:rowOff>158176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149303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4569</xdr:rowOff>
    </xdr:from>
    <xdr:to>
      <xdr:col>6</xdr:col>
      <xdr:colOff>38100</xdr:colOff>
      <xdr:row>37</xdr:row>
      <xdr:rowOff>106169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98527</xdr:rowOff>
    </xdr:from>
    <xdr:to>
      <xdr:col>24</xdr:col>
      <xdr:colOff>63500</xdr:colOff>
      <xdr:row>57</xdr:row>
      <xdr:rowOff>117691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71177"/>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98527</xdr:rowOff>
    </xdr:from>
    <xdr:to>
      <xdr:col>19</xdr:col>
      <xdr:colOff>177800</xdr:colOff>
      <xdr:row>57</xdr:row>
      <xdr:rowOff>112484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1177"/>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110020</xdr:rowOff>
    </xdr:from>
    <xdr:to>
      <xdr:col>15</xdr:col>
      <xdr:colOff>50800</xdr:colOff>
      <xdr:row>57</xdr:row>
      <xdr:rowOff>112484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82670"/>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110020</xdr:rowOff>
    </xdr:from>
    <xdr:to>
      <xdr:col>10</xdr:col>
      <xdr:colOff>114300</xdr:colOff>
      <xdr:row>57</xdr:row>
      <xdr:rowOff>136119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2670"/>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66891</xdr:rowOff>
    </xdr:from>
    <xdr:to>
      <xdr:col>24</xdr:col>
      <xdr:colOff>114300</xdr:colOff>
      <xdr:row>57</xdr:row>
      <xdr:rowOff>168491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45318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47727</xdr:rowOff>
    </xdr:from>
    <xdr:to>
      <xdr:col>20</xdr:col>
      <xdr:colOff>38100</xdr:colOff>
      <xdr:row>57</xdr:row>
      <xdr:rowOff>149327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140454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61684</xdr:rowOff>
    </xdr:from>
    <xdr:to>
      <xdr:col>15</xdr:col>
      <xdr:colOff>101600</xdr:colOff>
      <xdr:row>57</xdr:row>
      <xdr:rowOff>163284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154411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59220</xdr:rowOff>
    </xdr:from>
    <xdr:to>
      <xdr:col>10</xdr:col>
      <xdr:colOff>165100</xdr:colOff>
      <xdr:row>57</xdr:row>
      <xdr:rowOff>160820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85319</xdr:rowOff>
    </xdr:from>
    <xdr:to>
      <xdr:col>6</xdr:col>
      <xdr:colOff>38100</xdr:colOff>
      <xdr:row>58</xdr:row>
      <xdr:rowOff>15469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125527</xdr:rowOff>
    </xdr:from>
    <xdr:to>
      <xdr:col>24</xdr:col>
      <xdr:colOff>63500</xdr:colOff>
      <xdr:row>77</xdr:row>
      <xdr:rowOff>157835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7177"/>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123698</xdr:rowOff>
    </xdr:from>
    <xdr:to>
      <xdr:col>19</xdr:col>
      <xdr:colOff>177800</xdr:colOff>
      <xdr:row>77</xdr:row>
      <xdr:rowOff>157835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5348"/>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117297</xdr:rowOff>
    </xdr:from>
    <xdr:to>
      <xdr:col>15</xdr:col>
      <xdr:colOff>50800</xdr:colOff>
      <xdr:row>77</xdr:row>
      <xdr:rowOff>123698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894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116460</xdr:rowOff>
    </xdr:from>
    <xdr:to>
      <xdr:col>10</xdr:col>
      <xdr:colOff>114300</xdr:colOff>
      <xdr:row>77</xdr:row>
      <xdr:rowOff>117297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1811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74727</xdr:rowOff>
    </xdr:from>
    <xdr:to>
      <xdr:col>24</xdr:col>
      <xdr:colOff>114300</xdr:colOff>
      <xdr:row>78</xdr:row>
      <xdr:rowOff>4877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53154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107035</xdr:rowOff>
    </xdr:from>
    <xdr:to>
      <xdr:col>20</xdr:col>
      <xdr:colOff>38100</xdr:colOff>
      <xdr:row>78</xdr:row>
      <xdr:rowOff>37185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28312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72898</xdr:rowOff>
    </xdr:from>
    <xdr:to>
      <xdr:col>15</xdr:col>
      <xdr:colOff>101600</xdr:colOff>
      <xdr:row>78</xdr:row>
      <xdr:rowOff>3048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66497</xdr:rowOff>
    </xdr:from>
    <xdr:to>
      <xdr:col>10</xdr:col>
      <xdr:colOff>165100</xdr:colOff>
      <xdr:row>77</xdr:row>
      <xdr:rowOff>168097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159224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65660</xdr:rowOff>
    </xdr:from>
    <xdr:to>
      <xdr:col>6</xdr:col>
      <xdr:colOff>38100</xdr:colOff>
      <xdr:row>77</xdr:row>
      <xdr:rowOff>167260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158387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43408</xdr:rowOff>
    </xdr:from>
    <xdr:to>
      <xdr:col>24</xdr:col>
      <xdr:colOff>63500</xdr:colOff>
      <xdr:row>95</xdr:row>
      <xdr:rowOff>48806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31158"/>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48806</xdr:rowOff>
    </xdr:from>
    <xdr:to>
      <xdr:col>19</xdr:col>
      <xdr:colOff>177800</xdr:colOff>
      <xdr:row>95</xdr:row>
      <xdr:rowOff>72695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3655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72695</xdr:rowOff>
    </xdr:from>
    <xdr:to>
      <xdr:col>15</xdr:col>
      <xdr:colOff>50800</xdr:colOff>
      <xdr:row>95</xdr:row>
      <xdr:rowOff>125464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60445"/>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125464</xdr:rowOff>
    </xdr:from>
    <xdr:to>
      <xdr:col>10</xdr:col>
      <xdr:colOff>114300</xdr:colOff>
      <xdr:row>96</xdr:row>
      <xdr:rowOff>5118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13214"/>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164058</xdr:rowOff>
    </xdr:from>
    <xdr:to>
      <xdr:col>24</xdr:col>
      <xdr:colOff>114300</xdr:colOff>
      <xdr:row>95</xdr:row>
      <xdr:rowOff>94208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15485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169456</xdr:rowOff>
    </xdr:from>
    <xdr:to>
      <xdr:col>20</xdr:col>
      <xdr:colOff>38100</xdr:colOff>
      <xdr:row>95</xdr:row>
      <xdr:rowOff>99606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116133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21895</xdr:rowOff>
    </xdr:from>
    <xdr:to>
      <xdr:col>15</xdr:col>
      <xdr:colOff>101600</xdr:colOff>
      <xdr:row>95</xdr:row>
      <xdr:rowOff>123495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140022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74664</xdr:rowOff>
    </xdr:from>
    <xdr:to>
      <xdr:col>10</xdr:col>
      <xdr:colOff>165100</xdr:colOff>
      <xdr:row>96</xdr:row>
      <xdr:rowOff>4814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125768</xdr:rowOff>
    </xdr:from>
    <xdr:to>
      <xdr:col>6</xdr:col>
      <xdr:colOff>38100</xdr:colOff>
      <xdr:row>96</xdr:row>
      <xdr:rowOff>55918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47045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87492</xdr:rowOff>
    </xdr:from>
    <xdr:to>
      <xdr:col>55</xdr:col>
      <xdr:colOff>0</xdr:colOff>
      <xdr:row>38</xdr:row>
      <xdr:rowOff>97050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602592"/>
          <a:ext cx="8382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80188</xdr:rowOff>
    </xdr:from>
    <xdr:to>
      <xdr:col>50</xdr:col>
      <xdr:colOff>114300</xdr:colOff>
      <xdr:row>38</xdr:row>
      <xdr:rowOff>87492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95288"/>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79654</xdr:rowOff>
    </xdr:from>
    <xdr:to>
      <xdr:col>45</xdr:col>
      <xdr:colOff>177800</xdr:colOff>
      <xdr:row>38</xdr:row>
      <xdr:rowOff>80188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9475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79654</xdr:rowOff>
    </xdr:from>
    <xdr:to>
      <xdr:col>41</xdr:col>
      <xdr:colOff>50800</xdr:colOff>
      <xdr:row>38</xdr:row>
      <xdr:rowOff>100501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4754"/>
          <a:ext cx="889000" cy="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46250</xdr:rowOff>
    </xdr:from>
    <xdr:to>
      <xdr:col>55</xdr:col>
      <xdr:colOff>50800</xdr:colOff>
      <xdr:row>38</xdr:row>
      <xdr:rowOff>147850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132627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36692</xdr:rowOff>
    </xdr:from>
    <xdr:to>
      <xdr:col>50</xdr:col>
      <xdr:colOff>165100</xdr:colOff>
      <xdr:row>38</xdr:row>
      <xdr:rowOff>138292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129419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29388</xdr:rowOff>
    </xdr:from>
    <xdr:to>
      <xdr:col>46</xdr:col>
      <xdr:colOff>38100</xdr:colOff>
      <xdr:row>38</xdr:row>
      <xdr:rowOff>130988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122115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28854</xdr:rowOff>
    </xdr:from>
    <xdr:to>
      <xdr:col>41</xdr:col>
      <xdr:colOff>101600</xdr:colOff>
      <xdr:row>38</xdr:row>
      <xdr:rowOff>130454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121581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49701</xdr:rowOff>
    </xdr:from>
    <xdr:to>
      <xdr:col>36</xdr:col>
      <xdr:colOff>165100</xdr:colOff>
      <xdr:row>38</xdr:row>
      <xdr:rowOff>151301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142428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69369</xdr:rowOff>
    </xdr:from>
    <xdr:to>
      <xdr:col>55</xdr:col>
      <xdr:colOff>0</xdr:colOff>
      <xdr:row>58</xdr:row>
      <xdr:rowOff>76147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13469"/>
          <a:ext cx="838200" cy="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67540</xdr:rowOff>
    </xdr:from>
    <xdr:to>
      <xdr:col>50</xdr:col>
      <xdr:colOff>114300</xdr:colOff>
      <xdr:row>58</xdr:row>
      <xdr:rowOff>69369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1164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62845</xdr:rowOff>
    </xdr:from>
    <xdr:to>
      <xdr:col>45</xdr:col>
      <xdr:colOff>177800</xdr:colOff>
      <xdr:row>58</xdr:row>
      <xdr:rowOff>67540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06945"/>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12845</xdr:rowOff>
    </xdr:from>
    <xdr:to>
      <xdr:col>41</xdr:col>
      <xdr:colOff>50800</xdr:colOff>
      <xdr:row>58</xdr:row>
      <xdr:rowOff>62845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6945"/>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25347</xdr:rowOff>
    </xdr:from>
    <xdr:to>
      <xdr:col>55</xdr:col>
      <xdr:colOff>50800</xdr:colOff>
      <xdr:row>58</xdr:row>
      <xdr:rowOff>126947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18569</xdr:rowOff>
    </xdr:from>
    <xdr:to>
      <xdr:col>50</xdr:col>
      <xdr:colOff>165100</xdr:colOff>
      <xdr:row>58</xdr:row>
      <xdr:rowOff>120169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111296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16740</xdr:rowOff>
    </xdr:from>
    <xdr:to>
      <xdr:col>46</xdr:col>
      <xdr:colOff>38100</xdr:colOff>
      <xdr:row>58</xdr:row>
      <xdr:rowOff>118340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12045</xdr:rowOff>
    </xdr:from>
    <xdr:to>
      <xdr:col>41</xdr:col>
      <xdr:colOff>101600</xdr:colOff>
      <xdr:row>58</xdr:row>
      <xdr:rowOff>113645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104772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133495</xdr:rowOff>
    </xdr:from>
    <xdr:to>
      <xdr:col>36</xdr:col>
      <xdr:colOff>165100</xdr:colOff>
      <xdr:row>58</xdr:row>
      <xdr:rowOff>63645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54772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79203</xdr:rowOff>
    </xdr:from>
    <xdr:to>
      <xdr:col>55</xdr:col>
      <xdr:colOff>0</xdr:colOff>
      <xdr:row>79</xdr:row>
      <xdr:rowOff>82939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23753"/>
          <a:ext cx="8382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48309</xdr:rowOff>
    </xdr:from>
    <xdr:to>
      <xdr:col>50</xdr:col>
      <xdr:colOff>114300</xdr:colOff>
      <xdr:row>79</xdr:row>
      <xdr:rowOff>79203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92859"/>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48309</xdr:rowOff>
    </xdr:from>
    <xdr:to>
      <xdr:col>45</xdr:col>
      <xdr:colOff>177800</xdr:colOff>
      <xdr:row>79</xdr:row>
      <xdr:rowOff>50200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92859"/>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17768</xdr:rowOff>
    </xdr:from>
    <xdr:to>
      <xdr:col>41</xdr:col>
      <xdr:colOff>50800</xdr:colOff>
      <xdr:row>79</xdr:row>
      <xdr:rowOff>50200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62318"/>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32139</xdr:rowOff>
    </xdr:from>
    <xdr:to>
      <xdr:col>55</xdr:col>
      <xdr:colOff>50800</xdr:colOff>
      <xdr:row>79</xdr:row>
      <xdr:rowOff>133739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28403</xdr:rowOff>
    </xdr:from>
    <xdr:to>
      <xdr:col>50</xdr:col>
      <xdr:colOff>165100</xdr:colOff>
      <xdr:row>79</xdr:row>
      <xdr:rowOff>130003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121130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168959</xdr:rowOff>
    </xdr:from>
    <xdr:to>
      <xdr:col>46</xdr:col>
      <xdr:colOff>38100</xdr:colOff>
      <xdr:row>79</xdr:row>
      <xdr:rowOff>99109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90236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170850</xdr:rowOff>
    </xdr:from>
    <xdr:to>
      <xdr:col>41</xdr:col>
      <xdr:colOff>101600</xdr:colOff>
      <xdr:row>79</xdr:row>
      <xdr:rowOff>101000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92127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138418</xdr:rowOff>
    </xdr:from>
    <xdr:to>
      <xdr:col>36</xdr:col>
      <xdr:colOff>165100</xdr:colOff>
      <xdr:row>79</xdr:row>
      <xdr:rowOff>68568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59695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106211</xdr:rowOff>
    </xdr:from>
    <xdr:to>
      <xdr:col>55</xdr:col>
      <xdr:colOff>0</xdr:colOff>
      <xdr:row>97</xdr:row>
      <xdr:rowOff>150656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36861"/>
          <a:ext cx="838200" cy="4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106211</xdr:rowOff>
    </xdr:from>
    <xdr:to>
      <xdr:col>50</xdr:col>
      <xdr:colOff>114300</xdr:colOff>
      <xdr:row>98</xdr:row>
      <xdr:rowOff>80575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36861"/>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14509</xdr:rowOff>
    </xdr:from>
    <xdr:to>
      <xdr:col>45</xdr:col>
      <xdr:colOff>177800</xdr:colOff>
      <xdr:row>98</xdr:row>
      <xdr:rowOff>80575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81660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15504</xdr:rowOff>
    </xdr:from>
    <xdr:to>
      <xdr:col>41</xdr:col>
      <xdr:colOff>50800</xdr:colOff>
      <xdr:row>98</xdr:row>
      <xdr:rowOff>14509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46154"/>
          <a:ext cx="889000" cy="1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99856</xdr:rowOff>
    </xdr:from>
    <xdr:to>
      <xdr:col>55</xdr:col>
      <xdr:colOff>50800</xdr:colOff>
      <xdr:row>98</xdr:row>
      <xdr:rowOff>30006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78283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55411</xdr:rowOff>
    </xdr:from>
    <xdr:to>
      <xdr:col>50</xdr:col>
      <xdr:colOff>165100</xdr:colOff>
      <xdr:row>97</xdr:row>
      <xdr:rowOff>157011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148138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29775</xdr:rowOff>
    </xdr:from>
    <xdr:to>
      <xdr:col>46</xdr:col>
      <xdr:colOff>38100</xdr:colOff>
      <xdr:row>98</xdr:row>
      <xdr:rowOff>131375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122502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135159</xdr:rowOff>
    </xdr:from>
    <xdr:to>
      <xdr:col>41</xdr:col>
      <xdr:colOff>101600</xdr:colOff>
      <xdr:row>98</xdr:row>
      <xdr:rowOff>65309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56436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136154</xdr:rowOff>
    </xdr:from>
    <xdr:to>
      <xdr:col>36</xdr:col>
      <xdr:colOff>165100</xdr:colOff>
      <xdr:row>97</xdr:row>
      <xdr:rowOff>66304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82831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7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51215</xdr:rowOff>
    </xdr:from>
    <xdr:to>
      <xdr:col>85</xdr:col>
      <xdr:colOff>127000</xdr:colOff>
      <xdr:row>76</xdr:row>
      <xdr:rowOff>58334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81415"/>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51215</xdr:rowOff>
    </xdr:from>
    <xdr:to>
      <xdr:col>81</xdr:col>
      <xdr:colOff>50800</xdr:colOff>
      <xdr:row>76</xdr:row>
      <xdr:rowOff>70450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81415"/>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70450</xdr:rowOff>
    </xdr:from>
    <xdr:to>
      <xdr:col>76</xdr:col>
      <xdr:colOff>114300</xdr:colOff>
      <xdr:row>76</xdr:row>
      <xdr:rowOff>101916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0650"/>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101916</xdr:rowOff>
    </xdr:from>
    <xdr:to>
      <xdr:col>71</xdr:col>
      <xdr:colOff>177800</xdr:colOff>
      <xdr:row>76</xdr:row>
      <xdr:rowOff>124188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32116"/>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7534</xdr:rowOff>
    </xdr:from>
    <xdr:to>
      <xdr:col>85</xdr:col>
      <xdr:colOff>177800</xdr:colOff>
      <xdr:row>76</xdr:row>
      <xdr:rowOff>109134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157411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415</xdr:rowOff>
    </xdr:from>
    <xdr:to>
      <xdr:col>81</xdr:col>
      <xdr:colOff>101600</xdr:colOff>
      <xdr:row>76</xdr:row>
      <xdr:rowOff>102015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93142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19650</xdr:rowOff>
    </xdr:from>
    <xdr:to>
      <xdr:col>76</xdr:col>
      <xdr:colOff>165100</xdr:colOff>
      <xdr:row>76</xdr:row>
      <xdr:rowOff>121250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112377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51116</xdr:rowOff>
    </xdr:from>
    <xdr:to>
      <xdr:col>72</xdr:col>
      <xdr:colOff>38100</xdr:colOff>
      <xdr:row>76</xdr:row>
      <xdr:rowOff>152716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143843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73388</xdr:rowOff>
    </xdr:from>
    <xdr:to>
      <xdr:col>67</xdr:col>
      <xdr:colOff>101600</xdr:colOff>
      <xdr:row>77</xdr:row>
      <xdr:rowOff>3538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166115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70684</xdr:rowOff>
    </xdr:from>
    <xdr:to>
      <xdr:col>85</xdr:col>
      <xdr:colOff>127000</xdr:colOff>
      <xdr:row>99</xdr:row>
      <xdr:rowOff>82355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7044234"/>
          <a:ext cx="8382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70946</xdr:rowOff>
    </xdr:from>
    <xdr:to>
      <xdr:col>81</xdr:col>
      <xdr:colOff>50800</xdr:colOff>
      <xdr:row>99</xdr:row>
      <xdr:rowOff>82355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7044496"/>
          <a:ext cx="8890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70946</xdr:rowOff>
    </xdr:from>
    <xdr:to>
      <xdr:col>76</xdr:col>
      <xdr:colOff>114300</xdr:colOff>
      <xdr:row>99</xdr:row>
      <xdr:rowOff>84826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7044496"/>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59320</xdr:rowOff>
    </xdr:from>
    <xdr:to>
      <xdr:col>71</xdr:col>
      <xdr:colOff>177800</xdr:colOff>
      <xdr:row>99</xdr:row>
      <xdr:rowOff>84826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7032870"/>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19884</xdr:rowOff>
    </xdr:from>
    <xdr:to>
      <xdr:col>85</xdr:col>
      <xdr:colOff>177800</xdr:colOff>
      <xdr:row>99</xdr:row>
      <xdr:rowOff>121484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106261</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9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31555</xdr:rowOff>
    </xdr:from>
    <xdr:to>
      <xdr:col>81</xdr:col>
      <xdr:colOff>101600</xdr:colOff>
      <xdr:row>99</xdr:row>
      <xdr:rowOff>133155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7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124282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20146</xdr:rowOff>
    </xdr:from>
    <xdr:to>
      <xdr:col>76</xdr:col>
      <xdr:colOff>165100</xdr:colOff>
      <xdr:row>99</xdr:row>
      <xdr:rowOff>121746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112873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8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34026</xdr:rowOff>
    </xdr:from>
    <xdr:to>
      <xdr:col>72</xdr:col>
      <xdr:colOff>38100</xdr:colOff>
      <xdr:row>99</xdr:row>
      <xdr:rowOff>135626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70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126753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1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8520</xdr:rowOff>
    </xdr:from>
    <xdr:to>
      <xdr:col>67</xdr:col>
      <xdr:colOff>101600</xdr:colOff>
      <xdr:row>99</xdr:row>
      <xdr:rowOff>110120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101247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139517</xdr:rowOff>
    </xdr:from>
    <xdr:to>
      <xdr:col>107</xdr:col>
      <xdr:colOff>50800</xdr:colOff>
      <xdr:row>38</xdr:row>
      <xdr:rowOff>139563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54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139563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88717</xdr:rowOff>
    </xdr:from>
    <xdr:to>
      <xdr:col>107</xdr:col>
      <xdr:colOff>101600</xdr:colOff>
      <xdr:row>39</xdr:row>
      <xdr:rowOff>18867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9994</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38049</xdr:rowOff>
    </xdr:from>
    <xdr:to>
      <xdr:col>116</xdr:col>
      <xdr:colOff>63500</xdr:colOff>
      <xdr:row>59</xdr:row>
      <xdr:rowOff>38430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359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38430</xdr:rowOff>
    </xdr:from>
    <xdr:to>
      <xdr:col>111</xdr:col>
      <xdr:colOff>177800</xdr:colOff>
      <xdr:row>59</xdr:row>
      <xdr:rowOff>43955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398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44221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9505"/>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44221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158699</xdr:rowOff>
    </xdr:from>
    <xdr:to>
      <xdr:col>116</xdr:col>
      <xdr:colOff>114300</xdr:colOff>
      <xdr:row>59</xdr:row>
      <xdr:rowOff>88849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73626</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159080</xdr:rowOff>
    </xdr:from>
    <xdr:to>
      <xdr:col>112</xdr:col>
      <xdr:colOff>38100</xdr:colOff>
      <xdr:row>59</xdr:row>
      <xdr:rowOff>89230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80357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114897</xdr:rowOff>
    </xdr:from>
    <xdr:to>
      <xdr:col>116</xdr:col>
      <xdr:colOff>63500</xdr:colOff>
      <xdr:row>76</xdr:row>
      <xdr:rowOff>142100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5097"/>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63672</xdr:rowOff>
    </xdr:from>
    <xdr:to>
      <xdr:col>111</xdr:col>
      <xdr:colOff>177800</xdr:colOff>
      <xdr:row>76</xdr:row>
      <xdr:rowOff>142100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93872"/>
          <a:ext cx="889000" cy="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63672</xdr:rowOff>
    </xdr:from>
    <xdr:to>
      <xdr:col>107</xdr:col>
      <xdr:colOff>50800</xdr:colOff>
      <xdr:row>76</xdr:row>
      <xdr:rowOff>155150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93872"/>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151549</xdr:rowOff>
    </xdr:from>
    <xdr:to>
      <xdr:col>102</xdr:col>
      <xdr:colOff>114300</xdr:colOff>
      <xdr:row>76</xdr:row>
      <xdr:rowOff>155150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81749"/>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64097</xdr:rowOff>
    </xdr:from>
    <xdr:to>
      <xdr:col>116</xdr:col>
      <xdr:colOff>114300</xdr:colOff>
      <xdr:row>76</xdr:row>
      <xdr:rowOff>165697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86974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91300</xdr:rowOff>
    </xdr:from>
    <xdr:to>
      <xdr:col>112</xdr:col>
      <xdr:colOff>38100</xdr:colOff>
      <xdr:row>77</xdr:row>
      <xdr:rowOff>21450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1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12872</xdr:rowOff>
    </xdr:from>
    <xdr:to>
      <xdr:col>107</xdr:col>
      <xdr:colOff>101600</xdr:colOff>
      <xdr:row>76</xdr:row>
      <xdr:rowOff>114472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130998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104350</xdr:rowOff>
    </xdr:from>
    <xdr:to>
      <xdr:col>102</xdr:col>
      <xdr:colOff>165100</xdr:colOff>
      <xdr:row>77</xdr:row>
      <xdr:rowOff>34500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25627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100749</xdr:rowOff>
    </xdr:from>
    <xdr:to>
      <xdr:col>98</xdr:col>
      <xdr:colOff>38100</xdr:colOff>
      <xdr:row>77</xdr:row>
      <xdr:rowOff>30899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前年度からの増加額が最も大きいものは繰出金となっており、前年度比１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４２８円の増加となっている。また性質別決算額で大部分を占めているのは扶助費となっており、前年度と比較しても４２５円の増と年々増加傾向にある。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おいては類似団体平均を上回る状況が続いており、子ども医療費をはじめとした市費単独事業や障害者自立支援サービス等の国庫負担基準超過給付に係る扶助費が多額なためと考えられるが、高齢化の進展や障害者福祉サービスの拡充等により市の裁量が効かない部分での増加が大きく、抜本的な削減は難し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扶助費や繰出金以外の項目においては類似団体平均を下回っており、行財政改革プログラムの実施をはじめとする様々な継続的な歳出削減への取り組みが、一定の成果として表われてい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この結果、住民一人当たりのコスト総額は３１３，９６６円、対前年度比で３，０６３円の減となっている。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今後は社会保障関係経費のほか、公共施設の老朽化対策の本格化により維持補修費や普通建設事業費の増加も見込まれるため、事務事業の見直しや経常経費の削減を更に徹底していく。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81,424
79,899
67.49
26,679,923
25,564,355
992,534
16,925,730
25,854,646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7031"/>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44831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9912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161417</xdr:rowOff>
    </xdr:from>
    <xdr:to>
      <xdr:col>15</xdr:col>
      <xdr:colOff>50800</xdr:colOff>
      <xdr:row>36</xdr:row>
      <xdr:rowOff>26924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2167"/>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161417</xdr:rowOff>
    </xdr:from>
    <xdr:to>
      <xdr:col>10</xdr:col>
      <xdr:colOff>114300</xdr:colOff>
      <xdr:row>36</xdr:row>
      <xdr:rowOff>12065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216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61468</xdr:rowOff>
    </xdr:from>
    <xdr:to>
      <xdr:col>24</xdr:col>
      <xdr:colOff>114300</xdr:colOff>
      <xdr:row>36</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165481</xdr:rowOff>
    </xdr:from>
    <xdr:to>
      <xdr:col>20</xdr:col>
      <xdr:colOff>38100</xdr:colOff>
      <xdr:row>36</xdr:row>
      <xdr:rowOff>95631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112158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147574</xdr:rowOff>
    </xdr:from>
    <xdr:to>
      <xdr:col>15</xdr:col>
      <xdr:colOff>101600</xdr:colOff>
      <xdr:row>36</xdr:row>
      <xdr:rowOff>77724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68851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110617</xdr:rowOff>
    </xdr:from>
    <xdr:to>
      <xdr:col>10</xdr:col>
      <xdr:colOff>165100</xdr:colOff>
      <xdr:row>36</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53992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xdr:rowOff>
    </xdr:from>
    <xdr:to>
      <xdr:col>24</xdr:col>
      <xdr:colOff>63500</xdr:colOff>
      <xdr:row>58</xdr:row>
      <xdr:rowOff>1182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44875"/>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152895</xdr:rowOff>
    </xdr:from>
    <xdr:to>
      <xdr:col>19</xdr:col>
      <xdr:colOff>177800</xdr:colOff>
      <xdr:row>58</xdr:row>
      <xdr:rowOff>775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25545"/>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138836</xdr:rowOff>
    </xdr:from>
    <xdr:to>
      <xdr:col>15</xdr:col>
      <xdr:colOff>50800</xdr:colOff>
      <xdr:row>57</xdr:row>
      <xdr:rowOff>152895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1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138836</xdr:rowOff>
    </xdr:from>
    <xdr:to>
      <xdr:col>10</xdr:col>
      <xdr:colOff>114300</xdr:colOff>
      <xdr:row>57</xdr:row>
      <xdr:rowOff>151454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1486"/>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121832</xdr:rowOff>
    </xdr:from>
    <xdr:to>
      <xdr:col>24</xdr:col>
      <xdr:colOff>114300</xdr:colOff>
      <xdr:row>58</xdr:row>
      <xdr:rowOff>51982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36759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121425</xdr:rowOff>
    </xdr:from>
    <xdr:to>
      <xdr:col>20</xdr:col>
      <xdr:colOff>38100</xdr:colOff>
      <xdr:row>58</xdr:row>
      <xdr:rowOff>51575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42702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102095</xdr:rowOff>
    </xdr:from>
    <xdr:to>
      <xdr:col>15</xdr:col>
      <xdr:colOff>101600</xdr:colOff>
      <xdr:row>58</xdr:row>
      <xdr:rowOff>32245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23372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88036</xdr:rowOff>
    </xdr:from>
    <xdr:to>
      <xdr:col>10</xdr:col>
      <xdr:colOff>165100</xdr:colOff>
      <xdr:row>58</xdr:row>
      <xdr:rowOff>18186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100654</xdr:rowOff>
    </xdr:from>
    <xdr:to>
      <xdr:col>6</xdr:col>
      <xdr:colOff>38100</xdr:colOff>
      <xdr:row>58</xdr:row>
      <xdr:rowOff>30804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21931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75591</xdr:rowOff>
    </xdr:from>
    <xdr:to>
      <xdr:col>24</xdr:col>
      <xdr:colOff>63500</xdr:colOff>
      <xdr:row>76</xdr:row>
      <xdr:rowOff>76836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05791"/>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48704</xdr:rowOff>
    </xdr:from>
    <xdr:to>
      <xdr:col>19</xdr:col>
      <xdr:colOff>177800</xdr:colOff>
      <xdr:row>76</xdr:row>
      <xdr:rowOff>76836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78904"/>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48704</xdr:rowOff>
    </xdr:from>
    <xdr:to>
      <xdr:col>15</xdr:col>
      <xdr:colOff>50800</xdr:colOff>
      <xdr:row>77</xdr:row>
      <xdr:rowOff>41187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8904"/>
          <a:ext cx="889000" cy="1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41187</xdr:rowOff>
    </xdr:from>
    <xdr:to>
      <xdr:col>10</xdr:col>
      <xdr:colOff>114300</xdr:colOff>
      <xdr:row>77</xdr:row>
      <xdr:rowOff>82753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2837"/>
          <a:ext cx="8890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24791</xdr:rowOff>
    </xdr:from>
    <xdr:to>
      <xdr:col>24</xdr:col>
      <xdr:colOff>114300</xdr:colOff>
      <xdr:row>76</xdr:row>
      <xdr:rowOff>126391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26036</xdr:rowOff>
    </xdr:from>
    <xdr:to>
      <xdr:col>20</xdr:col>
      <xdr:colOff>38100</xdr:colOff>
      <xdr:row>76</xdr:row>
      <xdr:rowOff>127636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118763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169354</xdr:rowOff>
    </xdr:from>
    <xdr:to>
      <xdr:col>15</xdr:col>
      <xdr:colOff>101600</xdr:colOff>
      <xdr:row>76</xdr:row>
      <xdr:rowOff>99504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90631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161837</xdr:rowOff>
    </xdr:from>
    <xdr:to>
      <xdr:col>10</xdr:col>
      <xdr:colOff>165100</xdr:colOff>
      <xdr:row>77</xdr:row>
      <xdr:rowOff>91987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83114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31953</xdr:rowOff>
    </xdr:from>
    <xdr:to>
      <xdr:col>6</xdr:col>
      <xdr:colOff>38100</xdr:colOff>
      <xdr:row>77</xdr:row>
      <xdr:rowOff>133553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25381</xdr:rowOff>
    </xdr:from>
    <xdr:to>
      <xdr:col>24</xdr:col>
      <xdr:colOff>63500</xdr:colOff>
      <xdr:row>99</xdr:row>
      <xdr:rowOff>43326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98931"/>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18238</xdr:rowOff>
    </xdr:from>
    <xdr:to>
      <xdr:col>19</xdr:col>
      <xdr:colOff>177800</xdr:colOff>
      <xdr:row>99</xdr:row>
      <xdr:rowOff>43326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991788"/>
          <a:ext cx="8890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152482</xdr:rowOff>
    </xdr:from>
    <xdr:to>
      <xdr:col>15</xdr:col>
      <xdr:colOff>50800</xdr:colOff>
      <xdr:row>99</xdr:row>
      <xdr:rowOff>18238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54582"/>
          <a:ext cx="889000" cy="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51594</xdr:rowOff>
    </xdr:from>
    <xdr:to>
      <xdr:col>10</xdr:col>
      <xdr:colOff>114300</xdr:colOff>
      <xdr:row>98</xdr:row>
      <xdr:rowOff>152482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53694"/>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146031</xdr:rowOff>
    </xdr:from>
    <xdr:to>
      <xdr:col>24</xdr:col>
      <xdr:colOff>114300</xdr:colOff>
      <xdr:row>99</xdr:row>
      <xdr:rowOff>76181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60958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163976</xdr:rowOff>
    </xdr:from>
    <xdr:to>
      <xdr:col>20</xdr:col>
      <xdr:colOff>38100</xdr:colOff>
      <xdr:row>99</xdr:row>
      <xdr:rowOff>94126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85253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138888</xdr:rowOff>
    </xdr:from>
    <xdr:to>
      <xdr:col>15</xdr:col>
      <xdr:colOff>101600</xdr:colOff>
      <xdr:row>99</xdr:row>
      <xdr:rowOff>69038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60165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101682</xdr:rowOff>
    </xdr:from>
    <xdr:to>
      <xdr:col>10</xdr:col>
      <xdr:colOff>165100</xdr:colOff>
      <xdr:row>99</xdr:row>
      <xdr:rowOff>31832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22959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794</xdr:rowOff>
    </xdr:from>
    <xdr:to>
      <xdr:col>6</xdr:col>
      <xdr:colOff>38100</xdr:colOff>
      <xdr:row>98</xdr:row>
      <xdr:rowOff>102394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93521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120817</xdr:rowOff>
    </xdr:from>
    <xdr:to>
      <xdr:col>55</xdr:col>
      <xdr:colOff>0</xdr:colOff>
      <xdr:row>38</xdr:row>
      <xdr:rowOff>121366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591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121366</xdr:rowOff>
    </xdr:from>
    <xdr:to>
      <xdr:col>50</xdr:col>
      <xdr:colOff>114300</xdr:colOff>
      <xdr:row>38</xdr:row>
      <xdr:rowOff>122052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646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122052</xdr:rowOff>
    </xdr:from>
    <xdr:to>
      <xdr:col>45</xdr:col>
      <xdr:colOff>177800</xdr:colOff>
      <xdr:row>38</xdr:row>
      <xdr:rowOff>122327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3715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122327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0999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70017</xdr:rowOff>
    </xdr:from>
    <xdr:to>
      <xdr:col>55</xdr:col>
      <xdr:colOff>50800</xdr:colOff>
      <xdr:row>39</xdr:row>
      <xdr:rowOff>167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70566</xdr:rowOff>
    </xdr:from>
    <xdr:to>
      <xdr:col>50</xdr:col>
      <xdr:colOff>165100</xdr:colOff>
      <xdr:row>39</xdr:row>
      <xdr:rowOff>716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163293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71252</xdr:rowOff>
    </xdr:from>
    <xdr:to>
      <xdr:col>46</xdr:col>
      <xdr:colOff>38100</xdr:colOff>
      <xdr:row>39</xdr:row>
      <xdr:rowOff>1402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163979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7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71527</xdr:rowOff>
    </xdr:from>
    <xdr:to>
      <xdr:col>41</xdr:col>
      <xdr:colOff>101600</xdr:colOff>
      <xdr:row>39</xdr:row>
      <xdr:rowOff>1677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164254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44094</xdr:rowOff>
    </xdr:from>
    <xdr:to>
      <xdr:col>36</xdr:col>
      <xdr:colOff>165100</xdr:colOff>
      <xdr:row>38</xdr:row>
      <xdr:rowOff>145694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136821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8537</xdr:rowOff>
    </xdr:from>
    <xdr:to>
      <xdr:col>55</xdr:col>
      <xdr:colOff>0</xdr:colOff>
      <xdr:row>59</xdr:row>
      <xdr:rowOff>10495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24087"/>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10495</xdr:rowOff>
    </xdr:from>
    <xdr:to>
      <xdr:col>50</xdr:col>
      <xdr:colOff>114300</xdr:colOff>
      <xdr:row>59</xdr:row>
      <xdr:rowOff>12911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26045"/>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10770</xdr:rowOff>
    </xdr:from>
    <xdr:to>
      <xdr:col>45</xdr:col>
      <xdr:colOff>177800</xdr:colOff>
      <xdr:row>59</xdr:row>
      <xdr:rowOff>12911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26320"/>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1923</xdr:rowOff>
    </xdr:from>
    <xdr:to>
      <xdr:col>41</xdr:col>
      <xdr:colOff>50800</xdr:colOff>
      <xdr:row>59</xdr:row>
      <xdr:rowOff>10770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1747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129187</xdr:rowOff>
    </xdr:from>
    <xdr:to>
      <xdr:col>55</xdr:col>
      <xdr:colOff>50800</xdr:colOff>
      <xdr:row>59</xdr:row>
      <xdr:rowOff>59337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131145</xdr:rowOff>
    </xdr:from>
    <xdr:to>
      <xdr:col>50</xdr:col>
      <xdr:colOff>165100</xdr:colOff>
      <xdr:row>59</xdr:row>
      <xdr:rowOff>61295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52422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133561</xdr:rowOff>
    </xdr:from>
    <xdr:to>
      <xdr:col>46</xdr:col>
      <xdr:colOff>38100</xdr:colOff>
      <xdr:row>59</xdr:row>
      <xdr:rowOff>63711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54838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131420</xdr:rowOff>
    </xdr:from>
    <xdr:to>
      <xdr:col>41</xdr:col>
      <xdr:colOff>101600</xdr:colOff>
      <xdr:row>59</xdr:row>
      <xdr:rowOff>61570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52697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122573</xdr:rowOff>
    </xdr:from>
    <xdr:to>
      <xdr:col>36</xdr:col>
      <xdr:colOff>165100</xdr:colOff>
      <xdr:row>59</xdr:row>
      <xdr:rowOff>52723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43850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5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127318</xdr:rowOff>
    </xdr:from>
    <xdr:to>
      <xdr:col>55</xdr:col>
      <xdr:colOff>0</xdr:colOff>
      <xdr:row>78</xdr:row>
      <xdr:rowOff>128860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0418"/>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127318</xdr:rowOff>
    </xdr:from>
    <xdr:to>
      <xdr:col>50</xdr:col>
      <xdr:colOff>114300</xdr:colOff>
      <xdr:row>78</xdr:row>
      <xdr:rowOff>136176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0418"/>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87103</xdr:rowOff>
    </xdr:from>
    <xdr:to>
      <xdr:col>45</xdr:col>
      <xdr:colOff>177800</xdr:colOff>
      <xdr:row>78</xdr:row>
      <xdr:rowOff>136176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6020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87103</xdr:rowOff>
    </xdr:from>
    <xdr:to>
      <xdr:col>41</xdr:col>
      <xdr:colOff>50800</xdr:colOff>
      <xdr:row>78</xdr:row>
      <xdr:rowOff>146483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0203"/>
          <a:ext cx="889000" cy="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78060</xdr:rowOff>
    </xdr:from>
    <xdr:to>
      <xdr:col>55</xdr:col>
      <xdr:colOff>50800</xdr:colOff>
      <xdr:row>79</xdr:row>
      <xdr:rowOff>8210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164437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76518</xdr:rowOff>
    </xdr:from>
    <xdr:to>
      <xdr:col>50</xdr:col>
      <xdr:colOff>165100</xdr:colOff>
      <xdr:row>79</xdr:row>
      <xdr:rowOff>6668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169245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85376</xdr:rowOff>
    </xdr:from>
    <xdr:to>
      <xdr:col>46</xdr:col>
      <xdr:colOff>38100</xdr:colOff>
      <xdr:row>79</xdr:row>
      <xdr:rowOff>15526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36303</xdr:rowOff>
    </xdr:from>
    <xdr:to>
      <xdr:col>41</xdr:col>
      <xdr:colOff>101600</xdr:colOff>
      <xdr:row>78</xdr:row>
      <xdr:rowOff>137903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129030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95683</xdr:rowOff>
    </xdr:from>
    <xdr:to>
      <xdr:col>36</xdr:col>
      <xdr:colOff>165100</xdr:colOff>
      <xdr:row>79</xdr:row>
      <xdr:rowOff>25833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69504</xdr:rowOff>
    </xdr:from>
    <xdr:to>
      <xdr:col>55</xdr:col>
      <xdr:colOff>0</xdr:colOff>
      <xdr:row>98</xdr:row>
      <xdr:rowOff>71752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7160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66689</xdr:rowOff>
    </xdr:from>
    <xdr:to>
      <xdr:col>50</xdr:col>
      <xdr:colOff>114300</xdr:colOff>
      <xdr:row>98</xdr:row>
      <xdr:rowOff>71752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6878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66689</xdr:rowOff>
    </xdr:from>
    <xdr:to>
      <xdr:col>45</xdr:col>
      <xdr:colOff>177800</xdr:colOff>
      <xdr:row>98</xdr:row>
      <xdr:rowOff>72952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6878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67988</xdr:rowOff>
    </xdr:from>
    <xdr:to>
      <xdr:col>41</xdr:col>
      <xdr:colOff>50800</xdr:colOff>
      <xdr:row>98</xdr:row>
      <xdr:rowOff>72952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70088"/>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18704</xdr:rowOff>
    </xdr:from>
    <xdr:to>
      <xdr:col>55</xdr:col>
      <xdr:colOff>50800</xdr:colOff>
      <xdr:row>98</xdr:row>
      <xdr:rowOff>120304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20952</xdr:rowOff>
    </xdr:from>
    <xdr:to>
      <xdr:col>50</xdr:col>
      <xdr:colOff>165100</xdr:colOff>
      <xdr:row>98</xdr:row>
      <xdr:rowOff>122552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113679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15889</xdr:rowOff>
    </xdr:from>
    <xdr:to>
      <xdr:col>46</xdr:col>
      <xdr:colOff>38100</xdr:colOff>
      <xdr:row>98</xdr:row>
      <xdr:rowOff>117489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108616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22152</xdr:rowOff>
    </xdr:from>
    <xdr:to>
      <xdr:col>41</xdr:col>
      <xdr:colOff>101600</xdr:colOff>
      <xdr:row>98</xdr:row>
      <xdr:rowOff>123752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114879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17188</xdr:rowOff>
    </xdr:from>
    <xdr:to>
      <xdr:col>36</xdr:col>
      <xdr:colOff>165100</xdr:colOff>
      <xdr:row>98</xdr:row>
      <xdr:rowOff>118788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109915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164434</xdr:rowOff>
    </xdr:from>
    <xdr:to>
      <xdr:col>85</xdr:col>
      <xdr:colOff>127000</xdr:colOff>
      <xdr:row>38</xdr:row>
      <xdr:rowOff>15433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08084"/>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15433</xdr:rowOff>
    </xdr:from>
    <xdr:to>
      <xdr:col>81</xdr:col>
      <xdr:colOff>50800</xdr:colOff>
      <xdr:row>38</xdr:row>
      <xdr:rowOff>58638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3053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60696</xdr:rowOff>
    </xdr:from>
    <xdr:to>
      <xdr:col>76</xdr:col>
      <xdr:colOff>114300</xdr:colOff>
      <xdr:row>38</xdr:row>
      <xdr:rowOff>58638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04346"/>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28372</xdr:rowOff>
    </xdr:from>
    <xdr:to>
      <xdr:col>71</xdr:col>
      <xdr:colOff>177800</xdr:colOff>
      <xdr:row>37</xdr:row>
      <xdr:rowOff>60696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72022"/>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113635</xdr:rowOff>
    </xdr:from>
    <xdr:to>
      <xdr:col>85</xdr:col>
      <xdr:colOff>177800</xdr:colOff>
      <xdr:row>38</xdr:row>
      <xdr:rowOff>43785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92062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3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136083</xdr:rowOff>
    </xdr:from>
    <xdr:to>
      <xdr:col>81</xdr:col>
      <xdr:colOff>101600</xdr:colOff>
      <xdr:row>38</xdr:row>
      <xdr:rowOff>66233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57360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7838</xdr:rowOff>
    </xdr:from>
    <xdr:to>
      <xdr:col>76</xdr:col>
      <xdr:colOff>165100</xdr:colOff>
      <xdr:row>38</xdr:row>
      <xdr:rowOff>109438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100565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9896</xdr:rowOff>
    </xdr:from>
    <xdr:to>
      <xdr:col>72</xdr:col>
      <xdr:colOff>38100</xdr:colOff>
      <xdr:row>37</xdr:row>
      <xdr:rowOff>111496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102623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149022</xdr:rowOff>
    </xdr:from>
    <xdr:to>
      <xdr:col>67</xdr:col>
      <xdr:colOff>101600</xdr:colOff>
      <xdr:row>37</xdr:row>
      <xdr:rowOff>79172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70299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146436</xdr:rowOff>
    </xdr:from>
    <xdr:to>
      <xdr:col>85</xdr:col>
      <xdr:colOff>127000</xdr:colOff>
      <xdr:row>58</xdr:row>
      <xdr:rowOff>46172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9086"/>
          <a:ext cx="8382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146436</xdr:rowOff>
    </xdr:from>
    <xdr:to>
      <xdr:col>81</xdr:col>
      <xdr:colOff>50800</xdr:colOff>
      <xdr:row>57</xdr:row>
      <xdr:rowOff>148539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90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148539</xdr:rowOff>
    </xdr:from>
    <xdr:to>
      <xdr:col>76</xdr:col>
      <xdr:colOff>114300</xdr:colOff>
      <xdr:row>58</xdr:row>
      <xdr:rowOff>37378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21189"/>
          <a:ext cx="889000" cy="6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35840</xdr:rowOff>
    </xdr:from>
    <xdr:to>
      <xdr:col>71</xdr:col>
      <xdr:colOff>177800</xdr:colOff>
      <xdr:row>58</xdr:row>
      <xdr:rowOff>37378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08490"/>
          <a:ext cx="889000" cy="1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166822</xdr:rowOff>
    </xdr:from>
    <xdr:to>
      <xdr:col>85</xdr:col>
      <xdr:colOff>177800</xdr:colOff>
      <xdr:row>58</xdr:row>
      <xdr:rowOff>96972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145249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95636</xdr:rowOff>
    </xdr:from>
    <xdr:to>
      <xdr:col>81</xdr:col>
      <xdr:colOff>101600</xdr:colOff>
      <xdr:row>58</xdr:row>
      <xdr:rowOff>25786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97739</xdr:rowOff>
    </xdr:from>
    <xdr:to>
      <xdr:col>76</xdr:col>
      <xdr:colOff>165100</xdr:colOff>
      <xdr:row>58</xdr:row>
      <xdr:rowOff>27889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19016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158028</xdr:rowOff>
    </xdr:from>
    <xdr:to>
      <xdr:col>72</xdr:col>
      <xdr:colOff>38100</xdr:colOff>
      <xdr:row>58</xdr:row>
      <xdr:rowOff>88178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79305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156490</xdr:rowOff>
    </xdr:from>
    <xdr:to>
      <xdr:col>67</xdr:col>
      <xdr:colOff>101600</xdr:colOff>
      <xdr:row>57</xdr:row>
      <xdr:rowOff>86640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103167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51215</xdr:rowOff>
    </xdr:from>
    <xdr:to>
      <xdr:col>85</xdr:col>
      <xdr:colOff>127000</xdr:colOff>
      <xdr:row>96</xdr:row>
      <xdr:rowOff>58334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10415"/>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51215</xdr:rowOff>
    </xdr:from>
    <xdr:to>
      <xdr:col>81</xdr:col>
      <xdr:colOff>50800</xdr:colOff>
      <xdr:row>96</xdr:row>
      <xdr:rowOff>70450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10415"/>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70450</xdr:rowOff>
    </xdr:from>
    <xdr:to>
      <xdr:col>76</xdr:col>
      <xdr:colOff>114300</xdr:colOff>
      <xdr:row>96</xdr:row>
      <xdr:rowOff>101916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29650"/>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101916</xdr:rowOff>
    </xdr:from>
    <xdr:to>
      <xdr:col>71</xdr:col>
      <xdr:colOff>177800</xdr:colOff>
      <xdr:row>96</xdr:row>
      <xdr:rowOff>124188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561116"/>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7534</xdr:rowOff>
    </xdr:from>
    <xdr:to>
      <xdr:col>85</xdr:col>
      <xdr:colOff>177800</xdr:colOff>
      <xdr:row>96</xdr:row>
      <xdr:rowOff>109134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157411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415</xdr:rowOff>
    </xdr:from>
    <xdr:to>
      <xdr:col>81</xdr:col>
      <xdr:colOff>101600</xdr:colOff>
      <xdr:row>96</xdr:row>
      <xdr:rowOff>102015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93142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19650</xdr:rowOff>
    </xdr:from>
    <xdr:to>
      <xdr:col>76</xdr:col>
      <xdr:colOff>165100</xdr:colOff>
      <xdr:row>96</xdr:row>
      <xdr:rowOff>121250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112377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51116</xdr:rowOff>
    </xdr:from>
    <xdr:to>
      <xdr:col>72</xdr:col>
      <xdr:colOff>38100</xdr:colOff>
      <xdr:row>96</xdr:row>
      <xdr:rowOff>152716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143843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73388</xdr:rowOff>
    </xdr:from>
    <xdr:to>
      <xdr:col>67</xdr:col>
      <xdr:colOff>101600</xdr:colOff>
      <xdr:row>97</xdr:row>
      <xdr:rowOff>3538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166115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直近５年間の傾向としては、社会保障関係経費の増加などにより民生費が増加傾向にあるものの、平成３０年度においては、全ての項目において類似団体平均値を下回っている。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公債費についは臨時財政対策債の影響などにより増加傾向にあったものの、市債残高削減の取組みにより平成３０年度においては減少に転じている。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その他の目的別歳出の平成３０年度の特徴としては、ごみ処理施設整備基金積立金の増などによる衛生費の増加、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行田駅前広場周辺再整備事業の増などによる土木費の増加、機器更新に伴う消防指令センター共同運用負担金の増などによる消防費の増加、小学校トイレ改修事業の減などによる教育費の減少が挙げられる。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今後も限られた財源を有効に活用するため、事業の選択と集中を徹底するとともに、市債残高の削減を進め、持続可能な財政運営に努めていく。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平成２９年度に投資的経費の減や繰出金の減などにより歳出総額が減少し黒字となったが、平成３０年度では人件費や物件費の減などにより歳出総額は減少したものの、地方交付税など歳入の減少がそれらを上回り、赤字へ転じ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また、財政調整基金は財源不足を補うため、２億円の取崩しを行ったことで９年ぶりに残高が減少する結果となった。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今後も、将来負担を見据えた計画的な財政運営により収支の均衡を図るとともに、災害等の突発的な財政需要にも対応できるよう、決算剰余金の状況に応じて財政調整基金へ積立てていく。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各年度とも全会計で赤字を生じていない。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平成３０年度では水道事業会計や介護保険事業費特別会計において黒字額の伸びが見られ、全体で標準財政規模比２８．５９％（前年度比＋１．６１％）となるなど、増加傾向がみられる。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なお、下水道事業会計において平成３０年度に黒字額が伸びているのは、公営企業会計への移行に伴い、打ち切り決算を行ったことによるものである。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今後も標準財政規模に見合った財政運営により、長期的に収支の均衡を保っていくよう努めていく。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26679923</v>
      </c>
      <c r="BO4" s="430"/>
      <c r="BP4" s="430"/>
      <c r="BQ4" s="430"/>
      <c r="BR4" s="430"/>
      <c r="BS4" s="430"/>
      <c r="BT4" s="430"/>
      <c r="BU4" s="431"/>
      <c r="BV4" s="429">
        <v>27305610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7.1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25564355</v>
      </c>
      <c r="BO5" s="467"/>
      <c r="BP5" s="467"/>
      <c r="BQ5" s="467"/>
      <c r="BR5" s="467"/>
      <c r="BS5" s="467"/>
      <c r="BT5" s="467"/>
      <c r="BU5" s="468"/>
      <c r="BV5" s="466">
        <v>26012552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95.3</v>
      </c>
      <c r="CU5" s="464"/>
      <c r="CV5" s="464"/>
      <c r="CW5" s="464"/>
      <c r="CX5" s="464"/>
      <c r="CY5" s="464"/>
      <c r="CZ5" s="464"/>
      <c r="DA5" s="465"/>
      <c r="DB5" s="463">
        <v>93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1115568</v>
      </c>
      <c r="BO6" s="467"/>
      <c r="BP6" s="467"/>
      <c r="BQ6" s="467"/>
      <c r="BR6" s="467"/>
      <c r="BS6" s="467"/>
      <c r="BT6" s="467"/>
      <c r="BU6" s="468"/>
      <c r="BV6" s="466">
        <v>1293058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102</v>
      </c>
      <c r="CU6" s="504"/>
      <c r="CV6" s="504"/>
      <c r="CW6" s="504"/>
      <c r="CX6" s="504"/>
      <c r="CY6" s="504"/>
      <c r="CZ6" s="504"/>
      <c r="DA6" s="505"/>
      <c r="DB6" s="503">
        <v>99.9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123034</v>
      </c>
      <c r="BO7" s="467"/>
      <c r="BP7" s="467"/>
      <c r="BQ7" s="467"/>
      <c r="BR7" s="467"/>
      <c r="BS7" s="467"/>
      <c r="BT7" s="467"/>
      <c r="BU7" s="468"/>
      <c r="BV7" s="466">
        <v>83101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16925730</v>
      </c>
      <c r="CU7" s="467"/>
      <c r="CV7" s="467"/>
      <c r="CW7" s="467"/>
      <c r="CX7" s="467"/>
      <c r="CY7" s="467"/>
      <c r="CZ7" s="467"/>
      <c r="DA7" s="468"/>
      <c r="DB7" s="466">
        <v>16982906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992534</v>
      </c>
      <c r="BO8" s="467"/>
      <c r="BP8" s="467"/>
      <c r="BQ8" s="467"/>
      <c r="BR8" s="467"/>
      <c r="BS8" s="467"/>
      <c r="BT8" s="467"/>
      <c r="BU8" s="468"/>
      <c r="BV8" s="466">
        <v>1209957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0.7</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82113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-217423</v>
      </c>
      <c r="BO9" s="467"/>
      <c r="BP9" s="467"/>
      <c r="BQ9" s="467"/>
      <c r="BR9" s="467"/>
      <c r="BS9" s="467"/>
      <c r="BT9" s="467"/>
      <c r="BU9" s="468"/>
      <c r="BV9" s="466">
        <v>64725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85786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944</v>
      </c>
      <c r="BO10" s="467"/>
      <c r="BP10" s="467"/>
      <c r="BQ10" s="467"/>
      <c r="BR10" s="467"/>
      <c r="BS10" s="467"/>
      <c r="BT10" s="467"/>
      <c r="BU10" s="468"/>
      <c r="BV10" s="466">
        <v>186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81424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79899</v>
      </c>
      <c r="S13" s="548"/>
      <c r="T13" s="548"/>
      <c r="U13" s="548"/>
      <c r="V13" s="549"/>
      <c r="W13" s="482" t="s">
        <v>139</v>
      </c>
      <c r="X13" s="483"/>
      <c r="Y13" s="483"/>
      <c r="Z13" s="483"/>
      <c r="AA13" s="483"/>
      <c r="AB13" s="473"/>
      <c r="AC13" s="517">
        <v>1176</v>
      </c>
      <c r="AD13" s="518"/>
      <c r="AE13" s="518"/>
      <c r="AF13" s="518"/>
      <c r="AG13" s="557"/>
      <c r="AH13" s="517">
        <v>1281</v>
      </c>
      <c r="AI13" s="518"/>
      <c r="AJ13" s="518"/>
      <c r="AK13" s="518"/>
      <c r="AL13" s="519"/>
      <c r="AM13" s="495" t="s">
        <v>140</v>
      </c>
      <c r="AN13" s="496"/>
      <c r="AO13" s="496"/>
      <c r="AP13" s="496"/>
      <c r="AQ13" s="496"/>
      <c r="AR13" s="496"/>
      <c r="AS13" s="496"/>
      <c r="AT13" s="497"/>
      <c r="AU13" s="498" t="s">
        <v>106</v>
      </c>
      <c r="AV13" s="499"/>
      <c r="AW13" s="499"/>
      <c r="AX13" s="499"/>
      <c r="AY13" s="500" t="s">
        <v>141</v>
      </c>
      <c r="AZ13" s="501"/>
      <c r="BA13" s="501"/>
      <c r="BB13" s="501"/>
      <c r="BC13" s="501"/>
      <c r="BD13" s="501"/>
      <c r="BE13" s="501"/>
      <c r="BF13" s="501"/>
      <c r="BG13" s="501"/>
      <c r="BH13" s="501"/>
      <c r="BI13" s="501"/>
      <c r="BJ13" s="501"/>
      <c r="BK13" s="501"/>
      <c r="BL13" s="501"/>
      <c r="BM13" s="502"/>
      <c r="BN13" s="466">
        <v>-416479</v>
      </c>
      <c r="BO13" s="467"/>
      <c r="BP13" s="467"/>
      <c r="BQ13" s="467"/>
      <c r="BR13" s="467"/>
      <c r="BS13" s="467"/>
      <c r="BT13" s="467"/>
      <c r="BU13" s="468"/>
      <c r="BV13" s="466">
        <v>64911</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4.4000000000000004</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82051</v>
      </c>
      <c r="S14" s="548"/>
      <c r="T14" s="548"/>
      <c r="U14" s="548"/>
      <c r="V14" s="549"/>
      <c r="W14" s="456"/>
      <c r="X14" s="457"/>
      <c r="Y14" s="457"/>
      <c r="Z14" s="457"/>
      <c r="AA14" s="457"/>
      <c r="AB14" s="446"/>
      <c r="AC14" s="550">
        <v>3</v>
      </c>
      <c r="AD14" s="551"/>
      <c r="AE14" s="551"/>
      <c r="AF14" s="551"/>
      <c r="AG14" s="552"/>
      <c r="AH14" s="550">
        <v>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17.3</v>
      </c>
      <c r="CU14" s="562"/>
      <c r="CV14" s="562"/>
      <c r="CW14" s="562"/>
      <c r="CX14" s="562"/>
      <c r="CY14" s="562"/>
      <c r="CZ14" s="562"/>
      <c r="DA14" s="563"/>
      <c r="DB14" s="561">
        <v>19.899999999999999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80647</v>
      </c>
      <c r="S15" s="548"/>
      <c r="T15" s="548"/>
      <c r="U15" s="548"/>
      <c r="V15" s="549"/>
      <c r="W15" s="482" t="s">
        <v>145</v>
      </c>
      <c r="X15" s="483"/>
      <c r="Y15" s="483"/>
      <c r="Z15" s="483"/>
      <c r="AA15" s="483"/>
      <c r="AB15" s="473"/>
      <c r="AC15" s="517">
        <v>12268</v>
      </c>
      <c r="AD15" s="518"/>
      <c r="AE15" s="518"/>
      <c r="AF15" s="518"/>
      <c r="AG15" s="557"/>
      <c r="AH15" s="517">
        <v>12901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9400284</v>
      </c>
      <c r="BO15" s="430"/>
      <c r="BP15" s="430"/>
      <c r="BQ15" s="430"/>
      <c r="BR15" s="430"/>
      <c r="BS15" s="430"/>
      <c r="BT15" s="430"/>
      <c r="BU15" s="431"/>
      <c r="BV15" s="429">
        <v>9106438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31.7</v>
      </c>
      <c r="AD16" s="551"/>
      <c r="AE16" s="551"/>
      <c r="AF16" s="551"/>
      <c r="AG16" s="552"/>
      <c r="AH16" s="550">
        <v>31.7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13126971</v>
      </c>
      <c r="BO16" s="467"/>
      <c r="BP16" s="467"/>
      <c r="BQ16" s="467"/>
      <c r="BR16" s="467"/>
      <c r="BS16" s="467"/>
      <c r="BT16" s="467"/>
      <c r="BU16" s="468"/>
      <c r="BV16" s="466">
        <v>13023192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25293</v>
      </c>
      <c r="AD17" s="518"/>
      <c r="AE17" s="518"/>
      <c r="AF17" s="518"/>
      <c r="AG17" s="557"/>
      <c r="AH17" s="517">
        <v>26554</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11957121</v>
      </c>
      <c r="BO17" s="467"/>
      <c r="BP17" s="467"/>
      <c r="BQ17" s="467"/>
      <c r="BR17" s="467"/>
      <c r="BS17" s="467"/>
      <c r="BT17" s="467"/>
      <c r="BU17" s="468"/>
      <c r="BV17" s="466">
        <v>11597129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67.489999999999995</v>
      </c>
      <c r="M18" s="579"/>
      <c r="N18" s="579"/>
      <c r="O18" s="579"/>
      <c r="P18" s="579"/>
      <c r="Q18" s="579"/>
      <c r="R18" s="580"/>
      <c r="S18" s="580"/>
      <c r="T18" s="580"/>
      <c r="U18" s="580"/>
      <c r="V18" s="581"/>
      <c r="W18" s="484"/>
      <c r="X18" s="485"/>
      <c r="Y18" s="485"/>
      <c r="Z18" s="485"/>
      <c r="AA18" s="485"/>
      <c r="AB18" s="476"/>
      <c r="AC18" s="582">
        <v>65.3</v>
      </c>
      <c r="AD18" s="583"/>
      <c r="AE18" s="583"/>
      <c r="AF18" s="583"/>
      <c r="AG18" s="584"/>
      <c r="AH18" s="582">
        <v>65.2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16229484</v>
      </c>
      <c r="BO18" s="467"/>
      <c r="BP18" s="467"/>
      <c r="BQ18" s="467"/>
      <c r="BR18" s="467"/>
      <c r="BS18" s="467"/>
      <c r="BT18" s="467"/>
      <c r="BU18" s="468"/>
      <c r="BV18" s="466">
        <v>16123194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1217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19717839</v>
      </c>
      <c r="BO19" s="467"/>
      <c r="BP19" s="467"/>
      <c r="BQ19" s="467"/>
      <c r="BR19" s="467"/>
      <c r="BS19" s="467"/>
      <c r="BT19" s="467"/>
      <c r="BU19" s="468"/>
      <c r="BV19" s="466">
        <v>19758150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31015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25854646</v>
      </c>
      <c r="BO23" s="467"/>
      <c r="BP23" s="467"/>
      <c r="BQ23" s="467"/>
      <c r="BR23" s="467"/>
      <c r="BS23" s="467"/>
      <c r="BT23" s="467"/>
      <c r="BU23" s="468"/>
      <c r="BV23" s="466">
        <v>26624736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9330</v>
      </c>
      <c r="R24" s="518"/>
      <c r="S24" s="518"/>
      <c r="T24" s="518"/>
      <c r="U24" s="518"/>
      <c r="V24" s="557"/>
      <c r="W24" s="616"/>
      <c r="X24" s="604"/>
      <c r="Y24" s="605"/>
      <c r="Z24" s="516" t="s">
        <v>169</v>
      </c>
      <c r="AA24" s="496"/>
      <c r="AB24" s="496"/>
      <c r="AC24" s="496"/>
      <c r="AD24" s="496"/>
      <c r="AE24" s="496"/>
      <c r="AF24" s="496"/>
      <c r="AG24" s="497"/>
      <c r="AH24" s="517">
        <v>500</v>
      </c>
      <c r="AI24" s="518"/>
      <c r="AJ24" s="518"/>
      <c r="AK24" s="518"/>
      <c r="AL24" s="557"/>
      <c r="AM24" s="517">
        <v>1539500</v>
      </c>
      <c r="AN24" s="518"/>
      <c r="AO24" s="518"/>
      <c r="AP24" s="518"/>
      <c r="AQ24" s="518"/>
      <c r="AR24" s="557"/>
      <c r="AS24" s="517">
        <v>3079</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15538813</v>
      </c>
      <c r="BO24" s="467"/>
      <c r="BP24" s="467"/>
      <c r="BQ24" s="467"/>
      <c r="BR24" s="467"/>
      <c r="BS24" s="467"/>
      <c r="BT24" s="467"/>
      <c r="BU24" s="468"/>
      <c r="BV24" s="466">
        <v>15582625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7800</v>
      </c>
      <c r="R25" s="518"/>
      <c r="S25" s="518"/>
      <c r="T25" s="518"/>
      <c r="U25" s="518"/>
      <c r="V25" s="557"/>
      <c r="W25" s="616"/>
      <c r="X25" s="604"/>
      <c r="Y25" s="605"/>
      <c r="Z25" s="516" t="s">
        <v>172</v>
      </c>
      <c r="AA25" s="496"/>
      <c r="AB25" s="496"/>
      <c r="AC25" s="496"/>
      <c r="AD25" s="496"/>
      <c r="AE25" s="496"/>
      <c r="AF25" s="496"/>
      <c r="AG25" s="497"/>
      <c r="AH25" s="517">
        <v>101</v>
      </c>
      <c r="AI25" s="518"/>
      <c r="AJ25" s="518"/>
      <c r="AK25" s="518"/>
      <c r="AL25" s="557"/>
      <c r="AM25" s="517">
        <v>305222</v>
      </c>
      <c r="AN25" s="518"/>
      <c r="AO25" s="518"/>
      <c r="AP25" s="518"/>
      <c r="AQ25" s="518"/>
      <c r="AR25" s="557"/>
      <c r="AS25" s="517">
        <v>3022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917599</v>
      </c>
      <c r="BO25" s="430"/>
      <c r="BP25" s="430"/>
      <c r="BQ25" s="430"/>
      <c r="BR25" s="430"/>
      <c r="BS25" s="430"/>
      <c r="BT25" s="430"/>
      <c r="BU25" s="431"/>
      <c r="BV25" s="429">
        <v>1127461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7020</v>
      </c>
      <c r="R26" s="518"/>
      <c r="S26" s="518"/>
      <c r="T26" s="518"/>
      <c r="U26" s="518"/>
      <c r="V26" s="557"/>
      <c r="W26" s="616"/>
      <c r="X26" s="604"/>
      <c r="Y26" s="605"/>
      <c r="Z26" s="516" t="s">
        <v>175</v>
      </c>
      <c r="AA26" s="626"/>
      <c r="AB26" s="626"/>
      <c r="AC26" s="626"/>
      <c r="AD26" s="626"/>
      <c r="AE26" s="626"/>
      <c r="AF26" s="626"/>
      <c r="AG26" s="627"/>
      <c r="AH26" s="517">
        <v>4</v>
      </c>
      <c r="AI26" s="518"/>
      <c r="AJ26" s="518"/>
      <c r="AK26" s="518"/>
      <c r="AL26" s="557"/>
      <c r="AM26" s="517">
        <v>14160</v>
      </c>
      <c r="AN26" s="518"/>
      <c r="AO26" s="518"/>
      <c r="AP26" s="518"/>
      <c r="AQ26" s="518"/>
      <c r="AR26" s="557"/>
      <c r="AS26" s="517">
        <v>3540</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4820</v>
      </c>
      <c r="R27" s="518"/>
      <c r="S27" s="518"/>
      <c r="T27" s="518"/>
      <c r="U27" s="518"/>
      <c r="V27" s="557"/>
      <c r="W27" s="616"/>
      <c r="X27" s="604"/>
      <c r="Y27" s="605"/>
      <c r="Z27" s="516" t="s">
        <v>179</v>
      </c>
      <c r="AA27" s="496"/>
      <c r="AB27" s="496"/>
      <c r="AC27" s="496"/>
      <c r="AD27" s="496"/>
      <c r="AE27" s="496"/>
      <c r="AF27" s="496"/>
      <c r="AG27" s="497"/>
      <c r="AH27" s="517">
        <v>28</v>
      </c>
      <c r="AI27" s="518"/>
      <c r="AJ27" s="518"/>
      <c r="AK27" s="518"/>
      <c r="AL27" s="557"/>
      <c r="AM27" s="517">
        <v>78892</v>
      </c>
      <c r="AN27" s="518"/>
      <c r="AO27" s="518"/>
      <c r="AP27" s="518"/>
      <c r="AQ27" s="518"/>
      <c r="AR27" s="557"/>
      <c r="AS27" s="517">
        <v>2818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688157</v>
      </c>
      <c r="BO27" s="640"/>
      <c r="BP27" s="640"/>
      <c r="BQ27" s="640"/>
      <c r="BR27" s="640"/>
      <c r="BS27" s="640"/>
      <c r="BT27" s="640"/>
      <c r="BU27" s="641"/>
      <c r="BV27" s="639">
        <v>688102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4290</v>
      </c>
      <c r="R28" s="518"/>
      <c r="S28" s="518"/>
      <c r="T28" s="518"/>
      <c r="U28" s="518"/>
      <c r="V28" s="557"/>
      <c r="W28" s="616"/>
      <c r="X28" s="604"/>
      <c r="Y28" s="605"/>
      <c r="Z28" s="516" t="s">
        <v>182</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1656580</v>
      </c>
      <c r="BO28" s="430"/>
      <c r="BP28" s="430"/>
      <c r="BQ28" s="430"/>
      <c r="BR28" s="430"/>
      <c r="BS28" s="430"/>
      <c r="BT28" s="430"/>
      <c r="BU28" s="431"/>
      <c r="BV28" s="429">
        <v>1855636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20</v>
      </c>
      <c r="M29" s="518"/>
      <c r="N29" s="518"/>
      <c r="O29" s="518"/>
      <c r="P29" s="557"/>
      <c r="Q29" s="517">
        <v>4070</v>
      </c>
      <c r="R29" s="518"/>
      <c r="S29" s="518"/>
      <c r="T29" s="518"/>
      <c r="U29" s="518"/>
      <c r="V29" s="557"/>
      <c r="W29" s="617"/>
      <c r="X29" s="618"/>
      <c r="Y29" s="619"/>
      <c r="Z29" s="516" t="s">
        <v>185</v>
      </c>
      <c r="AA29" s="496"/>
      <c r="AB29" s="496"/>
      <c r="AC29" s="496"/>
      <c r="AD29" s="496"/>
      <c r="AE29" s="496"/>
      <c r="AF29" s="496"/>
      <c r="AG29" s="497"/>
      <c r="AH29" s="517">
        <v>528</v>
      </c>
      <c r="AI29" s="518"/>
      <c r="AJ29" s="518"/>
      <c r="AK29" s="518"/>
      <c r="AL29" s="557"/>
      <c r="AM29" s="517">
        <v>1618392</v>
      </c>
      <c r="AN29" s="518"/>
      <c r="AO29" s="518"/>
      <c r="AP29" s="518"/>
      <c r="AQ29" s="518"/>
      <c r="AR29" s="557"/>
      <c r="AS29" s="517">
        <v>3065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149483</v>
      </c>
      <c r="BO29" s="467"/>
      <c r="BP29" s="467"/>
      <c r="BQ29" s="467"/>
      <c r="BR29" s="467"/>
      <c r="BS29" s="467"/>
      <c r="BT29" s="467"/>
      <c r="BU29" s="468"/>
      <c r="BV29" s="466">
        <v>149407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3975975</v>
      </c>
      <c r="BO30" s="640"/>
      <c r="BP30" s="640"/>
      <c r="BQ30" s="640"/>
      <c r="BR30" s="640"/>
      <c r="BS30" s="640"/>
      <c r="BT30" s="640"/>
      <c r="BU30" s="641"/>
      <c r="BV30" s="639">
        <v>3766634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国民健康保険事業費特別会計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下水道事業費特別会計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鴻巣行田北本環境資源組合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行田市産業・文化・スポーツいきいき財団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交通災害共済事業費特別会計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荒川北縁水防事務組合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行田市中小企業退職金共済会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介護保険事業費特別会計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彩の国さいたま人づくり広域連合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行田市土地開発公社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後期高齢者医療事業費特別会計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埼玉県後期高齢者医療広域連合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埼玉県後期高齢者医療広域連合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iBRZ9iUGjWbt/3r/Rr78yyfh0GWGMHcDmQVBArpyM0xisQ64k1R3OKxFmaMOVGK94xnimMeDpNGJ4DdJ1xbvSQ==" saltValue="TFIoEaT1CkR6MUZrTHvn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561</v>
      </c>
      <c r="D34" s="1244"/>
      <c r="E34" s="1245"/>
      <c r="F34" s="32">
        <v>10.62</v>
      </c>
      <c r="G34" s="33">
        <v>11.17</v>
      </c>
      <c r="H34" s="33">
        <v>12.18</v>
      </c>
      <c r="I34" s="33">
        <v>14.81</v>
      </c>
      <c r="J34" s="34">
        <v>15.3</v>
      </c>
      <c r="K34" s="22"/>
      <c r="L34" s="22"/>
      <c r="M34" s="22"/>
      <c r="N34" s="22"/>
      <c r="O34" s="22"/>
      <c r="P34" s="22"/>
    </row>
    <row r="35" spans="1:16" ht="39" customHeight="1">
      <c r="A35" s="22"/>
      <c r="B35" s="35"/>
      <c r="C35" s="1238" t="s">
        <v>562</v>
      </c>
      <c r="D35" s="1239"/>
      <c r="E35" s="1240"/>
      <c r="F35" s="36">
        <v>6.12</v>
      </c>
      <c r="G35" s="37">
        <v>8.57</v>
      </c>
      <c r="H35" s="37">
        <v>6.72</v>
      </c>
      <c r="I35" s="37">
        <v>7.12</v>
      </c>
      <c r="J35" s="38">
        <v>5.86</v>
      </c>
      <c r="K35" s="22"/>
      <c r="L35" s="22"/>
      <c r="M35" s="22"/>
      <c r="N35" s="22"/>
      <c r="O35" s="22"/>
      <c r="P35" s="22"/>
    </row>
    <row r="36" spans="1:16" ht="39" customHeight="1">
      <c r="A36" s="22"/>
      <c r="B36" s="35"/>
      <c r="C36" s="1238" t="s">
        <v>563</v>
      </c>
      <c r="D36" s="1239"/>
      <c r="E36" s="1240"/>
      <c r="F36" s="36">
        <v>0.52</v>
      </c>
      <c r="G36" s="37">
        <v>0.7</v>
      </c>
      <c r="H36" s="37">
        <v>1.1200000000000001</v>
      </c>
      <c r="I36" s="37">
        <v>0.97</v>
      </c>
      <c r="J36" s="38">
        <v>2.54</v>
      </c>
      <c r="K36" s="22"/>
      <c r="L36" s="22"/>
      <c r="M36" s="22"/>
      <c r="N36" s="22"/>
      <c r="O36" s="22"/>
      <c r="P36" s="22"/>
    </row>
    <row r="37" spans="1:16" ht="39" customHeight="1">
      <c r="A37" s="22"/>
      <c r="B37" s="35"/>
      <c r="C37" s="1238" t="s">
        <v>564</v>
      </c>
      <c r="D37" s="1239"/>
      <c r="E37" s="1240"/>
      <c r="F37" s="36">
        <v>1.54</v>
      </c>
      <c r="G37" s="37">
        <v>0.47</v>
      </c>
      <c r="H37" s="37">
        <v>2.02</v>
      </c>
      <c r="I37" s="37">
        <v>2.91</v>
      </c>
      <c r="J37" s="38">
        <v>2.41</v>
      </c>
      <c r="K37" s="22"/>
      <c r="L37" s="22"/>
      <c r="M37" s="22"/>
      <c r="N37" s="22"/>
      <c r="O37" s="22"/>
      <c r="P37" s="22"/>
    </row>
    <row r="38" spans="1:16" ht="39" customHeight="1">
      <c r="A38" s="22"/>
      <c r="B38" s="35"/>
      <c r="C38" s="1238" t="s">
        <v>565</v>
      </c>
      <c r="D38" s="1239"/>
      <c r="E38" s="1240"/>
      <c r="F38" s="36">
        <v>0.67</v>
      </c>
      <c r="G38" s="37">
        <v>0.82</v>
      </c>
      <c r="H38" s="37">
        <v>1.01</v>
      </c>
      <c r="I38" s="37">
        <v>0.91</v>
      </c>
      <c r="J38" s="38">
        <v>2.16</v>
      </c>
      <c r="K38" s="22"/>
      <c r="L38" s="22"/>
      <c r="M38" s="22"/>
      <c r="N38" s="22"/>
      <c r="O38" s="22"/>
      <c r="P38" s="22"/>
    </row>
    <row r="39" spans="1:16" ht="39" customHeight="1">
      <c r="A39" s="22"/>
      <c r="B39" s="35"/>
      <c r="C39" s="1238" t="s">
        <v>566</v>
      </c>
      <c r="D39" s="1239"/>
      <c r="E39" s="1240"/>
      <c r="F39" s="36">
        <v>0.19</v>
      </c>
      <c r="G39" s="37">
        <v>0.15</v>
      </c>
      <c r="H39" s="37">
        <v>0.19</v>
      </c>
      <c r="I39" s="37">
        <v>0.16</v>
      </c>
      <c r="J39" s="38">
        <v>0.19</v>
      </c>
      <c r="K39" s="22"/>
      <c r="L39" s="22"/>
      <c r="M39" s="22"/>
      <c r="N39" s="22"/>
      <c r="O39" s="22"/>
      <c r="P39" s="22"/>
    </row>
    <row r="40" spans="1:16" ht="39" customHeight="1">
      <c r="A40" s="22"/>
      <c r="B40" s="35"/>
      <c r="C40" s="1238" t="s">
        <v>567</v>
      </c>
      <c r="D40" s="1239"/>
      <c r="E40" s="1240"/>
      <c r="F40" s="36">
        <v>0.06</v>
      </c>
      <c r="G40" s="37">
        <v>7.0000000000000007E-2</v>
      </c>
      <c r="H40" s="37">
        <v>0.08</v>
      </c>
      <c r="I40" s="37">
        <v>0.1</v>
      </c>
      <c r="J40" s="38">
        <v>0.13</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569</v>
      </c>
      <c r="D43" s="1242"/>
      <c r="E43" s="1243"/>
      <c r="F43" s="41">
        <v>0.03</v>
      </c>
      <c r="G43" s="42">
        <v>0.01</v>
      </c>
      <c r="H43" s="42">
        <v>0</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9Pw7gL1HyZvM0UTTcTqeMzwk9n4vNvgSYa5+AhDmjXEIjUUnIsuQJy2Rj+F3z2Ph2UubmJ911c2I50lGTE93Q==" saltValue="m62J8+GIpiVaDRr6+Yso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6" t="s">
        <v>11</v>
      </c>
      <c r="C45" s="1247"/>
      <c r="D45" s="58"/>
      <c r="E45" s="1252" t="s">
        <v>12</v>
      </c>
      <c r="F45" s="1252"/>
      <c r="G45" s="1252"/>
      <c r="H45" s="1252"/>
      <c r="I45" s="1252"/>
      <c r="J45" s="1253"/>
      <c r="K45" s="59">
        <v>2527</v>
      </c>
      <c r="L45" s="60">
        <v>2617</v>
      </c>
      <c r="M45" s="60">
        <v>2754</v>
      </c>
      <c r="N45" s="60">
        <v>2824</v>
      </c>
      <c r="O45" s="61">
        <v>2767</v>
      </c>
      <c r="P45" s="48"/>
      <c r="Q45" s="48"/>
      <c r="R45" s="48"/>
      <c r="S45" s="48"/>
      <c r="T45" s="48"/>
      <c r="U45" s="48"/>
    </row>
    <row r="46" spans="1:21" ht="30.75" customHeight="1">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c r="A48" s="48"/>
      <c r="B48" s="1248"/>
      <c r="C48" s="1249"/>
      <c r="D48" s="62"/>
      <c r="E48" s="1254" t="s">
        <v>15</v>
      </c>
      <c r="F48" s="1254"/>
      <c r="G48" s="1254"/>
      <c r="H48" s="1254"/>
      <c r="I48" s="1254"/>
      <c r="J48" s="1255"/>
      <c r="K48" s="63">
        <v>981</v>
      </c>
      <c r="L48" s="64">
        <v>858</v>
      </c>
      <c r="M48" s="64">
        <v>957</v>
      </c>
      <c r="N48" s="64">
        <v>894</v>
      </c>
      <c r="O48" s="65">
        <v>885</v>
      </c>
      <c r="P48" s="48"/>
      <c r="Q48" s="48"/>
      <c r="R48" s="48"/>
      <c r="S48" s="48"/>
      <c r="T48" s="48"/>
      <c r="U48" s="48"/>
    </row>
    <row r="49" spans="1:21" ht="30.75" customHeight="1">
      <c r="A49" s="48"/>
      <c r="B49" s="1248"/>
      <c r="C49" s="1249"/>
      <c r="D49" s="62"/>
      <c r="E49" s="1254" t="s">
        <v>16</v>
      </c>
      <c r="F49" s="1254"/>
      <c r="G49" s="1254"/>
      <c r="H49" s="1254"/>
      <c r="I49" s="1254"/>
      <c r="J49" s="1255"/>
      <c r="K49" s="63" t="s">
        <v>511</v>
      </c>
      <c r="L49" s="64" t="s">
        <v>511</v>
      </c>
      <c r="M49" s="64" t="s">
        <v>511</v>
      </c>
      <c r="N49" s="64" t="s">
        <v>511</v>
      </c>
      <c r="O49" s="65" t="s">
        <v>511</v>
      </c>
      <c r="P49" s="48"/>
      <c r="Q49" s="48"/>
      <c r="R49" s="48"/>
      <c r="S49" s="48"/>
      <c r="T49" s="48"/>
      <c r="U49" s="48"/>
    </row>
    <row r="50" spans="1:21" ht="30.75" customHeight="1">
      <c r="A50" s="48"/>
      <c r="B50" s="1248"/>
      <c r="C50" s="1249"/>
      <c r="D50" s="62"/>
      <c r="E50" s="1254" t="s">
        <v>17</v>
      </c>
      <c r="F50" s="1254"/>
      <c r="G50" s="1254"/>
      <c r="H50" s="1254"/>
      <c r="I50" s="1254"/>
      <c r="J50" s="1255"/>
      <c r="K50" s="63">
        <v>16</v>
      </c>
      <c r="L50" s="64">
        <v>13</v>
      </c>
      <c r="M50" s="64">
        <v>8</v>
      </c>
      <c r="N50" s="64">
        <v>4</v>
      </c>
      <c r="O50" s="65">
        <v>2</v>
      </c>
      <c r="P50" s="48"/>
      <c r="Q50" s="48"/>
      <c r="R50" s="48"/>
      <c r="S50" s="48"/>
      <c r="T50" s="48"/>
      <c r="U50" s="48"/>
    </row>
    <row r="51" spans="1:21" ht="30.75" customHeight="1">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c r="A52" s="48"/>
      <c r="B52" s="1256" t="s">
        <v>19</v>
      </c>
      <c r="C52" s="1257"/>
      <c r="D52" s="66"/>
      <c r="E52" s="1254" t="s">
        <v>20</v>
      </c>
      <c r="F52" s="1254"/>
      <c r="G52" s="1254"/>
      <c r="H52" s="1254"/>
      <c r="I52" s="1254"/>
      <c r="J52" s="1255"/>
      <c r="K52" s="63">
        <v>2925</v>
      </c>
      <c r="L52" s="64">
        <v>2875</v>
      </c>
      <c r="M52" s="64">
        <v>3020</v>
      </c>
      <c r="N52" s="64">
        <v>3085</v>
      </c>
      <c r="O52" s="65">
        <v>3066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599</v>
      </c>
      <c r="L53" s="69">
        <v>613</v>
      </c>
      <c r="M53" s="69">
        <v>699</v>
      </c>
      <c r="N53" s="69">
        <v>637</v>
      </c>
      <c r="O53" s="70">
        <v>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25</v>
      </c>
      <c r="C57" s="1263"/>
      <c r="D57" s="1266" t="s">
        <v>26</v>
      </c>
      <c r="E57" s="1267"/>
      <c r="F57" s="1267"/>
      <c r="G57" s="1267"/>
      <c r="H57" s="1267"/>
      <c r="I57" s="1267"/>
      <c r="J57" s="1268"/>
      <c r="K57" s="82" t="s">
        <v>591</v>
      </c>
      <c r="L57" s="83" t="s">
        <v>592</v>
      </c>
      <c r="M57" s="83" t="s">
        <v>591</v>
      </c>
      <c r="N57" s="83" t="s">
        <v>591</v>
      </c>
      <c r="O57" s="84" t="s">
        <v>591</v>
      </c>
    </row>
    <row r="58" spans="1:21" ht="31.5" customHeight="1" thickBot="1">
      <c r="B58" s="1264"/>
      <c r="C58" s="1265"/>
      <c r="D58" s="1269" t="s">
        <v>27</v>
      </c>
      <c r="E58" s="1270"/>
      <c r="F58" s="1270"/>
      <c r="G58" s="1270"/>
      <c r="H58" s="1270"/>
      <c r="I58" s="1270"/>
      <c r="J58" s="1271"/>
      <c r="K58" s="85" t="s">
        <v>511</v>
      </c>
      <c r="L58" s="86" t="s">
        <v>511</v>
      </c>
      <c r="M58" s="86" t="s">
        <v>511</v>
      </c>
      <c r="N58" s="86" t="s">
        <v>511</v>
      </c>
      <c r="O58" s="87" t="s">
        <v>511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NismnL1frzsytupw13dRtyPGcK6VSdoWwy90h6tjTAkqCn2F90gRefCsTY1o9SkIZ+FrVopZJjTJMAuCcqbjg==" saltValue="tx/PTPAYam3PSK5VHoSn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72" t="s">
        <v>30</v>
      </c>
      <c r="C41" s="1273"/>
      <c r="D41" s="101"/>
      <c r="E41" s="1278" t="s">
        <v>31</v>
      </c>
      <c r="F41" s="1278"/>
      <c r="G41" s="1278"/>
      <c r="H41" s="1279"/>
      <c r="I41" s="102">
        <v>27323</v>
      </c>
      <c r="J41" s="103">
        <v>27660</v>
      </c>
      <c r="K41" s="103">
        <v>27290</v>
      </c>
      <c r="L41" s="103">
        <v>26625</v>
      </c>
      <c r="M41" s="104">
        <v>25855</v>
      </c>
    </row>
    <row r="42" spans="2:13" ht="27.75" customHeight="1">
      <c r="B42" s="1274"/>
      <c r="C42" s="1275"/>
      <c r="D42" s="105"/>
      <c r="E42" s="1280" t="s">
        <v>32</v>
      </c>
      <c r="F42" s="1280"/>
      <c r="G42" s="1280"/>
      <c r="H42" s="1281"/>
      <c r="I42" s="106">
        <v>36</v>
      </c>
      <c r="J42" s="107">
        <v>24</v>
      </c>
      <c r="K42" s="107">
        <v>12</v>
      </c>
      <c r="L42" s="107">
        <v>5</v>
      </c>
      <c r="M42" s="108">
        <v>2</v>
      </c>
    </row>
    <row r="43" spans="2:13" ht="27.75" customHeight="1">
      <c r="B43" s="1274"/>
      <c r="C43" s="1275"/>
      <c r="D43" s="105"/>
      <c r="E43" s="1280" t="s">
        <v>33</v>
      </c>
      <c r="F43" s="1280"/>
      <c r="G43" s="1280"/>
      <c r="H43" s="1281"/>
      <c r="I43" s="106">
        <v>10789</v>
      </c>
      <c r="J43" s="107">
        <v>10740</v>
      </c>
      <c r="K43" s="107">
        <v>10301</v>
      </c>
      <c r="L43" s="107">
        <v>10024</v>
      </c>
      <c r="M43" s="108">
        <v>9828</v>
      </c>
    </row>
    <row r="44" spans="2:13" ht="27.75" customHeight="1">
      <c r="B44" s="1274"/>
      <c r="C44" s="1275"/>
      <c r="D44" s="105"/>
      <c r="E44" s="1280" t="s">
        <v>34</v>
      </c>
      <c r="F44" s="1280"/>
      <c r="G44" s="1280"/>
      <c r="H44" s="1281"/>
      <c r="I44" s="106" t="s">
        <v>511</v>
      </c>
      <c r="J44" s="107" t="s">
        <v>511</v>
      </c>
      <c r="K44" s="107" t="s">
        <v>511</v>
      </c>
      <c r="L44" s="107" t="s">
        <v>511</v>
      </c>
      <c r="M44" s="108" t="s">
        <v>511</v>
      </c>
    </row>
    <row r="45" spans="2:13" ht="27.75" customHeight="1">
      <c r="B45" s="1274"/>
      <c r="C45" s="1275"/>
      <c r="D45" s="105"/>
      <c r="E45" s="1280" t="s">
        <v>35</v>
      </c>
      <c r="F45" s="1280"/>
      <c r="G45" s="1280"/>
      <c r="H45" s="1281"/>
      <c r="I45" s="106">
        <v>4130</v>
      </c>
      <c r="J45" s="107">
        <v>3737</v>
      </c>
      <c r="K45" s="107">
        <v>3587</v>
      </c>
      <c r="L45" s="107">
        <v>3685</v>
      </c>
      <c r="M45" s="108">
        <v>3743</v>
      </c>
    </row>
    <row r="46" spans="2:13" ht="27.75" customHeight="1">
      <c r="B46" s="1274"/>
      <c r="C46" s="1275"/>
      <c r="D46" s="109"/>
      <c r="E46" s="1280" t="s">
        <v>36</v>
      </c>
      <c r="F46" s="1280"/>
      <c r="G46" s="1280"/>
      <c r="H46" s="1281"/>
      <c r="I46" s="106" t="s">
        <v>511</v>
      </c>
      <c r="J46" s="107" t="s">
        <v>511</v>
      </c>
      <c r="K46" s="107" t="s">
        <v>511</v>
      </c>
      <c r="L46" s="107" t="s">
        <v>511</v>
      </c>
      <c r="M46" s="108" t="s">
        <v>511</v>
      </c>
    </row>
    <row r="47" spans="2:13" ht="27.75" customHeight="1">
      <c r="B47" s="1274"/>
      <c r="C47" s="1275"/>
      <c r="D47" s="110"/>
      <c r="E47" s="1282" t="s">
        <v>37</v>
      </c>
      <c r="F47" s="1283"/>
      <c r="G47" s="1283"/>
      <c r="H47" s="1284"/>
      <c r="I47" s="106" t="s">
        <v>511</v>
      </c>
      <c r="J47" s="107" t="s">
        <v>511</v>
      </c>
      <c r="K47" s="107" t="s">
        <v>511</v>
      </c>
      <c r="L47" s="107" t="s">
        <v>511</v>
      </c>
      <c r="M47" s="108" t="s">
        <v>511</v>
      </c>
    </row>
    <row r="48" spans="2:13" ht="27.75" customHeight="1">
      <c r="B48" s="1274"/>
      <c r="C48" s="1275"/>
      <c r="D48" s="105"/>
      <c r="E48" s="1280" t="s">
        <v>38</v>
      </c>
      <c r="F48" s="1280"/>
      <c r="G48" s="1280"/>
      <c r="H48" s="1281"/>
      <c r="I48" s="106" t="s">
        <v>511</v>
      </c>
      <c r="J48" s="107" t="s">
        <v>511</v>
      </c>
      <c r="K48" s="107" t="s">
        <v>511</v>
      </c>
      <c r="L48" s="107" t="s">
        <v>511</v>
      </c>
      <c r="M48" s="108" t="s">
        <v>511</v>
      </c>
    </row>
    <row r="49" spans="2:13" ht="27.75" customHeight="1">
      <c r="B49" s="1276"/>
      <c r="C49" s="1277"/>
      <c r="D49" s="105"/>
      <c r="E49" s="1280" t="s">
        <v>39</v>
      </c>
      <c r="F49" s="1280"/>
      <c r="G49" s="1280"/>
      <c r="H49" s="1281"/>
      <c r="I49" s="106" t="s">
        <v>511</v>
      </c>
      <c r="J49" s="107" t="s">
        <v>511</v>
      </c>
      <c r="K49" s="107" t="s">
        <v>511</v>
      </c>
      <c r="L49" s="107" t="s">
        <v>511</v>
      </c>
      <c r="M49" s="108" t="s">
        <v>511</v>
      </c>
    </row>
    <row r="50" spans="2:13" ht="27.75" customHeight="1">
      <c r="B50" s="1285" t="s">
        <v>40</v>
      </c>
      <c r="C50" s="1286"/>
      <c r="D50" s="111"/>
      <c r="E50" s="1280" t="s">
        <v>41</v>
      </c>
      <c r="F50" s="1280"/>
      <c r="G50" s="1280"/>
      <c r="H50" s="1281"/>
      <c r="I50" s="106">
        <v>4179</v>
      </c>
      <c r="J50" s="107">
        <v>4326</v>
      </c>
      <c r="K50" s="107">
        <v>4518</v>
      </c>
      <c r="L50" s="107">
        <v>4643</v>
      </c>
      <c r="M50" s="108">
        <v>4703</v>
      </c>
    </row>
    <row r="51" spans="2:13" ht="27.75" customHeight="1">
      <c r="B51" s="1274"/>
      <c r="C51" s="1275"/>
      <c r="D51" s="105"/>
      <c r="E51" s="1280" t="s">
        <v>42</v>
      </c>
      <c r="F51" s="1280"/>
      <c r="G51" s="1280"/>
      <c r="H51" s="1281"/>
      <c r="I51" s="106">
        <v>4937</v>
      </c>
      <c r="J51" s="107">
        <v>4748</v>
      </c>
      <c r="K51" s="107">
        <v>4961</v>
      </c>
      <c r="L51" s="107">
        <v>5132</v>
      </c>
      <c r="M51" s="108">
        <v>5086</v>
      </c>
    </row>
    <row r="52" spans="2:13" ht="27.75" customHeight="1">
      <c r="B52" s="1276"/>
      <c r="C52" s="1277"/>
      <c r="D52" s="105"/>
      <c r="E52" s="1280" t="s">
        <v>43</v>
      </c>
      <c r="F52" s="1280"/>
      <c r="G52" s="1280"/>
      <c r="H52" s="1281"/>
      <c r="I52" s="106">
        <v>27644</v>
      </c>
      <c r="J52" s="107">
        <v>28062</v>
      </c>
      <c r="K52" s="107">
        <v>28001</v>
      </c>
      <c r="L52" s="107">
        <v>27686</v>
      </c>
      <c r="M52" s="108">
        <v>27142</v>
      </c>
    </row>
    <row r="53" spans="2:13" ht="27.75" customHeight="1" thickBot="1">
      <c r="B53" s="1287" t="s">
        <v>44</v>
      </c>
      <c r="C53" s="1288"/>
      <c r="D53" s="112"/>
      <c r="E53" s="1289" t="s">
        <v>45</v>
      </c>
      <c r="F53" s="1289"/>
      <c r="G53" s="1289"/>
      <c r="H53" s="1290"/>
      <c r="I53" s="113">
        <v>5518</v>
      </c>
      <c r="J53" s="114">
        <v>5025</v>
      </c>
      <c r="K53" s="114">
        <v>3711</v>
      </c>
      <c r="L53" s="114">
        <v>2878</v>
      </c>
      <c r="M53" s="115">
        <v>2496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mV60k7OSPcgCvq104JxUw9KQi1SBq47wJ7Cgae6Xd+2deKNQQvIGm5PM32ZqxWSbCoabSTRo49AB5dSSS6j9g==" saltValue="9oiDrOLX3lGKEegvWSCN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99" t="s">
        <v>48</v>
      </c>
      <c r="D55" s="1299"/>
      <c r="E55" s="1300"/>
      <c r="F55" s="127">
        <v>1855</v>
      </c>
      <c r="G55" s="127">
        <v>1856</v>
      </c>
      <c r="H55" s="128">
        <v>1657</v>
      </c>
    </row>
    <row r="56" spans="2:8" ht="52.5" customHeight="1">
      <c r="B56" s="129"/>
      <c r="C56" s="1301" t="s">
        <v>49</v>
      </c>
      <c r="D56" s="1301"/>
      <c r="E56" s="1302"/>
      <c r="F56" s="130">
        <v>149</v>
      </c>
      <c r="G56" s="130">
        <v>149</v>
      </c>
      <c r="H56" s="131">
        <v>149</v>
      </c>
    </row>
    <row r="57" spans="2:8" ht="53.25" customHeight="1">
      <c r="B57" s="129"/>
      <c r="C57" s="1303" t="s">
        <v>50</v>
      </c>
      <c r="D57" s="1303"/>
      <c r="E57" s="1304"/>
      <c r="F57" s="132">
        <v>3643</v>
      </c>
      <c r="G57" s="132">
        <v>3767</v>
      </c>
      <c r="H57" s="133">
        <v>3976</v>
      </c>
    </row>
    <row r="58" spans="2:8" ht="45.75" customHeight="1">
      <c r="B58" s="134"/>
      <c r="C58" s="1291" t="s">
        <v>586</v>
      </c>
      <c r="D58" s="1292"/>
      <c r="E58" s="1293"/>
      <c r="F58" s="135">
        <v>1642</v>
      </c>
      <c r="G58" s="135">
        <v>1642</v>
      </c>
      <c r="H58" s="136">
        <v>1642</v>
      </c>
    </row>
    <row r="59" spans="2:8" ht="45.75" customHeight="1">
      <c r="B59" s="134"/>
      <c r="C59" s="1291" t="s">
        <v>587</v>
      </c>
      <c r="D59" s="1292"/>
      <c r="E59" s="1293"/>
      <c r="F59" s="135">
        <v>914</v>
      </c>
      <c r="G59" s="135">
        <v>914</v>
      </c>
      <c r="H59" s="136">
        <v>914</v>
      </c>
    </row>
    <row r="60" spans="2:8" ht="45.75" customHeight="1">
      <c r="B60" s="134"/>
      <c r="C60" s="1291" t="s">
        <v>588</v>
      </c>
      <c r="D60" s="1292"/>
      <c r="E60" s="1293"/>
      <c r="F60" s="135">
        <v>400</v>
      </c>
      <c r="G60" s="135">
        <v>500</v>
      </c>
      <c r="H60" s="136">
        <v>701</v>
      </c>
    </row>
    <row r="61" spans="2:8" ht="45.75" customHeight="1">
      <c r="B61" s="134"/>
      <c r="C61" s="1291" t="s">
        <v>589</v>
      </c>
      <c r="D61" s="1292"/>
      <c r="E61" s="1293"/>
      <c r="F61" s="135">
        <v>201</v>
      </c>
      <c r="G61" s="135">
        <v>201</v>
      </c>
      <c r="H61" s="136">
        <v>201</v>
      </c>
    </row>
    <row r="62" spans="2:8" ht="45.75" customHeight="1" thickBot="1">
      <c r="B62" s="137"/>
      <c r="C62" s="1294" t="s">
        <v>590</v>
      </c>
      <c r="D62" s="1295"/>
      <c r="E62" s="1296"/>
      <c r="F62" s="138">
        <v>121</v>
      </c>
      <c r="G62" s="138">
        <v>126</v>
      </c>
      <c r="H62" s="139">
        <v>126</v>
      </c>
    </row>
    <row r="63" spans="2:8" ht="52.5" customHeight="1" thickBot="1">
      <c r="B63" s="140"/>
      <c r="C63" s="1297" t="s">
        <v>51</v>
      </c>
      <c r="D63" s="1297"/>
      <c r="E63" s="1298"/>
      <c r="F63" s="141">
        <v>5647</v>
      </c>
      <c r="G63" s="141">
        <v>5772</v>
      </c>
      <c r="H63" s="142">
        <v>5782</v>
      </c>
    </row>
    <row r="64" spans="2:8" ht="15" customHeight="1"/>
    <row r="65" ht="0" hidden="1" customHeight="1"/>
    <row r="66" ht="0" hidden="1" customHeight="1"/>
  </sheetData>
  <sheetProtection algorithmName="SHA-512" hashValue="BEtCC+nn7hV6CVzjhjilTKtAOdzt4Qr0z2ojDr/rj0dk1MUjAfbAbr4c1qNReKGlAD/rPHYlwZiIoIeBtgLvzQ==" saltValue="7Bnk+KlccfgFk3gbG2yH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25.4</v>
      </c>
      <c r="CG51" s="1307"/>
      <c r="CH51" s="1307"/>
      <c r="CI51" s="1307"/>
      <c r="CJ51" s="1307"/>
      <c r="CK51" s="1307"/>
      <c r="CL51" s="1307"/>
      <c r="CM51" s="1307"/>
      <c r="CN51" s="1307">
        <v>19.899999999999999</v>
      </c>
      <c r="CO51" s="1307"/>
      <c r="CP51" s="1307"/>
      <c r="CQ51" s="1307"/>
      <c r="CR51" s="1307"/>
      <c r="CS51" s="1307"/>
      <c r="CT51" s="1307"/>
      <c r="CU51" s="1307"/>
      <c r="CV51" s="1307">
        <v>17.3</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63.9</v>
      </c>
      <c r="CG53" s="1307"/>
      <c r="CH53" s="1307"/>
      <c r="CI53" s="1307"/>
      <c r="CJ53" s="1307"/>
      <c r="CK53" s="1307"/>
      <c r="CL53" s="1307"/>
      <c r="CM53" s="1307"/>
      <c r="CN53" s="1307">
        <v>65.099999999999994</v>
      </c>
      <c r="CO53" s="1307"/>
      <c r="CP53" s="1307"/>
      <c r="CQ53" s="1307"/>
      <c r="CR53" s="1307"/>
      <c r="CS53" s="1307"/>
      <c r="CT53" s="1307"/>
      <c r="CU53" s="1307"/>
      <c r="CV53" s="1307">
        <v>66.3</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600</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601</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c r="B73" s="394"/>
      <c r="G73" s="1323"/>
      <c r="H73" s="1323"/>
      <c r="I73" s="1323"/>
      <c r="J73" s="1323"/>
      <c r="K73" s="1306"/>
      <c r="L73" s="1306"/>
      <c r="M73" s="1306"/>
      <c r="N73" s="1306"/>
      <c r="AM73" s="403"/>
      <c r="AN73" s="1310" t="s">
        <v>597</v>
      </c>
      <c r="AO73" s="1310"/>
      <c r="AP73" s="1310"/>
      <c r="AQ73" s="1310"/>
      <c r="AR73" s="1310"/>
      <c r="AS73" s="1310"/>
      <c r="AT73" s="1310"/>
      <c r="AU73" s="1310"/>
      <c r="AV73" s="1310"/>
      <c r="AW73" s="1310"/>
      <c r="AX73" s="1310"/>
      <c r="AY73" s="1310"/>
      <c r="AZ73" s="1310"/>
      <c r="BA73" s="1310"/>
      <c r="BB73" s="1310" t="s">
        <v>598</v>
      </c>
      <c r="BC73" s="1310"/>
      <c r="BD73" s="1310"/>
      <c r="BE73" s="1310"/>
      <c r="BF73" s="1310"/>
      <c r="BG73" s="1310"/>
      <c r="BH73" s="1310"/>
      <c r="BI73" s="1310"/>
      <c r="BJ73" s="1310"/>
      <c r="BK73" s="1310"/>
      <c r="BL73" s="1310"/>
      <c r="BM73" s="1310"/>
      <c r="BN73" s="1310"/>
      <c r="BO73" s="1310"/>
      <c r="BP73" s="1307">
        <v>38.4</v>
      </c>
      <c r="BQ73" s="1307"/>
      <c r="BR73" s="1307"/>
      <c r="BS73" s="1307"/>
      <c r="BT73" s="1307"/>
      <c r="BU73" s="1307"/>
      <c r="BV73" s="1307"/>
      <c r="BW73" s="1307"/>
      <c r="BX73" s="1307">
        <v>34</v>
      </c>
      <c r="BY73" s="1307"/>
      <c r="BZ73" s="1307"/>
      <c r="CA73" s="1307"/>
      <c r="CB73" s="1307"/>
      <c r="CC73" s="1307"/>
      <c r="CD73" s="1307"/>
      <c r="CE73" s="1307"/>
      <c r="CF73" s="1307">
        <v>25.4</v>
      </c>
      <c r="CG73" s="1307"/>
      <c r="CH73" s="1307"/>
      <c r="CI73" s="1307"/>
      <c r="CJ73" s="1307"/>
      <c r="CK73" s="1307"/>
      <c r="CL73" s="1307"/>
      <c r="CM73" s="1307"/>
      <c r="CN73" s="1307">
        <v>19.899999999999999</v>
      </c>
      <c r="CO73" s="1307"/>
      <c r="CP73" s="1307"/>
      <c r="CQ73" s="1307"/>
      <c r="CR73" s="1307"/>
      <c r="CS73" s="1307"/>
      <c r="CT73" s="1307"/>
      <c r="CU73" s="1307"/>
      <c r="CV73" s="1307">
        <v>17.3</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4.4000000000000004</v>
      </c>
      <c r="BY75" s="1307"/>
      <c r="BZ75" s="1307"/>
      <c r="CA75" s="1307"/>
      <c r="CB75" s="1307"/>
      <c r="CC75" s="1307"/>
      <c r="CD75" s="1307"/>
      <c r="CE75" s="1307"/>
      <c r="CF75" s="1307">
        <v>4.3</v>
      </c>
      <c r="CG75" s="1307"/>
      <c r="CH75" s="1307"/>
      <c r="CI75" s="1307"/>
      <c r="CJ75" s="1307"/>
      <c r="CK75" s="1307"/>
      <c r="CL75" s="1307"/>
      <c r="CM75" s="1307"/>
      <c r="CN75" s="1307">
        <v>4.4000000000000004</v>
      </c>
      <c r="CO75" s="1307"/>
      <c r="CP75" s="1307"/>
      <c r="CQ75" s="1307"/>
      <c r="CR75" s="1307"/>
      <c r="CS75" s="1307"/>
      <c r="CT75" s="1307"/>
      <c r="CU75" s="1307"/>
      <c r="CV75" s="1307">
        <v>4.4000000000000004</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600</v>
      </c>
      <c r="AO77" s="1311"/>
      <c r="AP77" s="1311"/>
      <c r="AQ77" s="1311"/>
      <c r="AR77" s="1311"/>
      <c r="AS77" s="1311"/>
      <c r="AT77" s="1311"/>
      <c r="AU77" s="1311"/>
      <c r="AV77" s="1311"/>
      <c r="AW77" s="1311"/>
      <c r="AX77" s="1311"/>
      <c r="AY77" s="1311"/>
      <c r="AZ77" s="1311"/>
      <c r="BA77" s="1311"/>
      <c r="BB77" s="1310" t="s">
        <v>598</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u+Se2XjoVP6oUkNiP+eqdJGh87LLpA9QshqaXR8Bqj5isdidB7PI9nCfX0FT0V4DzcjKLRFpP3uGA2ApBV+g==" saltValue="TjiccvbMY2/Akr83hf7I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nDcBKaKtOsawnCWRexcpkNeaiI5BlkvgDuwT+bljRRhbzdlXVo24Eotxu/Cu/ppfLfeVDsaAYtRGP5nVPWjQ==" saltValue="rO8ukSJFto98md76jSxH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HhIck8/pLYDAj4FDwRA48l5tlly1zLHMAu3ZgmqvjupNRuJCEoFd+1Eu9ytUlG7Zi7PP8M6o+1bBHfkQr5RDw==" saltValue="C9gePx9/vISx4uZXbQM4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550</v>
      </c>
      <c r="G2" s="156"/>
      <c r="H2" s="157"/>
    </row>
    <row r="3" spans="1:8">
      <c r="A3" s="153" t="s">
        <v>543</v>
      </c>
      <c r="B3" s="158"/>
      <c r="C3" s="159"/>
      <c r="D3" s="160">
        <v>55492</v>
      </c>
      <c r="E3" s="161"/>
      <c r="F3" s="162">
        <v>66255</v>
      </c>
      <c r="G3" s="163"/>
      <c r="H3" s="164"/>
    </row>
    <row r="4" spans="1:8">
      <c r="A4" s="165"/>
      <c r="B4" s="166"/>
      <c r="C4" s="167"/>
      <c r="D4" s="168">
        <v>45925</v>
      </c>
      <c r="E4" s="169"/>
      <c r="F4" s="170">
        <v>31822</v>
      </c>
      <c r="G4" s="171"/>
      <c r="H4" s="172"/>
    </row>
    <row r="5" spans="1:8">
      <c r="A5" s="153" t="s">
        <v>545</v>
      </c>
      <c r="B5" s="158"/>
      <c r="C5" s="159"/>
      <c r="D5" s="160">
        <v>33620</v>
      </c>
      <c r="E5" s="161"/>
      <c r="F5" s="162">
        <v>54227</v>
      </c>
      <c r="G5" s="163"/>
      <c r="H5" s="164"/>
    </row>
    <row r="6" spans="1:8">
      <c r="A6" s="165"/>
      <c r="B6" s="166"/>
      <c r="C6" s="167"/>
      <c r="D6" s="168">
        <v>30550</v>
      </c>
      <c r="E6" s="169"/>
      <c r="F6" s="170">
        <v>29694</v>
      </c>
      <c r="G6" s="171"/>
      <c r="H6" s="172"/>
    </row>
    <row r="7" spans="1:8">
      <c r="A7" s="153" t="s">
        <v>546</v>
      </c>
      <c r="B7" s="158"/>
      <c r="C7" s="159"/>
      <c r="D7" s="160">
        <v>31566</v>
      </c>
      <c r="E7" s="161"/>
      <c r="F7" s="162">
        <v>57295</v>
      </c>
      <c r="G7" s="163"/>
      <c r="H7" s="164"/>
    </row>
    <row r="8" spans="1:8">
      <c r="A8" s="165"/>
      <c r="B8" s="166"/>
      <c r="C8" s="167"/>
      <c r="D8" s="168">
        <v>26499</v>
      </c>
      <c r="E8" s="169"/>
      <c r="F8" s="170">
        <v>32771</v>
      </c>
      <c r="G8" s="171"/>
      <c r="H8" s="172"/>
    </row>
    <row r="9" spans="1:8">
      <c r="A9" s="153" t="s">
        <v>547</v>
      </c>
      <c r="B9" s="158"/>
      <c r="C9" s="159"/>
      <c r="D9" s="160">
        <v>30766</v>
      </c>
      <c r="E9" s="161"/>
      <c r="F9" s="162">
        <v>54110</v>
      </c>
      <c r="G9" s="163"/>
      <c r="H9" s="164"/>
    </row>
    <row r="10" spans="1:8">
      <c r="A10" s="165"/>
      <c r="B10" s="166"/>
      <c r="C10" s="167"/>
      <c r="D10" s="168">
        <v>21373</v>
      </c>
      <c r="E10" s="169"/>
      <c r="F10" s="170">
        <v>30620</v>
      </c>
      <c r="G10" s="171"/>
      <c r="H10" s="172"/>
    </row>
    <row r="11" spans="1:8">
      <c r="A11" s="153" t="s">
        <v>548</v>
      </c>
      <c r="B11" s="158"/>
      <c r="C11" s="159"/>
      <c r="D11" s="160">
        <v>27801</v>
      </c>
      <c r="E11" s="161"/>
      <c r="F11" s="162">
        <v>54684</v>
      </c>
      <c r="G11" s="163"/>
      <c r="H11" s="164"/>
    </row>
    <row r="12" spans="1:8">
      <c r="A12" s="165"/>
      <c r="B12" s="166"/>
      <c r="C12" s="173"/>
      <c r="D12" s="168">
        <v>21007</v>
      </c>
      <c r="E12" s="169"/>
      <c r="F12" s="170">
        <v>32829</v>
      </c>
      <c r="G12" s="171"/>
      <c r="H12" s="172"/>
    </row>
    <row r="13" spans="1:8">
      <c r="A13" s="153"/>
      <c r="B13" s="158"/>
      <c r="C13" s="174"/>
      <c r="D13" s="175">
        <v>35849</v>
      </c>
      <c r="E13" s="176"/>
      <c r="F13" s="177">
        <v>57314</v>
      </c>
      <c r="G13" s="178"/>
      <c r="H13" s="164"/>
    </row>
    <row r="14" spans="1:8">
      <c r="A14" s="165"/>
      <c r="B14" s="166"/>
      <c r="C14" s="167"/>
      <c r="D14" s="168">
        <v>29071</v>
      </c>
      <c r="E14" s="169"/>
      <c r="F14" s="170">
        <v>31547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6.12</v>
      </c>
      <c r="C19" s="179">
        <f>ROUND(VALUE(SUBSTITUTE(実質収支比率等に係る経年分析!G$48,"▲","-")),2)</f>
        <v>8.57</v>
      </c>
      <c r="D19" s="179">
        <f>ROUND(VALUE(SUBSTITUTE(実質収支比率等に係る経年分析!H$48,"▲","-")),2)</f>
        <v>6.72</v>
      </c>
      <c r="E19" s="179">
        <f>ROUND(VALUE(SUBSTITUTE(実質収支比率等に係る経年分析!I$48,"▲","-")),2)</f>
        <v>7.12</v>
      </c>
      <c r="F19" s="179">
        <f>ROUND(VALUE(SUBSTITUTE(実質収支比率等に係る経年分析!J$48,"▲","-")),2)</f>
        <v>5.86</v>
      </c>
    </row>
    <row r="20" spans="1:11">
      <c r="A20" s="179" t="s">
        <v>55</v>
      </c>
      <c r="B20" s="179">
        <f>ROUND(VALUE(SUBSTITUTE(実質収支比率等に係る経年分析!F$47,"▲","-")),2)</f>
        <v>10.46</v>
      </c>
      <c r="C20" s="179">
        <f>ROUND(VALUE(SUBSTITUTE(実質収支比率等に係る経年分析!G$47,"▲","-")),2)</f>
        <v>10.81</v>
      </c>
      <c r="D20" s="179">
        <f>ROUND(VALUE(SUBSTITUTE(実質収支比率等に係る経年分析!H$47,"▲","-")),2)</f>
        <v>10.89</v>
      </c>
      <c r="E20" s="179">
        <f>ROUND(VALUE(SUBSTITUTE(実質収支比率等に係る経年分析!I$47,"▲","-")),2)</f>
        <v>10.93</v>
      </c>
      <c r="F20" s="179">
        <f>ROUND(VALUE(SUBSTITUTE(実質収支比率等に係る経年分析!J$47,"▲","-")),2)</f>
        <v>9.7899999999999991</v>
      </c>
    </row>
    <row r="21" spans="1:11">
      <c r="A21" s="179" t="s">
        <v>56</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3.2</v>
      </c>
      <c r="D21" s="179">
        <f>IF(ISNUMBER(VALUE(SUBSTITUTE(実質収支比率等に係る経年分析!H$49,"▲","-"))),ROUND(VALUE(SUBSTITUTE(実質収支比率等に係る経年分析!H$49,"▲","-")),2),NA())</f>
        <v>-1.9</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-2.46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交通災害共済事業費特別会計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後期高齢者医療事業費特別会計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c r="A32" s="180" t="str">
        <f>IF(連結実質赤字比率に係る赤字・黒字の構成分析!C$38="",NA(),連結実質赤字比率に係る赤字・黒字の構成分析!C$38)</f>
        <v>介護保険事業費特別会計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2.16</v>
      </c>
    </row>
    <row r="33" spans="1:16">
      <c r="A33" s="180" t="str">
        <f>IF(連結実質赤字比率に係る赤字・黒字の構成分析!C$37="",NA(),連結実質赤字比率に係る赤字・黒字の構成分析!C$37)</f>
        <v>国民健康保険事業費特別会計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2.41</v>
      </c>
    </row>
    <row r="34" spans="1:16">
      <c r="A34" s="180" t="str">
        <f>IF(連結実質赤字比率に係る赤字・黒字の構成分析!C$36="",NA(),連結実質赤字比率に係る赤字・黒字の構成分析!C$36)</f>
        <v>下水道事業費特別会計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2925</v>
      </c>
      <c r="E42" s="181"/>
      <c r="F42" s="181"/>
      <c r="G42" s="181">
        <f>'実質公債費比率（分子）の構造'!L$52</f>
        <v>2875</v>
      </c>
      <c r="H42" s="181"/>
      <c r="I42" s="181"/>
      <c r="J42" s="181">
        <f>'実質公債費比率（分子）の構造'!M$52</f>
        <v>3020</v>
      </c>
      <c r="K42" s="181"/>
      <c r="L42" s="181"/>
      <c r="M42" s="181">
        <f>'実質公債費比率（分子）の構造'!N$52</f>
        <v>3085</v>
      </c>
      <c r="N42" s="181"/>
      <c r="O42" s="181"/>
      <c r="P42" s="181">
        <f>'実質公債費比率（分子）の構造'!O$52</f>
        <v>3066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16</v>
      </c>
      <c r="C44" s="181"/>
      <c r="D44" s="181"/>
      <c r="E44" s="181">
        <f>'実質公債費比率（分子）の構造'!L$50</f>
        <v>13</v>
      </c>
      <c r="F44" s="181"/>
      <c r="G44" s="181"/>
      <c r="H44" s="181">
        <f>'実質公債費比率（分子）の構造'!M$50</f>
        <v>8</v>
      </c>
      <c r="I44" s="181"/>
      <c r="J44" s="181"/>
      <c r="K44" s="181">
        <f>'実質公債費比率（分子）の構造'!N$50</f>
        <v>4</v>
      </c>
      <c r="L44" s="181"/>
      <c r="M44" s="181"/>
      <c r="N44" s="181">
        <f>'実質公債費比率（分子）の構造'!O$50</f>
        <v>2</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981</v>
      </c>
      <c r="C46" s="181"/>
      <c r="D46" s="181"/>
      <c r="E46" s="181">
        <f>'実質公債費比率（分子）の構造'!L$48</f>
        <v>858</v>
      </c>
      <c r="F46" s="181"/>
      <c r="G46" s="181"/>
      <c r="H46" s="181">
        <f>'実質公債費比率（分子）の構造'!M$48</f>
        <v>957</v>
      </c>
      <c r="I46" s="181"/>
      <c r="J46" s="181"/>
      <c r="K46" s="181">
        <f>'実質公債費比率（分子）の構造'!N$48</f>
        <v>894</v>
      </c>
      <c r="L46" s="181"/>
      <c r="M46" s="181"/>
      <c r="N46" s="181">
        <f>'実質公債費比率（分子）の構造'!O$48</f>
        <v>885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2527</v>
      </c>
      <c r="C49" s="181"/>
      <c r="D49" s="181"/>
      <c r="E49" s="181">
        <f>'実質公債費比率（分子）の構造'!L$45</f>
        <v>2617</v>
      </c>
      <c r="F49" s="181"/>
      <c r="G49" s="181"/>
      <c r="H49" s="181">
        <f>'実質公債費比率（分子）の構造'!M$45</f>
        <v>2754</v>
      </c>
      <c r="I49" s="181"/>
      <c r="J49" s="181"/>
      <c r="K49" s="181">
        <f>'実質公債費比率（分子）の構造'!N$45</f>
        <v>2824</v>
      </c>
      <c r="L49" s="181"/>
      <c r="M49" s="181"/>
      <c r="N49" s="181">
        <f>'実質公債費比率（分子）の構造'!O$45</f>
        <v>2767</v>
      </c>
      <c r="O49" s="181"/>
      <c r="P49" s="181"/>
    </row>
    <row r="50" spans="1:16">
      <c r="A50" s="181" t="s">
        <v>71</v>
      </c>
      <c r="B50" s="181" t="e">
        <f>NA()</f>
        <v>#N/A</v>
      </c>
      <c r="C50" s="181">
        <f>IF(ISNUMBER('実質公債費比率（分子）の構造'!K$53),'実質公債費比率（分子）の構造'!K$53,NA())</f>
        <v>599</v>
      </c>
      <c r="D50" s="181" t="e">
        <f>NA()</f>
        <v>#N/A</v>
      </c>
      <c r="E50" s="181" t="e">
        <f>NA()</f>
        <v>#N/A</v>
      </c>
      <c r="F50" s="181">
        <f>IF(ISNUMBER('実質公債費比率（分子）の構造'!L$53),'実質公債費比率（分子）の構造'!L$53,NA())</f>
        <v>613</v>
      </c>
      <c r="G50" s="181" t="e">
        <f>NA()</f>
        <v>#N/A</v>
      </c>
      <c r="H50" s="181" t="e">
        <f>NA()</f>
        <v>#N/A</v>
      </c>
      <c r="I50" s="181">
        <f>IF(ISNUMBER('実質公債費比率（分子）の構造'!M$53),'実質公債費比率（分子）の構造'!M$53,NA())</f>
        <v>699</v>
      </c>
      <c r="J50" s="181" t="e">
        <f>NA()</f>
        <v>#N/A</v>
      </c>
      <c r="K50" s="181" t="e">
        <f>NA()</f>
        <v>#N/A</v>
      </c>
      <c r="L50" s="181">
        <f>IF(ISNUMBER('実質公債費比率（分子）の構造'!N$53),'実質公債費比率（分子）の構造'!N$53,NA())</f>
        <v>637</v>
      </c>
      <c r="M50" s="181" t="e">
        <f>NA()</f>
        <v>#N/A</v>
      </c>
      <c r="N50" s="181" t="e">
        <f>NA()</f>
        <v>#N/A</v>
      </c>
      <c r="O50" s="181">
        <f>IF(ISNUMBER('実質公債費比率（分子）の構造'!O$53),'実質公債費比率（分子）の構造'!O$53,NA())</f>
        <v>588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27644</v>
      </c>
      <c r="E56" s="180"/>
      <c r="F56" s="180"/>
      <c r="G56" s="180">
        <f>'将来負担比率（分子）の構造'!J$52</f>
        <v>28062</v>
      </c>
      <c r="H56" s="180"/>
      <c r="I56" s="180"/>
      <c r="J56" s="180">
        <f>'将来負担比率（分子）の構造'!K$52</f>
        <v>28001</v>
      </c>
      <c r="K56" s="180"/>
      <c r="L56" s="180"/>
      <c r="M56" s="180">
        <f>'将来負担比率（分子）の構造'!L$52</f>
        <v>27686</v>
      </c>
      <c r="N56" s="180"/>
      <c r="O56" s="180"/>
      <c r="P56" s="180">
        <f>'将来負担比率（分子）の構造'!M$52</f>
        <v>27142</v>
      </c>
    </row>
    <row r="57" spans="1:16">
      <c r="A57" s="180" t="s">
        <v>42</v>
      </c>
      <c r="B57" s="180"/>
      <c r="C57" s="180"/>
      <c r="D57" s="180">
        <f>'将来負担比率（分子）の構造'!I$51</f>
        <v>4937</v>
      </c>
      <c r="E57" s="180"/>
      <c r="F57" s="180"/>
      <c r="G57" s="180">
        <f>'将来負担比率（分子）の構造'!J$51</f>
        <v>4748</v>
      </c>
      <c r="H57" s="180"/>
      <c r="I57" s="180"/>
      <c r="J57" s="180">
        <f>'将来負担比率（分子）の構造'!K$51</f>
        <v>4961</v>
      </c>
      <c r="K57" s="180"/>
      <c r="L57" s="180"/>
      <c r="M57" s="180">
        <f>'将来負担比率（分子）の構造'!L$51</f>
        <v>5132</v>
      </c>
      <c r="N57" s="180"/>
      <c r="O57" s="180"/>
      <c r="P57" s="180">
        <f>'将来負担比率（分子）の構造'!M$51</f>
        <v>5086</v>
      </c>
    </row>
    <row r="58" spans="1:16">
      <c r="A58" s="180" t="s">
        <v>41</v>
      </c>
      <c r="B58" s="180"/>
      <c r="C58" s="180"/>
      <c r="D58" s="180">
        <f>'将来負担比率（分子）の構造'!I$50</f>
        <v>4179</v>
      </c>
      <c r="E58" s="180"/>
      <c r="F58" s="180"/>
      <c r="G58" s="180">
        <f>'将来負担比率（分子）の構造'!J$50</f>
        <v>4326</v>
      </c>
      <c r="H58" s="180"/>
      <c r="I58" s="180"/>
      <c r="J58" s="180">
        <f>'将来負担比率（分子）の構造'!K$50</f>
        <v>4518</v>
      </c>
      <c r="K58" s="180"/>
      <c r="L58" s="180"/>
      <c r="M58" s="180">
        <f>'将来負担比率（分子）の構造'!L$50</f>
        <v>4643</v>
      </c>
      <c r="N58" s="180"/>
      <c r="O58" s="180"/>
      <c r="P58" s="180">
        <f>'将来負担比率（分子）の構造'!M$50</f>
        <v>4703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4130</v>
      </c>
      <c r="C62" s="180"/>
      <c r="D62" s="180"/>
      <c r="E62" s="180">
        <f>'将来負担比率（分子）の構造'!J$45</f>
        <v>3737</v>
      </c>
      <c r="F62" s="180"/>
      <c r="G62" s="180"/>
      <c r="H62" s="180">
        <f>'将来負担比率（分子）の構造'!K$45</f>
        <v>3587</v>
      </c>
      <c r="I62" s="180"/>
      <c r="J62" s="180"/>
      <c r="K62" s="180">
        <f>'将来負担比率（分子）の構造'!L$45</f>
        <v>3685</v>
      </c>
      <c r="L62" s="180"/>
      <c r="M62" s="180"/>
      <c r="N62" s="180">
        <f>'将来負担比率（分子）の構造'!M$45</f>
        <v>3743</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10789</v>
      </c>
      <c r="C64" s="180"/>
      <c r="D64" s="180"/>
      <c r="E64" s="180">
        <f>'将来負担比率（分子）の構造'!J$43</f>
        <v>10740</v>
      </c>
      <c r="F64" s="180"/>
      <c r="G64" s="180"/>
      <c r="H64" s="180">
        <f>'将来負担比率（分子）の構造'!K$43</f>
        <v>10301</v>
      </c>
      <c r="I64" s="180"/>
      <c r="J64" s="180"/>
      <c r="K64" s="180">
        <f>'将来負担比率（分子）の構造'!L$43</f>
        <v>10024</v>
      </c>
      <c r="L64" s="180"/>
      <c r="M64" s="180"/>
      <c r="N64" s="180">
        <f>'将来負担比率（分子）の構造'!M$43</f>
        <v>9828</v>
      </c>
      <c r="O64" s="180"/>
      <c r="P64" s="180"/>
    </row>
    <row r="65" spans="1:16">
      <c r="A65" s="180" t="s">
        <v>32</v>
      </c>
      <c r="B65" s="180">
        <f>'将来負担比率（分子）の構造'!I$42</f>
        <v>36</v>
      </c>
      <c r="C65" s="180"/>
      <c r="D65" s="180"/>
      <c r="E65" s="180">
        <f>'将来負担比率（分子）の構造'!J$42</f>
        <v>24</v>
      </c>
      <c r="F65" s="180"/>
      <c r="G65" s="180"/>
      <c r="H65" s="180">
        <f>'将来負担比率（分子）の構造'!K$42</f>
        <v>12</v>
      </c>
      <c r="I65" s="180"/>
      <c r="J65" s="180"/>
      <c r="K65" s="180">
        <f>'将来負担比率（分子）の構造'!L$42</f>
        <v>5</v>
      </c>
      <c r="L65" s="180"/>
      <c r="M65" s="180"/>
      <c r="N65" s="180">
        <f>'将来負担比率（分子）の構造'!M$42</f>
        <v>2</v>
      </c>
      <c r="O65" s="180"/>
      <c r="P65" s="180"/>
    </row>
    <row r="66" spans="1:16">
      <c r="A66" s="180" t="s">
        <v>31</v>
      </c>
      <c r="B66" s="180">
        <f>'将来負担比率（分子）の構造'!I$41</f>
        <v>27323</v>
      </c>
      <c r="C66" s="180"/>
      <c r="D66" s="180"/>
      <c r="E66" s="180">
        <f>'将来負担比率（分子）の構造'!J$41</f>
        <v>27660</v>
      </c>
      <c r="F66" s="180"/>
      <c r="G66" s="180"/>
      <c r="H66" s="180">
        <f>'将来負担比率（分子）の構造'!K$41</f>
        <v>27290</v>
      </c>
      <c r="I66" s="180"/>
      <c r="J66" s="180"/>
      <c r="K66" s="180">
        <f>'将来負担比率（分子）の構造'!L$41</f>
        <v>26625</v>
      </c>
      <c r="L66" s="180"/>
      <c r="M66" s="180"/>
      <c r="N66" s="180">
        <f>'将来負担比率（分子）の構造'!M$41</f>
        <v>25855</v>
      </c>
      <c r="O66" s="180"/>
      <c r="P66" s="180"/>
    </row>
    <row r="67" spans="1:16">
      <c r="A67" s="180" t="s">
        <v>75</v>
      </c>
      <c r="B67" s="180" t="e">
        <f>NA()</f>
        <v>#N/A</v>
      </c>
      <c r="C67" s="180">
        <f>IF(ISNUMBER('将来負担比率（分子）の構造'!I$53), IF('将来負担比率（分子）の構造'!I$53 &lt; 0, 0, '将来負担比率（分子）の構造'!I$53), NA())</f>
        <v>5518</v>
      </c>
      <c r="D67" s="180" t="e">
        <f>NA()</f>
        <v>#N/A</v>
      </c>
      <c r="E67" s="180" t="e">
        <f>NA()</f>
        <v>#N/A</v>
      </c>
      <c r="F67" s="180">
        <f>IF(ISNUMBER('将来負担比率（分子）の構造'!J$53), IF('将来負担比率（分子）の構造'!J$53 &lt; 0, 0, '将来負担比率（分子）の構造'!J$53), NA())</f>
        <v>5025</v>
      </c>
      <c r="G67" s="180" t="e">
        <f>NA()</f>
        <v>#N/A</v>
      </c>
      <c r="H67" s="180" t="e">
        <f>NA()</f>
        <v>#N/A</v>
      </c>
      <c r="I67" s="180">
        <f>IF(ISNUMBER('将来負担比率（分子）の構造'!K$53), IF('将来負担比率（分子）の構造'!K$53 &lt; 0, 0, '将来負担比率（分子）の構造'!K$53), NA())</f>
        <v>3711</v>
      </c>
      <c r="J67" s="180" t="e">
        <f>NA()</f>
        <v>#N/A</v>
      </c>
      <c r="K67" s="180" t="e">
        <f>NA()</f>
        <v>#N/A</v>
      </c>
      <c r="L67" s="180">
        <f>IF(ISNUMBER('将来負担比率（分子）の構造'!L$53), IF('将来負担比率（分子）の構造'!L$53 &lt; 0, 0, '将来負担比率（分子）の構造'!L$53), NA())</f>
        <v>2878</v>
      </c>
      <c r="M67" s="180" t="e">
        <f>NA()</f>
        <v>#N/A</v>
      </c>
      <c r="N67" s="180" t="e">
        <f>NA()</f>
        <v>#N/A</v>
      </c>
      <c r="O67" s="180">
        <f>IF(ISNUMBER('将来負担比率（分子）の構造'!M$53), IF('将来負担比率（分子）の構造'!M$53 &lt; 0, 0, '将来負担比率（分子）の構造'!M$53), NA())</f>
        <v>2496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1855</v>
      </c>
      <c r="C72" s="184">
        <f>基金残高に係る経年分析!G55</f>
        <v>1856</v>
      </c>
      <c r="D72" s="184">
        <f>基金残高に係る経年分析!H55</f>
        <v>1657</v>
      </c>
    </row>
    <row r="73" spans="1:16">
      <c r="A73" s="183" t="s">
        <v>78</v>
      </c>
      <c r="B73" s="184">
        <f>基金残高に係る経年分析!F56</f>
        <v>149</v>
      </c>
      <c r="C73" s="184">
        <f>基金残高に係る経年分析!G56</f>
        <v>149</v>
      </c>
      <c r="D73" s="184">
        <f>基金残高に係る経年分析!H56</f>
        <v>149</v>
      </c>
    </row>
    <row r="74" spans="1:16">
      <c r="A74" s="183" t="s">
        <v>79</v>
      </c>
      <c r="B74" s="184">
        <f>基金残高に係る経年分析!F57</f>
        <v>3643</v>
      </c>
      <c r="C74" s="184">
        <f>基金残高に係る経年分析!G57</f>
        <v>3767</v>
      </c>
      <c r="D74" s="184">
        <f>基金残高に係る経年分析!H57</f>
        <v>3976</v>
      </c>
    </row>
  </sheetData>
  <sheetProtection algorithmName="SHA-512" hashValue="hTE8WsaAB9epqV0Q+RImKIvXv+qEos9TGZVTfws+FbNuDoTBeBTEiq19CiQiCzpWZ8rCEPeTrbIlhaBaHEVN1Q==" saltValue="4FQvCisksKoLxACmuqkv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10486131</v>
      </c>
      <c r="S5" s="669"/>
      <c r="T5" s="669"/>
      <c r="U5" s="669"/>
      <c r="V5" s="669"/>
      <c r="W5" s="669"/>
      <c r="X5" s="669"/>
      <c r="Y5" s="670"/>
      <c r="Z5" s="671">
        <v>39.299999999999997</v>
      </c>
      <c r="AA5" s="671"/>
      <c r="AB5" s="671"/>
      <c r="AC5" s="671"/>
      <c r="AD5" s="672">
        <v>9868886</v>
      </c>
      <c r="AE5" s="672"/>
      <c r="AF5" s="672"/>
      <c r="AG5" s="672"/>
      <c r="AH5" s="672"/>
      <c r="AI5" s="672"/>
      <c r="AJ5" s="672"/>
      <c r="AK5" s="672"/>
      <c r="AL5" s="673">
        <v>62</v>
      </c>
      <c r="AM5" s="674"/>
      <c r="AN5" s="674"/>
      <c r="AO5" s="675"/>
      <c r="AP5" s="665" t="s">
        <v>226</v>
      </c>
      <c r="AQ5" s="666"/>
      <c r="AR5" s="666"/>
      <c r="AS5" s="666"/>
      <c r="AT5" s="666"/>
      <c r="AU5" s="666"/>
      <c r="AV5" s="666"/>
      <c r="AW5" s="666"/>
      <c r="AX5" s="666"/>
      <c r="AY5" s="666"/>
      <c r="AZ5" s="666"/>
      <c r="BA5" s="666"/>
      <c r="BB5" s="666"/>
      <c r="BC5" s="666"/>
      <c r="BD5" s="666"/>
      <c r="BE5" s="666"/>
      <c r="BF5" s="667"/>
      <c r="BG5" s="679">
        <v>9866072</v>
      </c>
      <c r="BH5" s="680"/>
      <c r="BI5" s="680"/>
      <c r="BJ5" s="680"/>
      <c r="BK5" s="680"/>
      <c r="BL5" s="680"/>
      <c r="BM5" s="680"/>
      <c r="BN5" s="681"/>
      <c r="BO5" s="682">
        <v>94.1</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293927</v>
      </c>
      <c r="S6" s="680"/>
      <c r="T6" s="680"/>
      <c r="U6" s="680"/>
      <c r="V6" s="680"/>
      <c r="W6" s="680"/>
      <c r="X6" s="680"/>
      <c r="Y6" s="681"/>
      <c r="Z6" s="682">
        <v>1.1000000000000001</v>
      </c>
      <c r="AA6" s="682"/>
      <c r="AB6" s="682"/>
      <c r="AC6" s="682"/>
      <c r="AD6" s="683">
        <v>293927</v>
      </c>
      <c r="AE6" s="683"/>
      <c r="AF6" s="683"/>
      <c r="AG6" s="683"/>
      <c r="AH6" s="683"/>
      <c r="AI6" s="683"/>
      <c r="AJ6" s="683"/>
      <c r="AK6" s="683"/>
      <c r="AL6" s="684">
        <v>1.8</v>
      </c>
      <c r="AM6" s="685"/>
      <c r="AN6" s="685"/>
      <c r="AO6" s="686"/>
      <c r="AP6" s="676" t="s">
        <v>231</v>
      </c>
      <c r="AQ6" s="677"/>
      <c r="AR6" s="677"/>
      <c r="AS6" s="677"/>
      <c r="AT6" s="677"/>
      <c r="AU6" s="677"/>
      <c r="AV6" s="677"/>
      <c r="AW6" s="677"/>
      <c r="AX6" s="677"/>
      <c r="AY6" s="677"/>
      <c r="AZ6" s="677"/>
      <c r="BA6" s="677"/>
      <c r="BB6" s="677"/>
      <c r="BC6" s="677"/>
      <c r="BD6" s="677"/>
      <c r="BE6" s="677"/>
      <c r="BF6" s="678"/>
      <c r="BG6" s="679">
        <v>9866072</v>
      </c>
      <c r="BH6" s="680"/>
      <c r="BI6" s="680"/>
      <c r="BJ6" s="680"/>
      <c r="BK6" s="680"/>
      <c r="BL6" s="680"/>
      <c r="BM6" s="680"/>
      <c r="BN6" s="681"/>
      <c r="BO6" s="682">
        <v>94.1</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258304</v>
      </c>
      <c r="CS6" s="680"/>
      <c r="CT6" s="680"/>
      <c r="CU6" s="680"/>
      <c r="CV6" s="680"/>
      <c r="CW6" s="680"/>
      <c r="CX6" s="680"/>
      <c r="CY6" s="681"/>
      <c r="CZ6" s="673">
        <v>1</v>
      </c>
      <c r="DA6" s="674"/>
      <c r="DB6" s="674"/>
      <c r="DC6" s="693"/>
      <c r="DD6" s="688" t="s">
        <v>129</v>
      </c>
      <c r="DE6" s="680"/>
      <c r="DF6" s="680"/>
      <c r="DG6" s="680"/>
      <c r="DH6" s="680"/>
      <c r="DI6" s="680"/>
      <c r="DJ6" s="680"/>
      <c r="DK6" s="680"/>
      <c r="DL6" s="680"/>
      <c r="DM6" s="680"/>
      <c r="DN6" s="680"/>
      <c r="DO6" s="680"/>
      <c r="DP6" s="681"/>
      <c r="DQ6" s="688">
        <v>258304</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14532</v>
      </c>
      <c r="S7" s="680"/>
      <c r="T7" s="680"/>
      <c r="U7" s="680"/>
      <c r="V7" s="680"/>
      <c r="W7" s="680"/>
      <c r="X7" s="680"/>
      <c r="Y7" s="681"/>
      <c r="Z7" s="682">
        <v>0.1</v>
      </c>
      <c r="AA7" s="682"/>
      <c r="AB7" s="682"/>
      <c r="AC7" s="682"/>
      <c r="AD7" s="683">
        <v>14532</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4809837</v>
      </c>
      <c r="BH7" s="680"/>
      <c r="BI7" s="680"/>
      <c r="BJ7" s="680"/>
      <c r="BK7" s="680"/>
      <c r="BL7" s="680"/>
      <c r="BM7" s="680"/>
      <c r="BN7" s="681"/>
      <c r="BO7" s="682">
        <v>45.9</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2466905</v>
      </c>
      <c r="CS7" s="680"/>
      <c r="CT7" s="680"/>
      <c r="CU7" s="680"/>
      <c r="CV7" s="680"/>
      <c r="CW7" s="680"/>
      <c r="CX7" s="680"/>
      <c r="CY7" s="681"/>
      <c r="CZ7" s="682">
        <v>9.6</v>
      </c>
      <c r="DA7" s="682"/>
      <c r="DB7" s="682"/>
      <c r="DC7" s="682"/>
      <c r="DD7" s="688">
        <v>131829</v>
      </c>
      <c r="DE7" s="680"/>
      <c r="DF7" s="680"/>
      <c r="DG7" s="680"/>
      <c r="DH7" s="680"/>
      <c r="DI7" s="680"/>
      <c r="DJ7" s="680"/>
      <c r="DK7" s="680"/>
      <c r="DL7" s="680"/>
      <c r="DM7" s="680"/>
      <c r="DN7" s="680"/>
      <c r="DO7" s="680"/>
      <c r="DP7" s="681"/>
      <c r="DQ7" s="688">
        <v>2140636</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40316</v>
      </c>
      <c r="S8" s="680"/>
      <c r="T8" s="680"/>
      <c r="U8" s="680"/>
      <c r="V8" s="680"/>
      <c r="W8" s="680"/>
      <c r="X8" s="680"/>
      <c r="Y8" s="681"/>
      <c r="Z8" s="682">
        <v>0.2</v>
      </c>
      <c r="AA8" s="682"/>
      <c r="AB8" s="682"/>
      <c r="AC8" s="682"/>
      <c r="AD8" s="683">
        <v>40316</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146160</v>
      </c>
      <c r="BH8" s="680"/>
      <c r="BI8" s="680"/>
      <c r="BJ8" s="680"/>
      <c r="BK8" s="680"/>
      <c r="BL8" s="680"/>
      <c r="BM8" s="680"/>
      <c r="BN8" s="681"/>
      <c r="BO8" s="682">
        <v>1.4</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10426216</v>
      </c>
      <c r="CS8" s="680"/>
      <c r="CT8" s="680"/>
      <c r="CU8" s="680"/>
      <c r="CV8" s="680"/>
      <c r="CW8" s="680"/>
      <c r="CX8" s="680"/>
      <c r="CY8" s="681"/>
      <c r="CZ8" s="682">
        <v>40.799999999999997</v>
      </c>
      <c r="DA8" s="682"/>
      <c r="DB8" s="682"/>
      <c r="DC8" s="682"/>
      <c r="DD8" s="688">
        <v>7864</v>
      </c>
      <c r="DE8" s="680"/>
      <c r="DF8" s="680"/>
      <c r="DG8" s="680"/>
      <c r="DH8" s="680"/>
      <c r="DI8" s="680"/>
      <c r="DJ8" s="680"/>
      <c r="DK8" s="680"/>
      <c r="DL8" s="680"/>
      <c r="DM8" s="680"/>
      <c r="DN8" s="680"/>
      <c r="DO8" s="680"/>
      <c r="DP8" s="681"/>
      <c r="DQ8" s="688">
        <v>5345913</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37000</v>
      </c>
      <c r="S9" s="680"/>
      <c r="T9" s="680"/>
      <c r="U9" s="680"/>
      <c r="V9" s="680"/>
      <c r="W9" s="680"/>
      <c r="X9" s="680"/>
      <c r="Y9" s="681"/>
      <c r="Z9" s="682">
        <v>0.1</v>
      </c>
      <c r="AA9" s="682"/>
      <c r="AB9" s="682"/>
      <c r="AC9" s="682"/>
      <c r="AD9" s="683">
        <v>37000</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3993150</v>
      </c>
      <c r="BH9" s="680"/>
      <c r="BI9" s="680"/>
      <c r="BJ9" s="680"/>
      <c r="BK9" s="680"/>
      <c r="BL9" s="680"/>
      <c r="BM9" s="680"/>
      <c r="BN9" s="681"/>
      <c r="BO9" s="682">
        <v>38.1</v>
      </c>
      <c r="BP9" s="682"/>
      <c r="BQ9" s="682"/>
      <c r="BR9" s="682"/>
      <c r="BS9" s="688" t="s">
        <v>232</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1709956</v>
      </c>
      <c r="CS9" s="680"/>
      <c r="CT9" s="680"/>
      <c r="CU9" s="680"/>
      <c r="CV9" s="680"/>
      <c r="CW9" s="680"/>
      <c r="CX9" s="680"/>
      <c r="CY9" s="681"/>
      <c r="CZ9" s="682">
        <v>6.7</v>
      </c>
      <c r="DA9" s="682"/>
      <c r="DB9" s="682"/>
      <c r="DC9" s="682"/>
      <c r="DD9" s="688">
        <v>63050</v>
      </c>
      <c r="DE9" s="680"/>
      <c r="DF9" s="680"/>
      <c r="DG9" s="680"/>
      <c r="DH9" s="680"/>
      <c r="DI9" s="680"/>
      <c r="DJ9" s="680"/>
      <c r="DK9" s="680"/>
      <c r="DL9" s="680"/>
      <c r="DM9" s="680"/>
      <c r="DN9" s="680"/>
      <c r="DO9" s="680"/>
      <c r="DP9" s="681"/>
      <c r="DQ9" s="688">
        <v>1605482</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207709</v>
      </c>
      <c r="BH10" s="680"/>
      <c r="BI10" s="680"/>
      <c r="BJ10" s="680"/>
      <c r="BK10" s="680"/>
      <c r="BL10" s="680"/>
      <c r="BM10" s="680"/>
      <c r="BN10" s="681"/>
      <c r="BO10" s="682">
        <v>2</v>
      </c>
      <c r="BP10" s="682"/>
      <c r="BQ10" s="682"/>
      <c r="BR10" s="682"/>
      <c r="BS10" s="688" t="s">
        <v>129</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33630</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33627</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462818</v>
      </c>
      <c r="BH11" s="680"/>
      <c r="BI11" s="680"/>
      <c r="BJ11" s="680"/>
      <c r="BK11" s="680"/>
      <c r="BL11" s="680"/>
      <c r="BM11" s="680"/>
      <c r="BN11" s="681"/>
      <c r="BO11" s="682">
        <v>4.4000000000000004</v>
      </c>
      <c r="BP11" s="682"/>
      <c r="BQ11" s="682"/>
      <c r="BR11" s="682"/>
      <c r="BS11" s="688" t="s">
        <v>232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383749</v>
      </c>
      <c r="CS11" s="680"/>
      <c r="CT11" s="680"/>
      <c r="CU11" s="680"/>
      <c r="CV11" s="680"/>
      <c r="CW11" s="680"/>
      <c r="CX11" s="680"/>
      <c r="CY11" s="681"/>
      <c r="CZ11" s="682">
        <v>1.5</v>
      </c>
      <c r="DA11" s="682"/>
      <c r="DB11" s="682"/>
      <c r="DC11" s="682"/>
      <c r="DD11" s="688">
        <v>165245</v>
      </c>
      <c r="DE11" s="680"/>
      <c r="DF11" s="680"/>
      <c r="DG11" s="680"/>
      <c r="DH11" s="680"/>
      <c r="DI11" s="680"/>
      <c r="DJ11" s="680"/>
      <c r="DK11" s="680"/>
      <c r="DL11" s="680"/>
      <c r="DM11" s="680"/>
      <c r="DN11" s="680"/>
      <c r="DO11" s="680"/>
      <c r="DP11" s="681"/>
      <c r="DQ11" s="688">
        <v>296985</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1481907</v>
      </c>
      <c r="S12" s="680"/>
      <c r="T12" s="680"/>
      <c r="U12" s="680"/>
      <c r="V12" s="680"/>
      <c r="W12" s="680"/>
      <c r="X12" s="680"/>
      <c r="Y12" s="681"/>
      <c r="Z12" s="682">
        <v>5.6</v>
      </c>
      <c r="AA12" s="682"/>
      <c r="AB12" s="682"/>
      <c r="AC12" s="682"/>
      <c r="AD12" s="683">
        <v>1481907</v>
      </c>
      <c r="AE12" s="683"/>
      <c r="AF12" s="683"/>
      <c r="AG12" s="683"/>
      <c r="AH12" s="683"/>
      <c r="AI12" s="683"/>
      <c r="AJ12" s="683"/>
      <c r="AK12" s="683"/>
      <c r="AL12" s="684">
        <v>9.3000000000000007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4331888</v>
      </c>
      <c r="BH12" s="680"/>
      <c r="BI12" s="680"/>
      <c r="BJ12" s="680"/>
      <c r="BK12" s="680"/>
      <c r="BL12" s="680"/>
      <c r="BM12" s="680"/>
      <c r="BN12" s="681"/>
      <c r="BO12" s="682">
        <v>41.3</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372047</v>
      </c>
      <c r="CS12" s="680"/>
      <c r="CT12" s="680"/>
      <c r="CU12" s="680"/>
      <c r="CV12" s="680"/>
      <c r="CW12" s="680"/>
      <c r="CX12" s="680"/>
      <c r="CY12" s="681"/>
      <c r="CZ12" s="682">
        <v>1.5</v>
      </c>
      <c r="DA12" s="682"/>
      <c r="DB12" s="682"/>
      <c r="DC12" s="682"/>
      <c r="DD12" s="688">
        <v>143970</v>
      </c>
      <c r="DE12" s="680"/>
      <c r="DF12" s="680"/>
      <c r="DG12" s="680"/>
      <c r="DH12" s="680"/>
      <c r="DI12" s="680"/>
      <c r="DJ12" s="680"/>
      <c r="DK12" s="680"/>
      <c r="DL12" s="680"/>
      <c r="DM12" s="680"/>
      <c r="DN12" s="680"/>
      <c r="DO12" s="680"/>
      <c r="DP12" s="681"/>
      <c r="DQ12" s="688">
        <v>354306</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232</v>
      </c>
      <c r="AA13" s="682"/>
      <c r="AB13" s="682"/>
      <c r="AC13" s="682"/>
      <c r="AD13" s="683" t="s">
        <v>232</v>
      </c>
      <c r="AE13" s="683"/>
      <c r="AF13" s="683"/>
      <c r="AG13" s="683"/>
      <c r="AH13" s="683"/>
      <c r="AI13" s="683"/>
      <c r="AJ13" s="683"/>
      <c r="AK13" s="683"/>
      <c r="AL13" s="684" t="s">
        <v>232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4299760</v>
      </c>
      <c r="BH13" s="680"/>
      <c r="BI13" s="680"/>
      <c r="BJ13" s="680"/>
      <c r="BK13" s="680"/>
      <c r="BL13" s="680"/>
      <c r="BM13" s="680"/>
      <c r="BN13" s="681"/>
      <c r="BO13" s="682">
        <v>41</v>
      </c>
      <c r="BP13" s="682"/>
      <c r="BQ13" s="682"/>
      <c r="BR13" s="682"/>
      <c r="BS13" s="688" t="s">
        <v>129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3128628</v>
      </c>
      <c r="CS13" s="680"/>
      <c r="CT13" s="680"/>
      <c r="CU13" s="680"/>
      <c r="CV13" s="680"/>
      <c r="CW13" s="680"/>
      <c r="CX13" s="680"/>
      <c r="CY13" s="681"/>
      <c r="CZ13" s="682">
        <v>12.2</v>
      </c>
      <c r="DA13" s="682"/>
      <c r="DB13" s="682"/>
      <c r="DC13" s="682"/>
      <c r="DD13" s="688">
        <v>1152542</v>
      </c>
      <c r="DE13" s="680"/>
      <c r="DF13" s="680"/>
      <c r="DG13" s="680"/>
      <c r="DH13" s="680"/>
      <c r="DI13" s="680"/>
      <c r="DJ13" s="680"/>
      <c r="DK13" s="680"/>
      <c r="DL13" s="680"/>
      <c r="DM13" s="680"/>
      <c r="DN13" s="680"/>
      <c r="DO13" s="680"/>
      <c r="DP13" s="681"/>
      <c r="DQ13" s="688">
        <v>2593021</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215953</v>
      </c>
      <c r="BH14" s="680"/>
      <c r="BI14" s="680"/>
      <c r="BJ14" s="680"/>
      <c r="BK14" s="680"/>
      <c r="BL14" s="680"/>
      <c r="BM14" s="680"/>
      <c r="BN14" s="681"/>
      <c r="BO14" s="682">
        <v>2.1</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1075498</v>
      </c>
      <c r="CS14" s="680"/>
      <c r="CT14" s="680"/>
      <c r="CU14" s="680"/>
      <c r="CV14" s="680"/>
      <c r="CW14" s="680"/>
      <c r="CX14" s="680"/>
      <c r="CY14" s="681"/>
      <c r="CZ14" s="682">
        <v>4.2</v>
      </c>
      <c r="DA14" s="682"/>
      <c r="DB14" s="682"/>
      <c r="DC14" s="682"/>
      <c r="DD14" s="688">
        <v>160478</v>
      </c>
      <c r="DE14" s="680"/>
      <c r="DF14" s="680"/>
      <c r="DG14" s="680"/>
      <c r="DH14" s="680"/>
      <c r="DI14" s="680"/>
      <c r="DJ14" s="680"/>
      <c r="DK14" s="680"/>
      <c r="DL14" s="680"/>
      <c r="DM14" s="680"/>
      <c r="DN14" s="680"/>
      <c r="DO14" s="680"/>
      <c r="DP14" s="681"/>
      <c r="DQ14" s="688">
        <v>939411</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125155</v>
      </c>
      <c r="S15" s="680"/>
      <c r="T15" s="680"/>
      <c r="U15" s="680"/>
      <c r="V15" s="680"/>
      <c r="W15" s="680"/>
      <c r="X15" s="680"/>
      <c r="Y15" s="681"/>
      <c r="Z15" s="682">
        <v>0.5</v>
      </c>
      <c r="AA15" s="682"/>
      <c r="AB15" s="682"/>
      <c r="AC15" s="682"/>
      <c r="AD15" s="683">
        <v>125155</v>
      </c>
      <c r="AE15" s="683"/>
      <c r="AF15" s="683"/>
      <c r="AG15" s="683"/>
      <c r="AH15" s="683"/>
      <c r="AI15" s="683"/>
      <c r="AJ15" s="683"/>
      <c r="AK15" s="683"/>
      <c r="AL15" s="684">
        <v>0.8</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508394</v>
      </c>
      <c r="BH15" s="680"/>
      <c r="BI15" s="680"/>
      <c r="BJ15" s="680"/>
      <c r="BK15" s="680"/>
      <c r="BL15" s="680"/>
      <c r="BM15" s="680"/>
      <c r="BN15" s="681"/>
      <c r="BO15" s="682">
        <v>4.8</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2942407</v>
      </c>
      <c r="CS15" s="680"/>
      <c r="CT15" s="680"/>
      <c r="CU15" s="680"/>
      <c r="CV15" s="680"/>
      <c r="CW15" s="680"/>
      <c r="CX15" s="680"/>
      <c r="CY15" s="681"/>
      <c r="CZ15" s="682">
        <v>11.5</v>
      </c>
      <c r="DA15" s="682"/>
      <c r="DB15" s="682"/>
      <c r="DC15" s="682"/>
      <c r="DD15" s="688">
        <v>438686</v>
      </c>
      <c r="DE15" s="680"/>
      <c r="DF15" s="680"/>
      <c r="DG15" s="680"/>
      <c r="DH15" s="680"/>
      <c r="DI15" s="680"/>
      <c r="DJ15" s="680"/>
      <c r="DK15" s="680"/>
      <c r="DL15" s="680"/>
      <c r="DM15" s="680"/>
      <c r="DN15" s="680"/>
      <c r="DO15" s="680"/>
      <c r="DP15" s="681"/>
      <c r="DQ15" s="688">
        <v>2291771</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232</v>
      </c>
      <c r="AA16" s="682"/>
      <c r="AB16" s="682"/>
      <c r="AC16" s="682"/>
      <c r="AD16" s="683" t="s">
        <v>129</v>
      </c>
      <c r="AE16" s="683"/>
      <c r="AF16" s="683"/>
      <c r="AG16" s="683"/>
      <c r="AH16" s="683"/>
      <c r="AI16" s="683"/>
      <c r="AJ16" s="683"/>
      <c r="AK16" s="683"/>
      <c r="AL16" s="684" t="s">
        <v>129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129</v>
      </c>
      <c r="DA16" s="682"/>
      <c r="DB16" s="682"/>
      <c r="DC16" s="682"/>
      <c r="DD16" s="688" t="s">
        <v>232</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65476</v>
      </c>
      <c r="S17" s="680"/>
      <c r="T17" s="680"/>
      <c r="U17" s="680"/>
      <c r="V17" s="680"/>
      <c r="W17" s="680"/>
      <c r="X17" s="680"/>
      <c r="Y17" s="681"/>
      <c r="Z17" s="682">
        <v>0.2</v>
      </c>
      <c r="AA17" s="682"/>
      <c r="AB17" s="682"/>
      <c r="AC17" s="682"/>
      <c r="AD17" s="683">
        <v>65476</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2767015</v>
      </c>
      <c r="CS17" s="680"/>
      <c r="CT17" s="680"/>
      <c r="CU17" s="680"/>
      <c r="CV17" s="680"/>
      <c r="CW17" s="680"/>
      <c r="CX17" s="680"/>
      <c r="CY17" s="681"/>
      <c r="CZ17" s="682">
        <v>10.8</v>
      </c>
      <c r="DA17" s="682"/>
      <c r="DB17" s="682"/>
      <c r="DC17" s="682"/>
      <c r="DD17" s="688" t="s">
        <v>232</v>
      </c>
      <c r="DE17" s="680"/>
      <c r="DF17" s="680"/>
      <c r="DG17" s="680"/>
      <c r="DH17" s="680"/>
      <c r="DI17" s="680"/>
      <c r="DJ17" s="680"/>
      <c r="DK17" s="680"/>
      <c r="DL17" s="680"/>
      <c r="DM17" s="680"/>
      <c r="DN17" s="680"/>
      <c r="DO17" s="680"/>
      <c r="DP17" s="681"/>
      <c r="DQ17" s="688">
        <v>2742815</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4264115</v>
      </c>
      <c r="S18" s="680"/>
      <c r="T18" s="680"/>
      <c r="U18" s="680"/>
      <c r="V18" s="680"/>
      <c r="W18" s="680"/>
      <c r="X18" s="680"/>
      <c r="Y18" s="681"/>
      <c r="Z18" s="682">
        <v>16</v>
      </c>
      <c r="AA18" s="682"/>
      <c r="AB18" s="682"/>
      <c r="AC18" s="682"/>
      <c r="AD18" s="683">
        <v>3844007</v>
      </c>
      <c r="AE18" s="683"/>
      <c r="AF18" s="683"/>
      <c r="AG18" s="683"/>
      <c r="AH18" s="683"/>
      <c r="AI18" s="683"/>
      <c r="AJ18" s="683"/>
      <c r="AK18" s="683"/>
      <c r="AL18" s="684">
        <v>24.2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3844007</v>
      </c>
      <c r="S19" s="680"/>
      <c r="T19" s="680"/>
      <c r="U19" s="680"/>
      <c r="V19" s="680"/>
      <c r="W19" s="680"/>
      <c r="X19" s="680"/>
      <c r="Y19" s="681"/>
      <c r="Z19" s="682">
        <v>14.4</v>
      </c>
      <c r="AA19" s="682"/>
      <c r="AB19" s="682"/>
      <c r="AC19" s="682"/>
      <c r="AD19" s="683">
        <v>3844007</v>
      </c>
      <c r="AE19" s="683"/>
      <c r="AF19" s="683"/>
      <c r="AG19" s="683"/>
      <c r="AH19" s="683"/>
      <c r="AI19" s="683"/>
      <c r="AJ19" s="683"/>
      <c r="AK19" s="683"/>
      <c r="AL19" s="684">
        <v>24.2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620059</v>
      </c>
      <c r="BH19" s="680"/>
      <c r="BI19" s="680"/>
      <c r="BJ19" s="680"/>
      <c r="BK19" s="680"/>
      <c r="BL19" s="680"/>
      <c r="BM19" s="680"/>
      <c r="BN19" s="681"/>
      <c r="BO19" s="682">
        <v>5.9</v>
      </c>
      <c r="BP19" s="682"/>
      <c r="BQ19" s="682"/>
      <c r="BR19" s="682"/>
      <c r="BS19" s="688" t="s">
        <v>232</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129</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420108</v>
      </c>
      <c r="S20" s="680"/>
      <c r="T20" s="680"/>
      <c r="U20" s="680"/>
      <c r="V20" s="680"/>
      <c r="W20" s="680"/>
      <c r="X20" s="680"/>
      <c r="Y20" s="681"/>
      <c r="Z20" s="682">
        <v>1.6</v>
      </c>
      <c r="AA20" s="682"/>
      <c r="AB20" s="682"/>
      <c r="AC20" s="682"/>
      <c r="AD20" s="683" t="s">
        <v>232</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620059</v>
      </c>
      <c r="BH20" s="680"/>
      <c r="BI20" s="680"/>
      <c r="BJ20" s="680"/>
      <c r="BK20" s="680"/>
      <c r="BL20" s="680"/>
      <c r="BM20" s="680"/>
      <c r="BN20" s="681"/>
      <c r="BO20" s="682">
        <v>5.9</v>
      </c>
      <c r="BP20" s="682"/>
      <c r="BQ20" s="682"/>
      <c r="BR20" s="682"/>
      <c r="BS20" s="688" t="s">
        <v>129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25564355</v>
      </c>
      <c r="CS20" s="680"/>
      <c r="CT20" s="680"/>
      <c r="CU20" s="680"/>
      <c r="CV20" s="680"/>
      <c r="CW20" s="680"/>
      <c r="CX20" s="680"/>
      <c r="CY20" s="681"/>
      <c r="CZ20" s="682">
        <v>100</v>
      </c>
      <c r="DA20" s="682"/>
      <c r="DB20" s="682"/>
      <c r="DC20" s="682"/>
      <c r="DD20" s="688">
        <v>2263664</v>
      </c>
      <c r="DE20" s="680"/>
      <c r="DF20" s="680"/>
      <c r="DG20" s="680"/>
      <c r="DH20" s="680"/>
      <c r="DI20" s="680"/>
      <c r="DJ20" s="680"/>
      <c r="DK20" s="680"/>
      <c r="DL20" s="680"/>
      <c r="DM20" s="680"/>
      <c r="DN20" s="680"/>
      <c r="DO20" s="680"/>
      <c r="DP20" s="681"/>
      <c r="DQ20" s="688">
        <v>18602271</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2814</v>
      </c>
      <c r="BH21" s="680"/>
      <c r="BI21" s="680"/>
      <c r="BJ21" s="680"/>
      <c r="BK21" s="680"/>
      <c r="BL21" s="680"/>
      <c r="BM21" s="680"/>
      <c r="BN21" s="681"/>
      <c r="BO21" s="682">
        <v>0</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16808559</v>
      </c>
      <c r="S22" s="680"/>
      <c r="T22" s="680"/>
      <c r="U22" s="680"/>
      <c r="V22" s="680"/>
      <c r="W22" s="680"/>
      <c r="X22" s="680"/>
      <c r="Y22" s="681"/>
      <c r="Z22" s="682">
        <v>63</v>
      </c>
      <c r="AA22" s="682"/>
      <c r="AB22" s="682"/>
      <c r="AC22" s="682"/>
      <c r="AD22" s="683">
        <v>15771206</v>
      </c>
      <c r="AE22" s="683"/>
      <c r="AF22" s="683"/>
      <c r="AG22" s="683"/>
      <c r="AH22" s="683"/>
      <c r="AI22" s="683"/>
      <c r="AJ22" s="683"/>
      <c r="AK22" s="683"/>
      <c r="AL22" s="684">
        <v>99.2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12449</v>
      </c>
      <c r="S23" s="680"/>
      <c r="T23" s="680"/>
      <c r="U23" s="680"/>
      <c r="V23" s="680"/>
      <c r="W23" s="680"/>
      <c r="X23" s="680"/>
      <c r="Y23" s="681"/>
      <c r="Z23" s="682">
        <v>0</v>
      </c>
      <c r="AA23" s="682"/>
      <c r="AB23" s="682"/>
      <c r="AC23" s="682"/>
      <c r="AD23" s="683">
        <v>12449</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617245</v>
      </c>
      <c r="BH23" s="680"/>
      <c r="BI23" s="680"/>
      <c r="BJ23" s="680"/>
      <c r="BK23" s="680"/>
      <c r="BL23" s="680"/>
      <c r="BM23" s="680"/>
      <c r="BN23" s="681"/>
      <c r="BO23" s="682">
        <v>5.9</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217854</v>
      </c>
      <c r="S24" s="680"/>
      <c r="T24" s="680"/>
      <c r="U24" s="680"/>
      <c r="V24" s="680"/>
      <c r="W24" s="680"/>
      <c r="X24" s="680"/>
      <c r="Y24" s="681"/>
      <c r="Z24" s="682">
        <v>0.8</v>
      </c>
      <c r="AA24" s="682"/>
      <c r="AB24" s="682"/>
      <c r="AC24" s="682"/>
      <c r="AD24" s="683" t="s">
        <v>129</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13802874</v>
      </c>
      <c r="CS24" s="669"/>
      <c r="CT24" s="669"/>
      <c r="CU24" s="669"/>
      <c r="CV24" s="669"/>
      <c r="CW24" s="669"/>
      <c r="CX24" s="669"/>
      <c r="CY24" s="670"/>
      <c r="CZ24" s="673">
        <v>54</v>
      </c>
      <c r="DA24" s="674"/>
      <c r="DB24" s="674"/>
      <c r="DC24" s="693"/>
      <c r="DD24" s="712">
        <v>9054982</v>
      </c>
      <c r="DE24" s="669"/>
      <c r="DF24" s="669"/>
      <c r="DG24" s="669"/>
      <c r="DH24" s="669"/>
      <c r="DI24" s="669"/>
      <c r="DJ24" s="669"/>
      <c r="DK24" s="670"/>
      <c r="DL24" s="712">
        <v>9033928</v>
      </c>
      <c r="DM24" s="669"/>
      <c r="DN24" s="669"/>
      <c r="DO24" s="669"/>
      <c r="DP24" s="669"/>
      <c r="DQ24" s="669"/>
      <c r="DR24" s="669"/>
      <c r="DS24" s="669"/>
      <c r="DT24" s="669"/>
      <c r="DU24" s="669"/>
      <c r="DV24" s="670"/>
      <c r="DW24" s="673">
        <v>53</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313672</v>
      </c>
      <c r="S25" s="680"/>
      <c r="T25" s="680"/>
      <c r="U25" s="680"/>
      <c r="V25" s="680"/>
      <c r="W25" s="680"/>
      <c r="X25" s="680"/>
      <c r="Y25" s="681"/>
      <c r="Z25" s="682">
        <v>1.2</v>
      </c>
      <c r="AA25" s="682"/>
      <c r="AB25" s="682"/>
      <c r="AC25" s="682"/>
      <c r="AD25" s="683">
        <v>63918</v>
      </c>
      <c r="AE25" s="683"/>
      <c r="AF25" s="683"/>
      <c r="AG25" s="683"/>
      <c r="AH25" s="683"/>
      <c r="AI25" s="683"/>
      <c r="AJ25" s="683"/>
      <c r="AK25" s="683"/>
      <c r="AL25" s="684">
        <v>0.4</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129</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4189545</v>
      </c>
      <c r="CS25" s="715"/>
      <c r="CT25" s="715"/>
      <c r="CU25" s="715"/>
      <c r="CV25" s="715"/>
      <c r="CW25" s="715"/>
      <c r="CX25" s="715"/>
      <c r="CY25" s="716"/>
      <c r="CZ25" s="684">
        <v>16.399999999999999</v>
      </c>
      <c r="DA25" s="713"/>
      <c r="DB25" s="713"/>
      <c r="DC25" s="717"/>
      <c r="DD25" s="688">
        <v>3955925</v>
      </c>
      <c r="DE25" s="715"/>
      <c r="DF25" s="715"/>
      <c r="DG25" s="715"/>
      <c r="DH25" s="715"/>
      <c r="DI25" s="715"/>
      <c r="DJ25" s="715"/>
      <c r="DK25" s="716"/>
      <c r="DL25" s="688">
        <v>3936611</v>
      </c>
      <c r="DM25" s="715"/>
      <c r="DN25" s="715"/>
      <c r="DO25" s="715"/>
      <c r="DP25" s="715"/>
      <c r="DQ25" s="715"/>
      <c r="DR25" s="715"/>
      <c r="DS25" s="715"/>
      <c r="DT25" s="715"/>
      <c r="DU25" s="715"/>
      <c r="DV25" s="716"/>
      <c r="DW25" s="684">
        <v>23.1</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50928</v>
      </c>
      <c r="S26" s="680"/>
      <c r="T26" s="680"/>
      <c r="U26" s="680"/>
      <c r="V26" s="680"/>
      <c r="W26" s="680"/>
      <c r="X26" s="680"/>
      <c r="Y26" s="681"/>
      <c r="Z26" s="682">
        <v>0.2</v>
      </c>
      <c r="AA26" s="682"/>
      <c r="AB26" s="682"/>
      <c r="AC26" s="682"/>
      <c r="AD26" s="683">
        <v>33089</v>
      </c>
      <c r="AE26" s="683"/>
      <c r="AF26" s="683"/>
      <c r="AG26" s="683"/>
      <c r="AH26" s="683"/>
      <c r="AI26" s="683"/>
      <c r="AJ26" s="683"/>
      <c r="AK26" s="683"/>
      <c r="AL26" s="684">
        <v>0.2</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232</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3053899</v>
      </c>
      <c r="CS26" s="680"/>
      <c r="CT26" s="680"/>
      <c r="CU26" s="680"/>
      <c r="CV26" s="680"/>
      <c r="CW26" s="680"/>
      <c r="CX26" s="680"/>
      <c r="CY26" s="681"/>
      <c r="CZ26" s="684">
        <v>11.9</v>
      </c>
      <c r="DA26" s="713"/>
      <c r="DB26" s="713"/>
      <c r="DC26" s="717"/>
      <c r="DD26" s="688">
        <v>2866967</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3716898</v>
      </c>
      <c r="S27" s="680"/>
      <c r="T27" s="680"/>
      <c r="U27" s="680"/>
      <c r="V27" s="680"/>
      <c r="W27" s="680"/>
      <c r="X27" s="680"/>
      <c r="Y27" s="681"/>
      <c r="Z27" s="682">
        <v>13.9</v>
      </c>
      <c r="AA27" s="682"/>
      <c r="AB27" s="682"/>
      <c r="AC27" s="682"/>
      <c r="AD27" s="683" t="s">
        <v>129</v>
      </c>
      <c r="AE27" s="683"/>
      <c r="AF27" s="683"/>
      <c r="AG27" s="683"/>
      <c r="AH27" s="683"/>
      <c r="AI27" s="683"/>
      <c r="AJ27" s="683"/>
      <c r="AK27" s="683"/>
      <c r="AL27" s="684" t="s">
        <v>129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10486131</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6846314</v>
      </c>
      <c r="CS27" s="715"/>
      <c r="CT27" s="715"/>
      <c r="CU27" s="715"/>
      <c r="CV27" s="715"/>
      <c r="CW27" s="715"/>
      <c r="CX27" s="715"/>
      <c r="CY27" s="716"/>
      <c r="CZ27" s="684">
        <v>26.8</v>
      </c>
      <c r="DA27" s="713"/>
      <c r="DB27" s="713"/>
      <c r="DC27" s="717"/>
      <c r="DD27" s="688">
        <v>2356242</v>
      </c>
      <c r="DE27" s="715"/>
      <c r="DF27" s="715"/>
      <c r="DG27" s="715"/>
      <c r="DH27" s="715"/>
      <c r="DI27" s="715"/>
      <c r="DJ27" s="715"/>
      <c r="DK27" s="716"/>
      <c r="DL27" s="688">
        <v>2354502</v>
      </c>
      <c r="DM27" s="715"/>
      <c r="DN27" s="715"/>
      <c r="DO27" s="715"/>
      <c r="DP27" s="715"/>
      <c r="DQ27" s="715"/>
      <c r="DR27" s="715"/>
      <c r="DS27" s="715"/>
      <c r="DT27" s="715"/>
      <c r="DU27" s="715"/>
      <c r="DV27" s="716"/>
      <c r="DW27" s="684">
        <v>13.8</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2767015</v>
      </c>
      <c r="CS28" s="680"/>
      <c r="CT28" s="680"/>
      <c r="CU28" s="680"/>
      <c r="CV28" s="680"/>
      <c r="CW28" s="680"/>
      <c r="CX28" s="680"/>
      <c r="CY28" s="681"/>
      <c r="CZ28" s="684">
        <v>10.8</v>
      </c>
      <c r="DA28" s="713"/>
      <c r="DB28" s="713"/>
      <c r="DC28" s="717"/>
      <c r="DD28" s="688">
        <v>2742815</v>
      </c>
      <c r="DE28" s="680"/>
      <c r="DF28" s="680"/>
      <c r="DG28" s="680"/>
      <c r="DH28" s="680"/>
      <c r="DI28" s="680"/>
      <c r="DJ28" s="680"/>
      <c r="DK28" s="681"/>
      <c r="DL28" s="688">
        <v>2742815</v>
      </c>
      <c r="DM28" s="680"/>
      <c r="DN28" s="680"/>
      <c r="DO28" s="680"/>
      <c r="DP28" s="680"/>
      <c r="DQ28" s="680"/>
      <c r="DR28" s="680"/>
      <c r="DS28" s="680"/>
      <c r="DT28" s="680"/>
      <c r="DU28" s="680"/>
      <c r="DV28" s="681"/>
      <c r="DW28" s="684">
        <v>16.100000000000001</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1656655</v>
      </c>
      <c r="S29" s="680"/>
      <c r="T29" s="680"/>
      <c r="U29" s="680"/>
      <c r="V29" s="680"/>
      <c r="W29" s="680"/>
      <c r="X29" s="680"/>
      <c r="Y29" s="681"/>
      <c r="Z29" s="682">
        <v>6.2</v>
      </c>
      <c r="AA29" s="682"/>
      <c r="AB29" s="682"/>
      <c r="AC29" s="682"/>
      <c r="AD29" s="683" t="s">
        <v>232</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2767015</v>
      </c>
      <c r="CS29" s="715"/>
      <c r="CT29" s="715"/>
      <c r="CU29" s="715"/>
      <c r="CV29" s="715"/>
      <c r="CW29" s="715"/>
      <c r="CX29" s="715"/>
      <c r="CY29" s="716"/>
      <c r="CZ29" s="684">
        <v>10.8</v>
      </c>
      <c r="DA29" s="713"/>
      <c r="DB29" s="713"/>
      <c r="DC29" s="717"/>
      <c r="DD29" s="688">
        <v>2742815</v>
      </c>
      <c r="DE29" s="715"/>
      <c r="DF29" s="715"/>
      <c r="DG29" s="715"/>
      <c r="DH29" s="715"/>
      <c r="DI29" s="715"/>
      <c r="DJ29" s="715"/>
      <c r="DK29" s="716"/>
      <c r="DL29" s="688">
        <v>2742815</v>
      </c>
      <c r="DM29" s="715"/>
      <c r="DN29" s="715"/>
      <c r="DO29" s="715"/>
      <c r="DP29" s="715"/>
      <c r="DQ29" s="715"/>
      <c r="DR29" s="715"/>
      <c r="DS29" s="715"/>
      <c r="DT29" s="715"/>
      <c r="DU29" s="715"/>
      <c r="DV29" s="716"/>
      <c r="DW29" s="684">
        <v>16.100000000000001</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30333</v>
      </c>
      <c r="S30" s="680"/>
      <c r="T30" s="680"/>
      <c r="U30" s="680"/>
      <c r="V30" s="680"/>
      <c r="W30" s="680"/>
      <c r="X30" s="680"/>
      <c r="Y30" s="681"/>
      <c r="Z30" s="682">
        <v>0.1</v>
      </c>
      <c r="AA30" s="682"/>
      <c r="AB30" s="682"/>
      <c r="AC30" s="682"/>
      <c r="AD30" s="683">
        <v>20710</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99.1</v>
      </c>
      <c r="BH30" s="740"/>
      <c r="BI30" s="740"/>
      <c r="BJ30" s="740"/>
      <c r="BK30" s="740"/>
      <c r="BL30" s="740"/>
      <c r="BM30" s="674">
        <v>97.6</v>
      </c>
      <c r="BN30" s="740"/>
      <c r="BO30" s="740"/>
      <c r="BP30" s="740"/>
      <c r="BQ30" s="741"/>
      <c r="BR30" s="739">
        <v>99.1</v>
      </c>
      <c r="BS30" s="740"/>
      <c r="BT30" s="740"/>
      <c r="BU30" s="740"/>
      <c r="BV30" s="740"/>
      <c r="BW30" s="740"/>
      <c r="BX30" s="674">
        <v>97.4</v>
      </c>
      <c r="BY30" s="740"/>
      <c r="BZ30" s="740"/>
      <c r="CA30" s="740"/>
      <c r="CB30" s="741"/>
      <c r="CD30" s="744"/>
      <c r="CE30" s="745"/>
      <c r="CF30" s="694" t="s">
        <v>309</v>
      </c>
      <c r="CG30" s="695"/>
      <c r="CH30" s="695"/>
      <c r="CI30" s="695"/>
      <c r="CJ30" s="695"/>
      <c r="CK30" s="695"/>
      <c r="CL30" s="695"/>
      <c r="CM30" s="695"/>
      <c r="CN30" s="695"/>
      <c r="CO30" s="695"/>
      <c r="CP30" s="695"/>
      <c r="CQ30" s="696"/>
      <c r="CR30" s="679">
        <v>2608092</v>
      </c>
      <c r="CS30" s="680"/>
      <c r="CT30" s="680"/>
      <c r="CU30" s="680"/>
      <c r="CV30" s="680"/>
      <c r="CW30" s="680"/>
      <c r="CX30" s="680"/>
      <c r="CY30" s="681"/>
      <c r="CZ30" s="684">
        <v>10.199999999999999</v>
      </c>
      <c r="DA30" s="713"/>
      <c r="DB30" s="713"/>
      <c r="DC30" s="717"/>
      <c r="DD30" s="688">
        <v>2584783</v>
      </c>
      <c r="DE30" s="680"/>
      <c r="DF30" s="680"/>
      <c r="DG30" s="680"/>
      <c r="DH30" s="680"/>
      <c r="DI30" s="680"/>
      <c r="DJ30" s="680"/>
      <c r="DK30" s="681"/>
      <c r="DL30" s="688">
        <v>2584783</v>
      </c>
      <c r="DM30" s="680"/>
      <c r="DN30" s="680"/>
      <c r="DO30" s="680"/>
      <c r="DP30" s="680"/>
      <c r="DQ30" s="680"/>
      <c r="DR30" s="680"/>
      <c r="DS30" s="680"/>
      <c r="DT30" s="680"/>
      <c r="DU30" s="680"/>
      <c r="DV30" s="681"/>
      <c r="DW30" s="684">
        <v>15.2</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35533</v>
      </c>
      <c r="S31" s="680"/>
      <c r="T31" s="680"/>
      <c r="U31" s="680"/>
      <c r="V31" s="680"/>
      <c r="W31" s="680"/>
      <c r="X31" s="680"/>
      <c r="Y31" s="681"/>
      <c r="Z31" s="682">
        <v>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99.1</v>
      </c>
      <c r="BH31" s="715"/>
      <c r="BI31" s="715"/>
      <c r="BJ31" s="715"/>
      <c r="BK31" s="715"/>
      <c r="BL31" s="715"/>
      <c r="BM31" s="685">
        <v>97.6</v>
      </c>
      <c r="BN31" s="737"/>
      <c r="BO31" s="737"/>
      <c r="BP31" s="737"/>
      <c r="BQ31" s="738"/>
      <c r="BR31" s="736">
        <v>99.1</v>
      </c>
      <c r="BS31" s="715"/>
      <c r="BT31" s="715"/>
      <c r="BU31" s="715"/>
      <c r="BV31" s="715"/>
      <c r="BW31" s="715"/>
      <c r="BX31" s="685">
        <v>97.2</v>
      </c>
      <c r="BY31" s="737"/>
      <c r="BZ31" s="737"/>
      <c r="CA31" s="737"/>
      <c r="CB31" s="738"/>
      <c r="CD31" s="744"/>
      <c r="CE31" s="745"/>
      <c r="CF31" s="694" t="s">
        <v>313</v>
      </c>
      <c r="CG31" s="695"/>
      <c r="CH31" s="695"/>
      <c r="CI31" s="695"/>
      <c r="CJ31" s="695"/>
      <c r="CK31" s="695"/>
      <c r="CL31" s="695"/>
      <c r="CM31" s="695"/>
      <c r="CN31" s="695"/>
      <c r="CO31" s="695"/>
      <c r="CP31" s="695"/>
      <c r="CQ31" s="696"/>
      <c r="CR31" s="679">
        <v>158923</v>
      </c>
      <c r="CS31" s="715"/>
      <c r="CT31" s="715"/>
      <c r="CU31" s="715"/>
      <c r="CV31" s="715"/>
      <c r="CW31" s="715"/>
      <c r="CX31" s="715"/>
      <c r="CY31" s="716"/>
      <c r="CZ31" s="684">
        <v>0.6</v>
      </c>
      <c r="DA31" s="713"/>
      <c r="DB31" s="713"/>
      <c r="DC31" s="717"/>
      <c r="DD31" s="688">
        <v>158032</v>
      </c>
      <c r="DE31" s="715"/>
      <c r="DF31" s="715"/>
      <c r="DG31" s="715"/>
      <c r="DH31" s="715"/>
      <c r="DI31" s="715"/>
      <c r="DJ31" s="715"/>
      <c r="DK31" s="716"/>
      <c r="DL31" s="688">
        <v>158032</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200490</v>
      </c>
      <c r="S32" s="680"/>
      <c r="T32" s="680"/>
      <c r="U32" s="680"/>
      <c r="V32" s="680"/>
      <c r="W32" s="680"/>
      <c r="X32" s="680"/>
      <c r="Y32" s="681"/>
      <c r="Z32" s="682">
        <v>0.8</v>
      </c>
      <c r="AA32" s="682"/>
      <c r="AB32" s="682"/>
      <c r="AC32" s="682"/>
      <c r="AD32" s="683" t="s">
        <v>232</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99.1</v>
      </c>
      <c r="BH32" s="749"/>
      <c r="BI32" s="749"/>
      <c r="BJ32" s="749"/>
      <c r="BK32" s="749"/>
      <c r="BL32" s="749"/>
      <c r="BM32" s="750">
        <v>97.6</v>
      </c>
      <c r="BN32" s="749"/>
      <c r="BO32" s="749"/>
      <c r="BP32" s="749"/>
      <c r="BQ32" s="751"/>
      <c r="BR32" s="748">
        <v>99.1</v>
      </c>
      <c r="BS32" s="749"/>
      <c r="BT32" s="749"/>
      <c r="BU32" s="749"/>
      <c r="BV32" s="749"/>
      <c r="BW32" s="749"/>
      <c r="BX32" s="750">
        <v>97.5</v>
      </c>
      <c r="BY32" s="749"/>
      <c r="BZ32" s="749"/>
      <c r="CA32" s="749"/>
      <c r="CB32" s="751"/>
      <c r="CD32" s="746"/>
      <c r="CE32" s="747"/>
      <c r="CF32" s="694" t="s">
        <v>316</v>
      </c>
      <c r="CG32" s="695"/>
      <c r="CH32" s="695"/>
      <c r="CI32" s="695"/>
      <c r="CJ32" s="695"/>
      <c r="CK32" s="695"/>
      <c r="CL32" s="695"/>
      <c r="CM32" s="695"/>
      <c r="CN32" s="695"/>
      <c r="CO32" s="695"/>
      <c r="CP32" s="695"/>
      <c r="CQ32" s="696"/>
      <c r="CR32" s="679" t="s">
        <v>232</v>
      </c>
      <c r="CS32" s="680"/>
      <c r="CT32" s="680"/>
      <c r="CU32" s="680"/>
      <c r="CV32" s="680"/>
      <c r="CW32" s="680"/>
      <c r="CX32" s="680"/>
      <c r="CY32" s="681"/>
      <c r="CZ32" s="684" t="s">
        <v>232</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232</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1293058</v>
      </c>
      <c r="S33" s="680"/>
      <c r="T33" s="680"/>
      <c r="U33" s="680"/>
      <c r="V33" s="680"/>
      <c r="W33" s="680"/>
      <c r="X33" s="680"/>
      <c r="Y33" s="681"/>
      <c r="Z33" s="682">
        <v>4.8</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9497817</v>
      </c>
      <c r="CS33" s="715"/>
      <c r="CT33" s="715"/>
      <c r="CU33" s="715"/>
      <c r="CV33" s="715"/>
      <c r="CW33" s="715"/>
      <c r="CX33" s="715"/>
      <c r="CY33" s="716"/>
      <c r="CZ33" s="684">
        <v>37.200000000000003</v>
      </c>
      <c r="DA33" s="713"/>
      <c r="DB33" s="713"/>
      <c r="DC33" s="717"/>
      <c r="DD33" s="688">
        <v>8259792</v>
      </c>
      <c r="DE33" s="715"/>
      <c r="DF33" s="715"/>
      <c r="DG33" s="715"/>
      <c r="DH33" s="715"/>
      <c r="DI33" s="715"/>
      <c r="DJ33" s="715"/>
      <c r="DK33" s="716"/>
      <c r="DL33" s="688">
        <v>7195556</v>
      </c>
      <c r="DM33" s="715"/>
      <c r="DN33" s="715"/>
      <c r="DO33" s="715"/>
      <c r="DP33" s="715"/>
      <c r="DQ33" s="715"/>
      <c r="DR33" s="715"/>
      <c r="DS33" s="715"/>
      <c r="DT33" s="715"/>
      <c r="DU33" s="715"/>
      <c r="DV33" s="716"/>
      <c r="DW33" s="684">
        <v>42.3</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505492</v>
      </c>
      <c r="S34" s="680"/>
      <c r="T34" s="680"/>
      <c r="U34" s="680"/>
      <c r="V34" s="680"/>
      <c r="W34" s="680"/>
      <c r="X34" s="680"/>
      <c r="Y34" s="681"/>
      <c r="Z34" s="682">
        <v>1.9</v>
      </c>
      <c r="AA34" s="682"/>
      <c r="AB34" s="682"/>
      <c r="AC34" s="682"/>
      <c r="AD34" s="683">
        <v>3847</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4171593</v>
      </c>
      <c r="CS34" s="680"/>
      <c r="CT34" s="680"/>
      <c r="CU34" s="680"/>
      <c r="CV34" s="680"/>
      <c r="CW34" s="680"/>
      <c r="CX34" s="680"/>
      <c r="CY34" s="681"/>
      <c r="CZ34" s="684">
        <v>16.3</v>
      </c>
      <c r="DA34" s="713"/>
      <c r="DB34" s="713"/>
      <c r="DC34" s="717"/>
      <c r="DD34" s="688">
        <v>3436791</v>
      </c>
      <c r="DE34" s="680"/>
      <c r="DF34" s="680"/>
      <c r="DG34" s="680"/>
      <c r="DH34" s="680"/>
      <c r="DI34" s="680"/>
      <c r="DJ34" s="680"/>
      <c r="DK34" s="681"/>
      <c r="DL34" s="688">
        <v>3276223</v>
      </c>
      <c r="DM34" s="680"/>
      <c r="DN34" s="680"/>
      <c r="DO34" s="680"/>
      <c r="DP34" s="680"/>
      <c r="DQ34" s="680"/>
      <c r="DR34" s="680"/>
      <c r="DS34" s="680"/>
      <c r="DT34" s="680"/>
      <c r="DU34" s="680"/>
      <c r="DV34" s="681"/>
      <c r="DW34" s="684">
        <v>19.2</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1838002</v>
      </c>
      <c r="S35" s="680"/>
      <c r="T35" s="680"/>
      <c r="U35" s="680"/>
      <c r="V35" s="680"/>
      <c r="W35" s="680"/>
      <c r="X35" s="680"/>
      <c r="Y35" s="681"/>
      <c r="Z35" s="682">
        <v>6.9</v>
      </c>
      <c r="AA35" s="682"/>
      <c r="AB35" s="682"/>
      <c r="AC35" s="682"/>
      <c r="AD35" s="683" t="s">
        <v>129</v>
      </c>
      <c r="AE35" s="683"/>
      <c r="AF35" s="683"/>
      <c r="AG35" s="683"/>
      <c r="AH35" s="683"/>
      <c r="AI35" s="683"/>
      <c r="AJ35" s="683"/>
      <c r="AK35" s="683"/>
      <c r="AL35" s="684" t="s">
        <v>232</v>
      </c>
      <c r="AM35" s="685"/>
      <c r="AN35" s="685"/>
      <c r="AO35" s="686"/>
      <c r="AP35" s="234"/>
      <c r="AQ35" s="752" t="s">
        <v>324</v>
      </c>
      <c r="AR35" s="753"/>
      <c r="AS35" s="753"/>
      <c r="AT35" s="753"/>
      <c r="AU35" s="753"/>
      <c r="AV35" s="753"/>
      <c r="AW35" s="753"/>
      <c r="AX35" s="753"/>
      <c r="AY35" s="754"/>
      <c r="AZ35" s="668">
        <v>3591685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408182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279757</v>
      </c>
      <c r="CS35" s="715"/>
      <c r="CT35" s="715"/>
      <c r="CU35" s="715"/>
      <c r="CV35" s="715"/>
      <c r="CW35" s="715"/>
      <c r="CX35" s="715"/>
      <c r="CY35" s="716"/>
      <c r="CZ35" s="684">
        <v>1.1000000000000001</v>
      </c>
      <c r="DA35" s="713"/>
      <c r="DB35" s="713"/>
      <c r="DC35" s="717"/>
      <c r="DD35" s="688">
        <v>279374</v>
      </c>
      <c r="DE35" s="715"/>
      <c r="DF35" s="715"/>
      <c r="DG35" s="715"/>
      <c r="DH35" s="715"/>
      <c r="DI35" s="715"/>
      <c r="DJ35" s="715"/>
      <c r="DK35" s="716"/>
      <c r="DL35" s="688">
        <v>279374</v>
      </c>
      <c r="DM35" s="715"/>
      <c r="DN35" s="715"/>
      <c r="DO35" s="715"/>
      <c r="DP35" s="715"/>
      <c r="DQ35" s="715"/>
      <c r="DR35" s="715"/>
      <c r="DS35" s="715"/>
      <c r="DT35" s="715"/>
      <c r="DU35" s="715"/>
      <c r="DV35" s="716"/>
      <c r="DW35" s="684">
        <v>1.6</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232</v>
      </c>
      <c r="AE36" s="683"/>
      <c r="AF36" s="683"/>
      <c r="AG36" s="683"/>
      <c r="AH36" s="683"/>
      <c r="AI36" s="683"/>
      <c r="AJ36" s="683"/>
      <c r="AK36" s="683"/>
      <c r="AL36" s="684" t="s">
        <v>232</v>
      </c>
      <c r="AM36" s="685"/>
      <c r="AN36" s="685"/>
      <c r="AO36" s="686"/>
      <c r="AQ36" s="756" t="s">
        <v>328</v>
      </c>
      <c r="AR36" s="757"/>
      <c r="AS36" s="757"/>
      <c r="AT36" s="757"/>
      <c r="AU36" s="757"/>
      <c r="AV36" s="757"/>
      <c r="AW36" s="757"/>
      <c r="AX36" s="757"/>
      <c r="AY36" s="758"/>
      <c r="AZ36" s="679">
        <v>1080000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207694</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1296120</v>
      </c>
      <c r="CS36" s="680"/>
      <c r="CT36" s="680"/>
      <c r="CU36" s="680"/>
      <c r="CV36" s="680"/>
      <c r="CW36" s="680"/>
      <c r="CX36" s="680"/>
      <c r="CY36" s="681"/>
      <c r="CZ36" s="684">
        <v>5.0999999999999996</v>
      </c>
      <c r="DA36" s="713"/>
      <c r="DB36" s="713"/>
      <c r="DC36" s="717"/>
      <c r="DD36" s="688">
        <v>1166149</v>
      </c>
      <c r="DE36" s="680"/>
      <c r="DF36" s="680"/>
      <c r="DG36" s="680"/>
      <c r="DH36" s="680"/>
      <c r="DI36" s="680"/>
      <c r="DJ36" s="680"/>
      <c r="DK36" s="681"/>
      <c r="DL36" s="688">
        <v>934674</v>
      </c>
      <c r="DM36" s="680"/>
      <c r="DN36" s="680"/>
      <c r="DO36" s="680"/>
      <c r="DP36" s="680"/>
      <c r="DQ36" s="680"/>
      <c r="DR36" s="680"/>
      <c r="DS36" s="680"/>
      <c r="DT36" s="680"/>
      <c r="DU36" s="680"/>
      <c r="DV36" s="681"/>
      <c r="DW36" s="684">
        <v>5.5</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1124602</v>
      </c>
      <c r="S37" s="680"/>
      <c r="T37" s="680"/>
      <c r="U37" s="680"/>
      <c r="V37" s="680"/>
      <c r="W37" s="680"/>
      <c r="X37" s="680"/>
      <c r="Y37" s="681"/>
      <c r="Z37" s="682">
        <v>4.2</v>
      </c>
      <c r="AA37" s="682"/>
      <c r="AB37" s="682"/>
      <c r="AC37" s="682"/>
      <c r="AD37" s="683" t="s">
        <v>232</v>
      </c>
      <c r="AE37" s="683"/>
      <c r="AF37" s="683"/>
      <c r="AG37" s="683"/>
      <c r="AH37" s="683"/>
      <c r="AI37" s="683"/>
      <c r="AJ37" s="683"/>
      <c r="AK37" s="683"/>
      <c r="AL37" s="684" t="s">
        <v>129</v>
      </c>
      <c r="AM37" s="685"/>
      <c r="AN37" s="685"/>
      <c r="AO37" s="686"/>
      <c r="AQ37" s="756" t="s">
        <v>332</v>
      </c>
      <c r="AR37" s="757"/>
      <c r="AS37" s="757"/>
      <c r="AT37" s="757"/>
      <c r="AU37" s="757"/>
      <c r="AV37" s="757"/>
      <c r="AW37" s="757"/>
      <c r="AX37" s="757"/>
      <c r="AY37" s="758"/>
      <c r="AZ37" s="679">
        <v>65889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12391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293414</v>
      </c>
      <c r="CS37" s="715"/>
      <c r="CT37" s="715"/>
      <c r="CU37" s="715"/>
      <c r="CV37" s="715"/>
      <c r="CW37" s="715"/>
      <c r="CX37" s="715"/>
      <c r="CY37" s="716"/>
      <c r="CZ37" s="684">
        <v>1.1000000000000001</v>
      </c>
      <c r="DA37" s="713"/>
      <c r="DB37" s="713"/>
      <c r="DC37" s="717"/>
      <c r="DD37" s="688">
        <v>293414</v>
      </c>
      <c r="DE37" s="715"/>
      <c r="DF37" s="715"/>
      <c r="DG37" s="715"/>
      <c r="DH37" s="715"/>
      <c r="DI37" s="715"/>
      <c r="DJ37" s="715"/>
      <c r="DK37" s="716"/>
      <c r="DL37" s="688">
        <v>284509</v>
      </c>
      <c r="DM37" s="715"/>
      <c r="DN37" s="715"/>
      <c r="DO37" s="715"/>
      <c r="DP37" s="715"/>
      <c r="DQ37" s="715"/>
      <c r="DR37" s="715"/>
      <c r="DS37" s="715"/>
      <c r="DT37" s="715"/>
      <c r="DU37" s="715"/>
      <c r="DV37" s="716"/>
      <c r="DW37" s="684">
        <v>1.7</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26679923</v>
      </c>
      <c r="S38" s="760"/>
      <c r="T38" s="760"/>
      <c r="U38" s="760"/>
      <c r="V38" s="760"/>
      <c r="W38" s="760"/>
      <c r="X38" s="760"/>
      <c r="Y38" s="761"/>
      <c r="Z38" s="762">
        <v>100</v>
      </c>
      <c r="AA38" s="762"/>
      <c r="AB38" s="762"/>
      <c r="AC38" s="762"/>
      <c r="AD38" s="763">
        <v>15905219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232</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20212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3525796</v>
      </c>
      <c r="CS38" s="680"/>
      <c r="CT38" s="680"/>
      <c r="CU38" s="680"/>
      <c r="CV38" s="680"/>
      <c r="CW38" s="680"/>
      <c r="CX38" s="680"/>
      <c r="CY38" s="681"/>
      <c r="CZ38" s="684">
        <v>13.8</v>
      </c>
      <c r="DA38" s="713"/>
      <c r="DB38" s="713"/>
      <c r="DC38" s="717"/>
      <c r="DD38" s="688">
        <v>3173061</v>
      </c>
      <c r="DE38" s="680"/>
      <c r="DF38" s="680"/>
      <c r="DG38" s="680"/>
      <c r="DH38" s="680"/>
      <c r="DI38" s="680"/>
      <c r="DJ38" s="680"/>
      <c r="DK38" s="681"/>
      <c r="DL38" s="688">
        <v>2704427</v>
      </c>
      <c r="DM38" s="680"/>
      <c r="DN38" s="680"/>
      <c r="DO38" s="680"/>
      <c r="DP38" s="680"/>
      <c r="DQ38" s="680"/>
      <c r="DR38" s="680"/>
      <c r="DS38" s="680"/>
      <c r="DT38" s="680"/>
      <c r="DU38" s="680"/>
      <c r="DV38" s="681"/>
      <c r="DW38" s="684">
        <v>15.9</v>
      </c>
      <c r="DX38" s="713"/>
      <c r="DY38" s="713"/>
      <c r="DZ38" s="713"/>
      <c r="EA38" s="713"/>
      <c r="EB38" s="713"/>
      <c r="EC38" s="714"/>
    </row>
    <row r="39" spans="2:133" ht="11.25" customHeight="1">
      <c r="AQ39" s="756" t="s">
        <v>339</v>
      </c>
      <c r="AR39" s="757"/>
      <c r="AS39" s="757"/>
      <c r="AT39" s="757"/>
      <c r="AU39" s="757"/>
      <c r="AV39" s="757"/>
      <c r="AW39" s="757"/>
      <c r="AX39" s="757"/>
      <c r="AY39" s="758"/>
      <c r="AZ39" s="679" t="s">
        <v>232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210851</v>
      </c>
      <c r="CS39" s="715"/>
      <c r="CT39" s="715"/>
      <c r="CU39" s="715"/>
      <c r="CV39" s="715"/>
      <c r="CW39" s="715"/>
      <c r="CX39" s="715"/>
      <c r="CY39" s="716"/>
      <c r="CZ39" s="684">
        <v>0.8</v>
      </c>
      <c r="DA39" s="713"/>
      <c r="DB39" s="713"/>
      <c r="DC39" s="717"/>
      <c r="DD39" s="688">
        <v>203559</v>
      </c>
      <c r="DE39" s="715"/>
      <c r="DF39" s="715"/>
      <c r="DG39" s="715"/>
      <c r="DH39" s="715"/>
      <c r="DI39" s="715"/>
      <c r="DJ39" s="715"/>
      <c r="DK39" s="716"/>
      <c r="DL39" s="688" t="s">
        <v>232</v>
      </c>
      <c r="DM39" s="715"/>
      <c r="DN39" s="715"/>
      <c r="DO39" s="715"/>
      <c r="DP39" s="715"/>
      <c r="DQ39" s="715"/>
      <c r="DR39" s="715"/>
      <c r="DS39" s="715"/>
      <c r="DT39" s="715"/>
      <c r="DU39" s="715"/>
      <c r="DV39" s="716"/>
      <c r="DW39" s="684" t="s">
        <v>232</v>
      </c>
      <c r="DX39" s="713"/>
      <c r="DY39" s="713"/>
      <c r="DZ39" s="713"/>
      <c r="EA39" s="713"/>
      <c r="EB39" s="713"/>
      <c r="EC39" s="714"/>
    </row>
    <row r="40" spans="2:133" ht="11.25" customHeight="1">
      <c r="AQ40" s="756" t="s">
        <v>343</v>
      </c>
      <c r="AR40" s="757"/>
      <c r="AS40" s="757"/>
      <c r="AT40" s="757"/>
      <c r="AU40" s="757"/>
      <c r="AV40" s="757"/>
      <c r="AW40" s="757"/>
      <c r="AX40" s="757"/>
      <c r="AY40" s="758"/>
      <c r="AZ40" s="679">
        <v>592450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13700</v>
      </c>
      <c r="CS40" s="680"/>
      <c r="CT40" s="680"/>
      <c r="CU40" s="680"/>
      <c r="CV40" s="680"/>
      <c r="CW40" s="680"/>
      <c r="CX40" s="680"/>
      <c r="CY40" s="681"/>
      <c r="CZ40" s="684">
        <v>0.1</v>
      </c>
      <c r="DA40" s="713"/>
      <c r="DB40" s="713"/>
      <c r="DC40" s="717"/>
      <c r="DD40" s="688">
        <v>858</v>
      </c>
      <c r="DE40" s="680"/>
      <c r="DF40" s="680"/>
      <c r="DG40" s="680"/>
      <c r="DH40" s="680"/>
      <c r="DI40" s="680"/>
      <c r="DJ40" s="680"/>
      <c r="DK40" s="681"/>
      <c r="DL40" s="688">
        <v>858</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346</v>
      </c>
      <c r="AR41" s="767"/>
      <c r="AS41" s="767"/>
      <c r="AT41" s="767"/>
      <c r="AU41" s="767"/>
      <c r="AV41" s="767"/>
      <c r="AW41" s="767"/>
      <c r="AX41" s="767"/>
      <c r="AY41" s="768"/>
      <c r="AZ41" s="759">
        <v>1853346</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303</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2263664</v>
      </c>
      <c r="CS42" s="680"/>
      <c r="CT42" s="680"/>
      <c r="CU42" s="680"/>
      <c r="CV42" s="680"/>
      <c r="CW42" s="680"/>
      <c r="CX42" s="680"/>
      <c r="CY42" s="681"/>
      <c r="CZ42" s="684">
        <v>8.9</v>
      </c>
      <c r="DA42" s="685"/>
      <c r="DB42" s="685"/>
      <c r="DC42" s="780"/>
      <c r="DD42" s="688">
        <v>1287497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48875</v>
      </c>
      <c r="CS43" s="715"/>
      <c r="CT43" s="715"/>
      <c r="CU43" s="715"/>
      <c r="CV43" s="715"/>
      <c r="CW43" s="715"/>
      <c r="CX43" s="715"/>
      <c r="CY43" s="716"/>
      <c r="CZ43" s="684">
        <v>0.2</v>
      </c>
      <c r="DA43" s="713"/>
      <c r="DB43" s="713"/>
      <c r="DC43" s="717"/>
      <c r="DD43" s="688">
        <v>48875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305</v>
      </c>
      <c r="CE44" s="792"/>
      <c r="CF44" s="676" t="s">
        <v>354</v>
      </c>
      <c r="CG44" s="677"/>
      <c r="CH44" s="677"/>
      <c r="CI44" s="677"/>
      <c r="CJ44" s="677"/>
      <c r="CK44" s="677"/>
      <c r="CL44" s="677"/>
      <c r="CM44" s="677"/>
      <c r="CN44" s="677"/>
      <c r="CO44" s="677"/>
      <c r="CP44" s="677"/>
      <c r="CQ44" s="678"/>
      <c r="CR44" s="679">
        <v>2263664</v>
      </c>
      <c r="CS44" s="680"/>
      <c r="CT44" s="680"/>
      <c r="CU44" s="680"/>
      <c r="CV44" s="680"/>
      <c r="CW44" s="680"/>
      <c r="CX44" s="680"/>
      <c r="CY44" s="681"/>
      <c r="CZ44" s="684">
        <v>8.9</v>
      </c>
      <c r="DA44" s="685"/>
      <c r="DB44" s="685"/>
      <c r="DC44" s="780"/>
      <c r="DD44" s="688">
        <v>1287497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492116</v>
      </c>
      <c r="CS45" s="715"/>
      <c r="CT45" s="715"/>
      <c r="CU45" s="715"/>
      <c r="CV45" s="715"/>
      <c r="CW45" s="715"/>
      <c r="CX45" s="715"/>
      <c r="CY45" s="716"/>
      <c r="CZ45" s="684">
        <v>1.9</v>
      </c>
      <c r="DA45" s="713"/>
      <c r="DB45" s="713"/>
      <c r="DC45" s="717"/>
      <c r="DD45" s="688">
        <v>90110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1710503</v>
      </c>
      <c r="CS46" s="680"/>
      <c r="CT46" s="680"/>
      <c r="CU46" s="680"/>
      <c r="CV46" s="680"/>
      <c r="CW46" s="680"/>
      <c r="CX46" s="680"/>
      <c r="CY46" s="681"/>
      <c r="CZ46" s="684">
        <v>6.7</v>
      </c>
      <c r="DA46" s="685"/>
      <c r="DB46" s="685"/>
      <c r="DC46" s="780"/>
      <c r="DD46" s="688">
        <v>1136342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t="s">
        <v>232</v>
      </c>
      <c r="CS47" s="715"/>
      <c r="CT47" s="715"/>
      <c r="CU47" s="715"/>
      <c r="CV47" s="715"/>
      <c r="CW47" s="715"/>
      <c r="CX47" s="715"/>
      <c r="CY47" s="716"/>
      <c r="CZ47" s="684" t="s">
        <v>129</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25564355</v>
      </c>
      <c r="CS49" s="749"/>
      <c r="CT49" s="749"/>
      <c r="CU49" s="749"/>
      <c r="CV49" s="749"/>
      <c r="CW49" s="749"/>
      <c r="CX49" s="749"/>
      <c r="CY49" s="781"/>
      <c r="CZ49" s="764">
        <v>100</v>
      </c>
      <c r="DA49" s="782"/>
      <c r="DB49" s="782"/>
      <c r="DC49" s="783"/>
      <c r="DD49" s="784">
        <v>18602271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GrCI7sY3xHG4ZRnjFgqRrxqpDTl21MTTXIme5Mkwty9dUG683usSY3/C6x6BORxTbMqbeB+unyPKFCUpzQ0QcQ==" saltValue="uDyp5OqIaG0896RCHMHH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26680</v>
      </c>
      <c r="R7" s="815"/>
      <c r="S7" s="815"/>
      <c r="T7" s="815"/>
      <c r="U7" s="815"/>
      <c r="V7" s="815">
        <v>25564</v>
      </c>
      <c r="W7" s="815"/>
      <c r="X7" s="815"/>
      <c r="Y7" s="815"/>
      <c r="Z7" s="815"/>
      <c r="AA7" s="815">
        <v>1116</v>
      </c>
      <c r="AB7" s="815"/>
      <c r="AC7" s="815"/>
      <c r="AD7" s="815"/>
      <c r="AE7" s="816"/>
      <c r="AF7" s="817">
        <v>993</v>
      </c>
      <c r="AG7" s="818"/>
      <c r="AH7" s="818"/>
      <c r="AI7" s="818"/>
      <c r="AJ7" s="819"/>
      <c r="AK7" s="854">
        <v>200</v>
      </c>
      <c r="AL7" s="855"/>
      <c r="AM7" s="855"/>
      <c r="AN7" s="855"/>
      <c r="AO7" s="855"/>
      <c r="AP7" s="855">
        <v>25855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6</v>
      </c>
      <c r="CI7" s="852"/>
      <c r="CJ7" s="852"/>
      <c r="CK7" s="852"/>
      <c r="CL7" s="853"/>
      <c r="CM7" s="851">
        <v>221</v>
      </c>
      <c r="CN7" s="852"/>
      <c r="CO7" s="852"/>
      <c r="CP7" s="852"/>
      <c r="CQ7" s="853"/>
      <c r="CR7" s="851">
        <v>200</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0</v>
      </c>
      <c r="CI8" s="862"/>
      <c r="CJ8" s="862"/>
      <c r="CK8" s="862"/>
      <c r="CL8" s="863"/>
      <c r="CM8" s="861">
        <v>4</v>
      </c>
      <c r="CN8" s="862"/>
      <c r="CO8" s="862"/>
      <c r="CP8" s="862"/>
      <c r="CQ8" s="863"/>
      <c r="CR8" s="861">
        <v>3</v>
      </c>
      <c r="CS8" s="862"/>
      <c r="CT8" s="862"/>
      <c r="CU8" s="862"/>
      <c r="CV8" s="863"/>
      <c r="CW8" s="861">
        <v>3</v>
      </c>
      <c r="CX8" s="862"/>
      <c r="CY8" s="862"/>
      <c r="CZ8" s="862"/>
      <c r="DA8" s="863"/>
      <c r="DB8" s="861" t="s">
        <v>511</v>
      </c>
      <c r="DC8" s="862"/>
      <c r="DD8" s="862"/>
      <c r="DE8" s="862"/>
      <c r="DF8" s="863"/>
      <c r="DG8" s="861" t="s">
        <v>511</v>
      </c>
      <c r="DH8" s="862"/>
      <c r="DI8" s="862"/>
      <c r="DJ8" s="862"/>
      <c r="DK8" s="863"/>
      <c r="DL8" s="861" t="s">
        <v>511</v>
      </c>
      <c r="DM8" s="862"/>
      <c r="DN8" s="862"/>
      <c r="DO8" s="862"/>
      <c r="DP8" s="863"/>
      <c r="DQ8" s="861" t="s">
        <v>511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0</v>
      </c>
      <c r="CI9" s="862"/>
      <c r="CJ9" s="862"/>
      <c r="CK9" s="862"/>
      <c r="CL9" s="863"/>
      <c r="CM9" s="861">
        <v>107</v>
      </c>
      <c r="CN9" s="862"/>
      <c r="CO9" s="862"/>
      <c r="CP9" s="862"/>
      <c r="CQ9" s="863"/>
      <c r="CR9" s="861">
        <v>5</v>
      </c>
      <c r="CS9" s="862"/>
      <c r="CT9" s="862"/>
      <c r="CU9" s="862"/>
      <c r="CV9" s="863"/>
      <c r="CW9" s="861">
        <v>0</v>
      </c>
      <c r="CX9" s="862"/>
      <c r="CY9" s="862"/>
      <c r="CZ9" s="862"/>
      <c r="DA9" s="863"/>
      <c r="DB9" s="861" t="s">
        <v>511</v>
      </c>
      <c r="DC9" s="862"/>
      <c r="DD9" s="862"/>
      <c r="DE9" s="862"/>
      <c r="DF9" s="863"/>
      <c r="DG9" s="861" t="s">
        <v>511</v>
      </c>
      <c r="DH9" s="862"/>
      <c r="DI9" s="862"/>
      <c r="DJ9" s="862"/>
      <c r="DK9" s="863"/>
      <c r="DL9" s="861" t="s">
        <v>511</v>
      </c>
      <c r="DM9" s="862"/>
      <c r="DN9" s="862"/>
      <c r="DO9" s="862"/>
      <c r="DP9" s="863"/>
      <c r="DQ9" s="861" t="s">
        <v>511</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26680</v>
      </c>
      <c r="R23" s="874"/>
      <c r="S23" s="874"/>
      <c r="T23" s="874"/>
      <c r="U23" s="874"/>
      <c r="V23" s="874">
        <v>25564</v>
      </c>
      <c r="W23" s="874"/>
      <c r="X23" s="874"/>
      <c r="Y23" s="874"/>
      <c r="Z23" s="874"/>
      <c r="AA23" s="874">
        <v>1116</v>
      </c>
      <c r="AB23" s="874"/>
      <c r="AC23" s="874"/>
      <c r="AD23" s="874"/>
      <c r="AE23" s="875"/>
      <c r="AF23" s="876">
        <v>993</v>
      </c>
      <c r="AG23" s="874"/>
      <c r="AH23" s="874"/>
      <c r="AI23" s="874"/>
      <c r="AJ23" s="877"/>
      <c r="AK23" s="878"/>
      <c r="AL23" s="879"/>
      <c r="AM23" s="879"/>
      <c r="AN23" s="879"/>
      <c r="AO23" s="879"/>
      <c r="AP23" s="874">
        <v>25855</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9038</v>
      </c>
      <c r="R28" s="903"/>
      <c r="S28" s="903"/>
      <c r="T28" s="903"/>
      <c r="U28" s="903"/>
      <c r="V28" s="903">
        <v>8630</v>
      </c>
      <c r="W28" s="903"/>
      <c r="X28" s="903"/>
      <c r="Y28" s="903"/>
      <c r="Z28" s="903"/>
      <c r="AA28" s="903">
        <v>408</v>
      </c>
      <c r="AB28" s="903"/>
      <c r="AC28" s="903"/>
      <c r="AD28" s="903"/>
      <c r="AE28" s="904"/>
      <c r="AF28" s="905">
        <v>408</v>
      </c>
      <c r="AG28" s="903"/>
      <c r="AH28" s="903"/>
      <c r="AI28" s="903"/>
      <c r="AJ28" s="906"/>
      <c r="AK28" s="907">
        <v>592</v>
      </c>
      <c r="AL28" s="898"/>
      <c r="AM28" s="898"/>
      <c r="AN28" s="898"/>
      <c r="AO28" s="898"/>
      <c r="AP28" s="898" t="s">
        <v>575</v>
      </c>
      <c r="AQ28" s="898"/>
      <c r="AR28" s="898"/>
      <c r="AS28" s="898"/>
      <c r="AT28" s="898"/>
      <c r="AU28" s="898" t="s">
        <v>511</v>
      </c>
      <c r="AV28" s="898"/>
      <c r="AW28" s="898"/>
      <c r="AX28" s="898"/>
      <c r="AY28" s="898"/>
      <c r="AZ28" s="899" t="s">
        <v>511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38</v>
      </c>
      <c r="R29" s="839"/>
      <c r="S29" s="839"/>
      <c r="T29" s="839"/>
      <c r="U29" s="839"/>
      <c r="V29" s="839">
        <v>15</v>
      </c>
      <c r="W29" s="839"/>
      <c r="X29" s="839"/>
      <c r="Y29" s="839"/>
      <c r="Z29" s="839"/>
      <c r="AA29" s="839">
        <v>24</v>
      </c>
      <c r="AB29" s="839"/>
      <c r="AC29" s="839"/>
      <c r="AD29" s="839"/>
      <c r="AE29" s="840"/>
      <c r="AF29" s="841">
        <v>24</v>
      </c>
      <c r="AG29" s="842"/>
      <c r="AH29" s="842"/>
      <c r="AI29" s="842"/>
      <c r="AJ29" s="843"/>
      <c r="AK29" s="910" t="s">
        <v>575</v>
      </c>
      <c r="AL29" s="911"/>
      <c r="AM29" s="911"/>
      <c r="AN29" s="911"/>
      <c r="AO29" s="911"/>
      <c r="AP29" s="911" t="s">
        <v>575</v>
      </c>
      <c r="AQ29" s="911"/>
      <c r="AR29" s="911"/>
      <c r="AS29" s="911"/>
      <c r="AT29" s="911"/>
      <c r="AU29" s="911" t="s">
        <v>511</v>
      </c>
      <c r="AV29" s="911"/>
      <c r="AW29" s="911"/>
      <c r="AX29" s="911"/>
      <c r="AY29" s="911"/>
      <c r="AZ29" s="912" t="s">
        <v>511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6427</v>
      </c>
      <c r="R30" s="839"/>
      <c r="S30" s="839"/>
      <c r="T30" s="839"/>
      <c r="U30" s="839"/>
      <c r="V30" s="839">
        <v>6061</v>
      </c>
      <c r="W30" s="839"/>
      <c r="X30" s="839"/>
      <c r="Y30" s="839"/>
      <c r="Z30" s="839"/>
      <c r="AA30" s="839">
        <v>366</v>
      </c>
      <c r="AB30" s="839"/>
      <c r="AC30" s="839"/>
      <c r="AD30" s="839"/>
      <c r="AE30" s="840"/>
      <c r="AF30" s="841">
        <v>366</v>
      </c>
      <c r="AG30" s="842"/>
      <c r="AH30" s="842"/>
      <c r="AI30" s="842"/>
      <c r="AJ30" s="843"/>
      <c r="AK30" s="910">
        <v>840</v>
      </c>
      <c r="AL30" s="911"/>
      <c r="AM30" s="911"/>
      <c r="AN30" s="911"/>
      <c r="AO30" s="911"/>
      <c r="AP30" s="911" t="s">
        <v>575</v>
      </c>
      <c r="AQ30" s="911"/>
      <c r="AR30" s="911"/>
      <c r="AS30" s="911"/>
      <c r="AT30" s="911"/>
      <c r="AU30" s="911" t="s">
        <v>511</v>
      </c>
      <c r="AV30" s="911"/>
      <c r="AW30" s="911"/>
      <c r="AX30" s="911"/>
      <c r="AY30" s="911"/>
      <c r="AZ30" s="912" t="s">
        <v>511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919</v>
      </c>
      <c r="R31" s="839"/>
      <c r="S31" s="839"/>
      <c r="T31" s="839"/>
      <c r="U31" s="839"/>
      <c r="V31" s="839">
        <v>887</v>
      </c>
      <c r="W31" s="839"/>
      <c r="X31" s="839"/>
      <c r="Y31" s="839"/>
      <c r="Z31" s="839"/>
      <c r="AA31" s="839">
        <v>33</v>
      </c>
      <c r="AB31" s="839"/>
      <c r="AC31" s="839"/>
      <c r="AD31" s="839"/>
      <c r="AE31" s="840"/>
      <c r="AF31" s="841">
        <v>33</v>
      </c>
      <c r="AG31" s="842"/>
      <c r="AH31" s="842"/>
      <c r="AI31" s="842"/>
      <c r="AJ31" s="843"/>
      <c r="AK31" s="910">
        <v>213</v>
      </c>
      <c r="AL31" s="911"/>
      <c r="AM31" s="911"/>
      <c r="AN31" s="911"/>
      <c r="AO31" s="911"/>
      <c r="AP31" s="911" t="s">
        <v>575</v>
      </c>
      <c r="AQ31" s="911"/>
      <c r="AR31" s="911"/>
      <c r="AS31" s="911"/>
      <c r="AT31" s="911"/>
      <c r="AU31" s="911" t="s">
        <v>511</v>
      </c>
      <c r="AV31" s="911"/>
      <c r="AW31" s="911"/>
      <c r="AX31" s="911"/>
      <c r="AY31" s="911"/>
      <c r="AZ31" s="912" t="s">
        <v>511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1671</v>
      </c>
      <c r="R32" s="839"/>
      <c r="S32" s="839"/>
      <c r="T32" s="839"/>
      <c r="U32" s="839"/>
      <c r="V32" s="839">
        <v>1543</v>
      </c>
      <c r="W32" s="839"/>
      <c r="X32" s="839"/>
      <c r="Y32" s="839"/>
      <c r="Z32" s="839"/>
      <c r="AA32" s="839">
        <v>128</v>
      </c>
      <c r="AB32" s="839"/>
      <c r="AC32" s="839"/>
      <c r="AD32" s="839"/>
      <c r="AE32" s="840"/>
      <c r="AF32" s="841">
        <v>2590</v>
      </c>
      <c r="AG32" s="842"/>
      <c r="AH32" s="842"/>
      <c r="AI32" s="842"/>
      <c r="AJ32" s="843"/>
      <c r="AK32" s="910">
        <v>66</v>
      </c>
      <c r="AL32" s="911"/>
      <c r="AM32" s="911"/>
      <c r="AN32" s="911"/>
      <c r="AO32" s="911"/>
      <c r="AP32" s="911">
        <v>6088</v>
      </c>
      <c r="AQ32" s="911"/>
      <c r="AR32" s="911"/>
      <c r="AS32" s="911"/>
      <c r="AT32" s="911"/>
      <c r="AU32" s="911">
        <v>658</v>
      </c>
      <c r="AV32" s="911"/>
      <c r="AW32" s="911"/>
      <c r="AX32" s="911"/>
      <c r="AY32" s="911"/>
      <c r="AZ32" s="912" t="s">
        <v>575</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403</v>
      </c>
      <c r="C33" s="836"/>
      <c r="D33" s="836"/>
      <c r="E33" s="836"/>
      <c r="F33" s="836"/>
      <c r="G33" s="836"/>
      <c r="H33" s="836"/>
      <c r="I33" s="836"/>
      <c r="J33" s="836"/>
      <c r="K33" s="836"/>
      <c r="L33" s="836"/>
      <c r="M33" s="836"/>
      <c r="N33" s="836"/>
      <c r="O33" s="836"/>
      <c r="P33" s="837"/>
      <c r="Q33" s="838">
        <v>2422</v>
      </c>
      <c r="R33" s="839"/>
      <c r="S33" s="839"/>
      <c r="T33" s="839"/>
      <c r="U33" s="839"/>
      <c r="V33" s="839">
        <v>1992</v>
      </c>
      <c r="W33" s="839"/>
      <c r="X33" s="839"/>
      <c r="Y33" s="839"/>
      <c r="Z33" s="839"/>
      <c r="AA33" s="839">
        <v>430</v>
      </c>
      <c r="AB33" s="839"/>
      <c r="AC33" s="839"/>
      <c r="AD33" s="839"/>
      <c r="AE33" s="840"/>
      <c r="AF33" s="841">
        <v>430</v>
      </c>
      <c r="AG33" s="842"/>
      <c r="AH33" s="842"/>
      <c r="AI33" s="842"/>
      <c r="AJ33" s="843"/>
      <c r="AK33" s="910">
        <v>1080</v>
      </c>
      <c r="AL33" s="911"/>
      <c r="AM33" s="911"/>
      <c r="AN33" s="911"/>
      <c r="AO33" s="911"/>
      <c r="AP33" s="911">
        <v>10713</v>
      </c>
      <c r="AQ33" s="911"/>
      <c r="AR33" s="911"/>
      <c r="AS33" s="911"/>
      <c r="AT33" s="911"/>
      <c r="AU33" s="911">
        <v>9170</v>
      </c>
      <c r="AV33" s="911"/>
      <c r="AW33" s="911"/>
      <c r="AX33" s="911"/>
      <c r="AY33" s="911"/>
      <c r="AZ33" s="912" t="s">
        <v>575</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3851</v>
      </c>
      <c r="AG63" s="922"/>
      <c r="AH63" s="922"/>
      <c r="AI63" s="922"/>
      <c r="AJ63" s="923"/>
      <c r="AK63" s="924"/>
      <c r="AL63" s="919"/>
      <c r="AM63" s="919"/>
      <c r="AN63" s="919"/>
      <c r="AO63" s="919"/>
      <c r="AP63" s="922">
        <v>16801</v>
      </c>
      <c r="AQ63" s="922"/>
      <c r="AR63" s="922"/>
      <c r="AS63" s="922"/>
      <c r="AT63" s="922"/>
      <c r="AU63" s="922">
        <v>9828</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390</v>
      </c>
      <c r="W66" s="798"/>
      <c r="X66" s="798"/>
      <c r="Y66" s="798"/>
      <c r="Z66" s="799"/>
      <c r="AA66" s="797" t="s">
        <v>391</v>
      </c>
      <c r="AB66" s="798"/>
      <c r="AC66" s="798"/>
      <c r="AD66" s="798"/>
      <c r="AE66" s="799"/>
      <c r="AF66" s="932" t="s">
        <v>411</v>
      </c>
      <c r="AG66" s="893"/>
      <c r="AH66" s="893"/>
      <c r="AI66" s="893"/>
      <c r="AJ66" s="933"/>
      <c r="AK66" s="797" t="s">
        <v>412</v>
      </c>
      <c r="AL66" s="821"/>
      <c r="AM66" s="821"/>
      <c r="AN66" s="821"/>
      <c r="AO66" s="822"/>
      <c r="AP66" s="797" t="s">
        <v>394</v>
      </c>
      <c r="AQ66" s="798"/>
      <c r="AR66" s="798"/>
      <c r="AS66" s="798"/>
      <c r="AT66" s="799"/>
      <c r="AU66" s="797" t="s">
        <v>413</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576</v>
      </c>
      <c r="C68" s="950"/>
      <c r="D68" s="950"/>
      <c r="E68" s="950"/>
      <c r="F68" s="950"/>
      <c r="G68" s="950"/>
      <c r="H68" s="950"/>
      <c r="I68" s="950"/>
      <c r="J68" s="950"/>
      <c r="K68" s="950"/>
      <c r="L68" s="950"/>
      <c r="M68" s="950"/>
      <c r="N68" s="950"/>
      <c r="O68" s="950"/>
      <c r="P68" s="951"/>
      <c r="Q68" s="952">
        <v>673</v>
      </c>
      <c r="R68" s="946"/>
      <c r="S68" s="946"/>
      <c r="T68" s="946"/>
      <c r="U68" s="946"/>
      <c r="V68" s="946">
        <v>591</v>
      </c>
      <c r="W68" s="946"/>
      <c r="X68" s="946"/>
      <c r="Y68" s="946"/>
      <c r="Z68" s="946"/>
      <c r="AA68" s="946">
        <v>82</v>
      </c>
      <c r="AB68" s="946"/>
      <c r="AC68" s="946"/>
      <c r="AD68" s="946"/>
      <c r="AE68" s="946"/>
      <c r="AF68" s="946">
        <v>82</v>
      </c>
      <c r="AG68" s="946"/>
      <c r="AH68" s="946"/>
      <c r="AI68" s="946"/>
      <c r="AJ68" s="946"/>
      <c r="AK68" s="946" t="s">
        <v>575</v>
      </c>
      <c r="AL68" s="946"/>
      <c r="AM68" s="946"/>
      <c r="AN68" s="946"/>
      <c r="AO68" s="946"/>
      <c r="AP68" s="946" t="s">
        <v>575</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577</v>
      </c>
      <c r="C69" s="954"/>
      <c r="D69" s="954"/>
      <c r="E69" s="954"/>
      <c r="F69" s="954"/>
      <c r="G69" s="954"/>
      <c r="H69" s="954"/>
      <c r="I69" s="954"/>
      <c r="J69" s="954"/>
      <c r="K69" s="954"/>
      <c r="L69" s="954"/>
      <c r="M69" s="954"/>
      <c r="N69" s="954"/>
      <c r="O69" s="954"/>
      <c r="P69" s="955"/>
      <c r="Q69" s="956">
        <v>5</v>
      </c>
      <c r="R69" s="911"/>
      <c r="S69" s="911"/>
      <c r="T69" s="911"/>
      <c r="U69" s="911"/>
      <c r="V69" s="911">
        <v>4</v>
      </c>
      <c r="W69" s="911"/>
      <c r="X69" s="911"/>
      <c r="Y69" s="911"/>
      <c r="Z69" s="911"/>
      <c r="AA69" s="911">
        <v>1</v>
      </c>
      <c r="AB69" s="911"/>
      <c r="AC69" s="911"/>
      <c r="AD69" s="911"/>
      <c r="AE69" s="911"/>
      <c r="AF69" s="911">
        <v>1</v>
      </c>
      <c r="AG69" s="911"/>
      <c r="AH69" s="911"/>
      <c r="AI69" s="911"/>
      <c r="AJ69" s="911"/>
      <c r="AK69" s="911" t="s">
        <v>575</v>
      </c>
      <c r="AL69" s="911"/>
      <c r="AM69" s="911"/>
      <c r="AN69" s="911"/>
      <c r="AO69" s="911"/>
      <c r="AP69" s="911" t="s">
        <v>575</v>
      </c>
      <c r="AQ69" s="911"/>
      <c r="AR69" s="911"/>
      <c r="AS69" s="911"/>
      <c r="AT69" s="911"/>
      <c r="AU69" s="911" t="s">
        <v>575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578</v>
      </c>
      <c r="C70" s="954"/>
      <c r="D70" s="954"/>
      <c r="E70" s="954"/>
      <c r="F70" s="954"/>
      <c r="G70" s="954"/>
      <c r="H70" s="954"/>
      <c r="I70" s="954"/>
      <c r="J70" s="954"/>
      <c r="K70" s="954"/>
      <c r="L70" s="954"/>
      <c r="M70" s="954"/>
      <c r="N70" s="954"/>
      <c r="O70" s="954"/>
      <c r="P70" s="955"/>
      <c r="Q70" s="956">
        <v>405</v>
      </c>
      <c r="R70" s="911"/>
      <c r="S70" s="911"/>
      <c r="T70" s="911"/>
      <c r="U70" s="911"/>
      <c r="V70" s="911">
        <v>397</v>
      </c>
      <c r="W70" s="911"/>
      <c r="X70" s="911"/>
      <c r="Y70" s="911"/>
      <c r="Z70" s="911"/>
      <c r="AA70" s="911">
        <v>8</v>
      </c>
      <c r="AB70" s="911"/>
      <c r="AC70" s="911"/>
      <c r="AD70" s="911"/>
      <c r="AE70" s="911"/>
      <c r="AF70" s="911">
        <v>8</v>
      </c>
      <c r="AG70" s="911"/>
      <c r="AH70" s="911"/>
      <c r="AI70" s="911"/>
      <c r="AJ70" s="911"/>
      <c r="AK70" s="911">
        <v>46</v>
      </c>
      <c r="AL70" s="911"/>
      <c r="AM70" s="911"/>
      <c r="AN70" s="911"/>
      <c r="AO70" s="911"/>
      <c r="AP70" s="911" t="s">
        <v>575</v>
      </c>
      <c r="AQ70" s="911"/>
      <c r="AR70" s="911"/>
      <c r="AS70" s="911"/>
      <c r="AT70" s="911"/>
      <c r="AU70" s="911" t="s">
        <v>575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579</v>
      </c>
      <c r="C71" s="954"/>
      <c r="D71" s="954"/>
      <c r="E71" s="954"/>
      <c r="F71" s="954"/>
      <c r="G71" s="954"/>
      <c r="H71" s="954"/>
      <c r="I71" s="954"/>
      <c r="J71" s="954"/>
      <c r="K71" s="954"/>
      <c r="L71" s="954"/>
      <c r="M71" s="954"/>
      <c r="N71" s="954"/>
      <c r="O71" s="954"/>
      <c r="P71" s="955"/>
      <c r="Q71" s="956">
        <v>2056</v>
      </c>
      <c r="R71" s="911"/>
      <c r="S71" s="911"/>
      <c r="T71" s="911"/>
      <c r="U71" s="911"/>
      <c r="V71" s="911">
        <v>2034</v>
      </c>
      <c r="W71" s="911"/>
      <c r="X71" s="911"/>
      <c r="Y71" s="911"/>
      <c r="Z71" s="911"/>
      <c r="AA71" s="911">
        <v>22</v>
      </c>
      <c r="AB71" s="911"/>
      <c r="AC71" s="911"/>
      <c r="AD71" s="911"/>
      <c r="AE71" s="911"/>
      <c r="AF71" s="911">
        <v>22</v>
      </c>
      <c r="AG71" s="911"/>
      <c r="AH71" s="911"/>
      <c r="AI71" s="911"/>
      <c r="AJ71" s="911"/>
      <c r="AK71" s="911" t="s">
        <v>575</v>
      </c>
      <c r="AL71" s="911"/>
      <c r="AM71" s="911"/>
      <c r="AN71" s="911"/>
      <c r="AO71" s="911"/>
      <c r="AP71" s="911" t="s">
        <v>575</v>
      </c>
      <c r="AQ71" s="911"/>
      <c r="AR71" s="911"/>
      <c r="AS71" s="911"/>
      <c r="AT71" s="911"/>
      <c r="AU71" s="911" t="s">
        <v>575</v>
      </c>
      <c r="AV71" s="911"/>
      <c r="AW71" s="911"/>
      <c r="AX71" s="911"/>
      <c r="AY71" s="911"/>
      <c r="AZ71" s="957" t="s">
        <v>583</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579</v>
      </c>
      <c r="C72" s="954"/>
      <c r="D72" s="954"/>
      <c r="E72" s="954"/>
      <c r="F72" s="954"/>
      <c r="G72" s="954"/>
      <c r="H72" s="954"/>
      <c r="I72" s="954"/>
      <c r="J72" s="954"/>
      <c r="K72" s="954"/>
      <c r="L72" s="954"/>
      <c r="M72" s="954"/>
      <c r="N72" s="954"/>
      <c r="O72" s="954"/>
      <c r="P72" s="955"/>
      <c r="Q72" s="956">
        <v>723894</v>
      </c>
      <c r="R72" s="911"/>
      <c r="S72" s="911"/>
      <c r="T72" s="911"/>
      <c r="U72" s="911"/>
      <c r="V72" s="911">
        <v>705179</v>
      </c>
      <c r="W72" s="911"/>
      <c r="X72" s="911"/>
      <c r="Y72" s="911"/>
      <c r="Z72" s="911"/>
      <c r="AA72" s="911">
        <v>18715</v>
      </c>
      <c r="AB72" s="911"/>
      <c r="AC72" s="911"/>
      <c r="AD72" s="911"/>
      <c r="AE72" s="911"/>
      <c r="AF72" s="911">
        <v>18715</v>
      </c>
      <c r="AG72" s="911"/>
      <c r="AH72" s="911"/>
      <c r="AI72" s="911"/>
      <c r="AJ72" s="911"/>
      <c r="AK72" s="911">
        <v>1705</v>
      </c>
      <c r="AL72" s="911"/>
      <c r="AM72" s="911"/>
      <c r="AN72" s="911"/>
      <c r="AO72" s="911"/>
      <c r="AP72" s="911" t="s">
        <v>575</v>
      </c>
      <c r="AQ72" s="911"/>
      <c r="AR72" s="911"/>
      <c r="AS72" s="911"/>
      <c r="AT72" s="911"/>
      <c r="AU72" s="911" t="s">
        <v>575</v>
      </c>
      <c r="AV72" s="911"/>
      <c r="AW72" s="911"/>
      <c r="AX72" s="911"/>
      <c r="AY72" s="911"/>
      <c r="AZ72" s="957" t="s">
        <v>584</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18828</v>
      </c>
      <c r="AG88" s="922"/>
      <c r="AH88" s="922"/>
      <c r="AI88" s="922"/>
      <c r="AJ88" s="922"/>
      <c r="AK88" s="919"/>
      <c r="AL88" s="919"/>
      <c r="AM88" s="919"/>
      <c r="AN88" s="919"/>
      <c r="AO88" s="919"/>
      <c r="AP88" s="922" t="s">
        <v>575</v>
      </c>
      <c r="AQ88" s="922"/>
      <c r="AR88" s="922"/>
      <c r="AS88" s="922"/>
      <c r="AT88" s="922"/>
      <c r="AU88" s="922" t="s">
        <v>575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208</v>
      </c>
      <c r="CS102" s="930"/>
      <c r="CT102" s="930"/>
      <c r="CU102" s="930"/>
      <c r="CV102" s="973"/>
      <c r="CW102" s="972">
        <v>3</v>
      </c>
      <c r="CX102" s="930"/>
      <c r="CY102" s="930"/>
      <c r="CZ102" s="930"/>
      <c r="DA102" s="973"/>
      <c r="DB102" s="972" t="s">
        <v>575</v>
      </c>
      <c r="DC102" s="930"/>
      <c r="DD102" s="930"/>
      <c r="DE102" s="930"/>
      <c r="DF102" s="973"/>
      <c r="DG102" s="972" t="s">
        <v>575</v>
      </c>
      <c r="DH102" s="930"/>
      <c r="DI102" s="930"/>
      <c r="DJ102" s="930"/>
      <c r="DK102" s="973"/>
      <c r="DL102" s="972" t="s">
        <v>575</v>
      </c>
      <c r="DM102" s="930"/>
      <c r="DN102" s="930"/>
      <c r="DO102" s="930"/>
      <c r="DP102" s="973"/>
      <c r="DQ102" s="972" t="s">
        <v>575</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304</v>
      </c>
      <c r="AG109" s="975"/>
      <c r="AH109" s="975"/>
      <c r="AI109" s="975"/>
      <c r="AJ109" s="976"/>
      <c r="AK109" s="974" t="s">
        <v>303</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304</v>
      </c>
      <c r="BW109" s="975"/>
      <c r="BX109" s="975"/>
      <c r="BY109" s="975"/>
      <c r="BZ109" s="976"/>
      <c r="CA109" s="974" t="s">
        <v>303</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304</v>
      </c>
      <c r="DM109" s="975"/>
      <c r="DN109" s="975"/>
      <c r="DO109" s="975"/>
      <c r="DP109" s="976"/>
      <c r="DQ109" s="974" t="s">
        <v>303</v>
      </c>
      <c r="DR109" s="975"/>
      <c r="DS109" s="975"/>
      <c r="DT109" s="975"/>
      <c r="DU109" s="976"/>
      <c r="DV109" s="974" t="s">
        <v>424</v>
      </c>
      <c r="DW109" s="975"/>
      <c r="DX109" s="975"/>
      <c r="DY109" s="975"/>
      <c r="DZ109" s="977"/>
    </row>
    <row r="110" spans="1:131" s="246" customFormat="1" ht="26.25" customHeight="1">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2753590</v>
      </c>
      <c r="AB110" s="982"/>
      <c r="AC110" s="982"/>
      <c r="AD110" s="982"/>
      <c r="AE110" s="983"/>
      <c r="AF110" s="984">
        <v>2824083</v>
      </c>
      <c r="AG110" s="982"/>
      <c r="AH110" s="982"/>
      <c r="AI110" s="982"/>
      <c r="AJ110" s="983"/>
      <c r="AK110" s="984">
        <v>2767015</v>
      </c>
      <c r="AL110" s="982"/>
      <c r="AM110" s="982"/>
      <c r="AN110" s="982"/>
      <c r="AO110" s="983"/>
      <c r="AP110" s="985">
        <v>19.3</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27290188</v>
      </c>
      <c r="BR110" s="1017"/>
      <c r="BS110" s="1017"/>
      <c r="BT110" s="1017"/>
      <c r="BU110" s="1017"/>
      <c r="BV110" s="1017">
        <v>26624736</v>
      </c>
      <c r="BW110" s="1017"/>
      <c r="BX110" s="1017"/>
      <c r="BY110" s="1017"/>
      <c r="BZ110" s="1017"/>
      <c r="CA110" s="1017">
        <v>25854646</v>
      </c>
      <c r="CB110" s="1017"/>
      <c r="CC110" s="1017"/>
      <c r="CD110" s="1017"/>
      <c r="CE110" s="1017"/>
      <c r="CF110" s="1031">
        <v>180</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431</v>
      </c>
      <c r="DM110" s="1017"/>
      <c r="DN110" s="1017"/>
      <c r="DO110" s="1017"/>
      <c r="DP110" s="1017"/>
      <c r="DQ110" s="1017" t="s">
        <v>386</v>
      </c>
      <c r="DR110" s="1017"/>
      <c r="DS110" s="1017"/>
      <c r="DT110" s="1017"/>
      <c r="DU110" s="1017"/>
      <c r="DV110" s="1018" t="s">
        <v>129</v>
      </c>
      <c r="DW110" s="1018"/>
      <c r="DX110" s="1018"/>
      <c r="DY110" s="1018"/>
      <c r="DZ110" s="1019"/>
    </row>
    <row r="111" spans="1:131" s="246" customFormat="1" ht="26.25" customHeight="1">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386</v>
      </c>
      <c r="AG111" s="1024"/>
      <c r="AH111" s="1024"/>
      <c r="AI111" s="1024"/>
      <c r="AJ111" s="1025"/>
      <c r="AK111" s="1026" t="s">
        <v>434</v>
      </c>
      <c r="AL111" s="1024"/>
      <c r="AM111" s="1024"/>
      <c r="AN111" s="1024"/>
      <c r="AO111" s="1025"/>
      <c r="AP111" s="1027" t="s">
        <v>386</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12168</v>
      </c>
      <c r="BR111" s="1010"/>
      <c r="BS111" s="1010"/>
      <c r="BT111" s="1010"/>
      <c r="BU111" s="1010"/>
      <c r="BV111" s="1010">
        <v>4949</v>
      </c>
      <c r="BW111" s="1010"/>
      <c r="BX111" s="1010"/>
      <c r="BY111" s="1010"/>
      <c r="BZ111" s="1010"/>
      <c r="CA111" s="1010">
        <v>2174</v>
      </c>
      <c r="CB111" s="1010"/>
      <c r="CC111" s="1010"/>
      <c r="CD111" s="1010"/>
      <c r="CE111" s="1010"/>
      <c r="CF111" s="1004">
        <v>0</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433</v>
      </c>
      <c r="DM111" s="1010"/>
      <c r="DN111" s="1010"/>
      <c r="DO111" s="1010"/>
      <c r="DP111" s="1010"/>
      <c r="DQ111" s="1010" t="s">
        <v>433</v>
      </c>
      <c r="DR111" s="1010"/>
      <c r="DS111" s="1010"/>
      <c r="DT111" s="1010"/>
      <c r="DU111" s="1010"/>
      <c r="DV111" s="1011" t="s">
        <v>386</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386</v>
      </c>
      <c r="AB112" s="1049"/>
      <c r="AC112" s="1049"/>
      <c r="AD112" s="1049"/>
      <c r="AE112" s="1050"/>
      <c r="AF112" s="1051" t="s">
        <v>386</v>
      </c>
      <c r="AG112" s="1049"/>
      <c r="AH112" s="1049"/>
      <c r="AI112" s="1049"/>
      <c r="AJ112" s="1050"/>
      <c r="AK112" s="1051" t="s">
        <v>129</v>
      </c>
      <c r="AL112" s="1049"/>
      <c r="AM112" s="1049"/>
      <c r="AN112" s="1049"/>
      <c r="AO112" s="1050"/>
      <c r="AP112" s="1052" t="s">
        <v>431</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10301200</v>
      </c>
      <c r="BR112" s="1010"/>
      <c r="BS112" s="1010"/>
      <c r="BT112" s="1010"/>
      <c r="BU112" s="1010"/>
      <c r="BV112" s="1010">
        <v>10024448</v>
      </c>
      <c r="BW112" s="1010"/>
      <c r="BX112" s="1010"/>
      <c r="BY112" s="1010"/>
      <c r="BZ112" s="1010"/>
      <c r="CA112" s="1010">
        <v>9827792</v>
      </c>
      <c r="CB112" s="1010"/>
      <c r="CC112" s="1010"/>
      <c r="CD112" s="1010"/>
      <c r="CE112" s="1010"/>
      <c r="CF112" s="1004">
        <v>68.400000000000006</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386</v>
      </c>
      <c r="DH112" s="1010"/>
      <c r="DI112" s="1010"/>
      <c r="DJ112" s="1010"/>
      <c r="DK112" s="1010"/>
      <c r="DL112" s="1010" t="s">
        <v>441</v>
      </c>
      <c r="DM112" s="1010"/>
      <c r="DN112" s="1010"/>
      <c r="DO112" s="1010"/>
      <c r="DP112" s="1010"/>
      <c r="DQ112" s="1010" t="s">
        <v>129</v>
      </c>
      <c r="DR112" s="1010"/>
      <c r="DS112" s="1010"/>
      <c r="DT112" s="1010"/>
      <c r="DU112" s="1010"/>
      <c r="DV112" s="1011" t="s">
        <v>386</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956914</v>
      </c>
      <c r="AB113" s="1024"/>
      <c r="AC113" s="1024"/>
      <c r="AD113" s="1024"/>
      <c r="AE113" s="1025"/>
      <c r="AF113" s="1026">
        <v>894252</v>
      </c>
      <c r="AG113" s="1024"/>
      <c r="AH113" s="1024"/>
      <c r="AI113" s="1024"/>
      <c r="AJ113" s="1025"/>
      <c r="AK113" s="1026">
        <v>885332</v>
      </c>
      <c r="AL113" s="1024"/>
      <c r="AM113" s="1024"/>
      <c r="AN113" s="1024"/>
      <c r="AO113" s="1025"/>
      <c r="AP113" s="1027">
        <v>6.2</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386</v>
      </c>
      <c r="BR113" s="1010"/>
      <c r="BS113" s="1010"/>
      <c r="BT113" s="1010"/>
      <c r="BU113" s="1010"/>
      <c r="BV113" s="1010" t="s">
        <v>407</v>
      </c>
      <c r="BW113" s="1010"/>
      <c r="BX113" s="1010"/>
      <c r="BY113" s="1010"/>
      <c r="BZ113" s="1010"/>
      <c r="CA113" s="1010" t="s">
        <v>386</v>
      </c>
      <c r="CB113" s="1010"/>
      <c r="CC113" s="1010"/>
      <c r="CD113" s="1010"/>
      <c r="CE113" s="1010"/>
      <c r="CF113" s="1004" t="s">
        <v>434</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386</v>
      </c>
      <c r="DM113" s="1049"/>
      <c r="DN113" s="1049"/>
      <c r="DO113" s="1049"/>
      <c r="DP113" s="1050"/>
      <c r="DQ113" s="1051" t="s">
        <v>431</v>
      </c>
      <c r="DR113" s="1049"/>
      <c r="DS113" s="1049"/>
      <c r="DT113" s="1049"/>
      <c r="DU113" s="1050"/>
      <c r="DV113" s="1052" t="s">
        <v>386</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431</v>
      </c>
      <c r="AB114" s="1049"/>
      <c r="AC114" s="1049"/>
      <c r="AD114" s="1049"/>
      <c r="AE114" s="1050"/>
      <c r="AF114" s="1051" t="s">
        <v>407</v>
      </c>
      <c r="AG114" s="1049"/>
      <c r="AH114" s="1049"/>
      <c r="AI114" s="1049"/>
      <c r="AJ114" s="1050"/>
      <c r="AK114" s="1051" t="s">
        <v>386</v>
      </c>
      <c r="AL114" s="1049"/>
      <c r="AM114" s="1049"/>
      <c r="AN114" s="1049"/>
      <c r="AO114" s="1050"/>
      <c r="AP114" s="1052" t="s">
        <v>386</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3587394</v>
      </c>
      <c r="BR114" s="1010"/>
      <c r="BS114" s="1010"/>
      <c r="BT114" s="1010"/>
      <c r="BU114" s="1010"/>
      <c r="BV114" s="1010">
        <v>3684743</v>
      </c>
      <c r="BW114" s="1010"/>
      <c r="BX114" s="1010"/>
      <c r="BY114" s="1010"/>
      <c r="BZ114" s="1010"/>
      <c r="CA114" s="1010">
        <v>3742954</v>
      </c>
      <c r="CB114" s="1010"/>
      <c r="CC114" s="1010"/>
      <c r="CD114" s="1010"/>
      <c r="CE114" s="1010"/>
      <c r="CF114" s="1004">
        <v>26.1</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129</v>
      </c>
      <c r="DM114" s="1049"/>
      <c r="DN114" s="1049"/>
      <c r="DO114" s="1049"/>
      <c r="DP114" s="1050"/>
      <c r="DQ114" s="1051" t="s">
        <v>386</v>
      </c>
      <c r="DR114" s="1049"/>
      <c r="DS114" s="1049"/>
      <c r="DT114" s="1049"/>
      <c r="DU114" s="1050"/>
      <c r="DV114" s="1052" t="s">
        <v>386</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8235</v>
      </c>
      <c r="AB115" s="1024"/>
      <c r="AC115" s="1024"/>
      <c r="AD115" s="1024"/>
      <c r="AE115" s="1025"/>
      <c r="AF115" s="1026">
        <v>3744</v>
      </c>
      <c r="AG115" s="1024"/>
      <c r="AH115" s="1024"/>
      <c r="AI115" s="1024"/>
      <c r="AJ115" s="1025"/>
      <c r="AK115" s="1026">
        <v>1782</v>
      </c>
      <c r="AL115" s="1024"/>
      <c r="AM115" s="1024"/>
      <c r="AN115" s="1024"/>
      <c r="AO115" s="1025"/>
      <c r="AP115" s="1027">
        <v>0</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386</v>
      </c>
      <c r="BR115" s="1010"/>
      <c r="BS115" s="1010"/>
      <c r="BT115" s="1010"/>
      <c r="BU115" s="1010"/>
      <c r="BV115" s="1010" t="s">
        <v>386</v>
      </c>
      <c r="BW115" s="1010"/>
      <c r="BX115" s="1010"/>
      <c r="BY115" s="1010"/>
      <c r="BZ115" s="1010"/>
      <c r="CA115" s="1010" t="s">
        <v>434</v>
      </c>
      <c r="CB115" s="1010"/>
      <c r="CC115" s="1010"/>
      <c r="CD115" s="1010"/>
      <c r="CE115" s="1010"/>
      <c r="CF115" s="1004" t="s">
        <v>407</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386</v>
      </c>
      <c r="DH115" s="1049"/>
      <c r="DI115" s="1049"/>
      <c r="DJ115" s="1049"/>
      <c r="DK115" s="1050"/>
      <c r="DL115" s="1051" t="s">
        <v>386</v>
      </c>
      <c r="DM115" s="1049"/>
      <c r="DN115" s="1049"/>
      <c r="DO115" s="1049"/>
      <c r="DP115" s="1050"/>
      <c r="DQ115" s="1051" t="s">
        <v>407</v>
      </c>
      <c r="DR115" s="1049"/>
      <c r="DS115" s="1049"/>
      <c r="DT115" s="1049"/>
      <c r="DU115" s="1050"/>
      <c r="DV115" s="1052" t="s">
        <v>129</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386</v>
      </c>
      <c r="AB116" s="1049"/>
      <c r="AC116" s="1049"/>
      <c r="AD116" s="1049"/>
      <c r="AE116" s="1050"/>
      <c r="AF116" s="1051" t="s">
        <v>386</v>
      </c>
      <c r="AG116" s="1049"/>
      <c r="AH116" s="1049"/>
      <c r="AI116" s="1049"/>
      <c r="AJ116" s="1050"/>
      <c r="AK116" s="1051" t="s">
        <v>434</v>
      </c>
      <c r="AL116" s="1049"/>
      <c r="AM116" s="1049"/>
      <c r="AN116" s="1049"/>
      <c r="AO116" s="1050"/>
      <c r="AP116" s="1052" t="s">
        <v>386</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386</v>
      </c>
      <c r="BR116" s="1010"/>
      <c r="BS116" s="1010"/>
      <c r="BT116" s="1010"/>
      <c r="BU116" s="1010"/>
      <c r="BV116" s="1010" t="s">
        <v>386</v>
      </c>
      <c r="BW116" s="1010"/>
      <c r="BX116" s="1010"/>
      <c r="BY116" s="1010"/>
      <c r="BZ116" s="1010"/>
      <c r="CA116" s="1010" t="s">
        <v>407</v>
      </c>
      <c r="CB116" s="1010"/>
      <c r="CC116" s="1010"/>
      <c r="CD116" s="1010"/>
      <c r="CE116" s="1010"/>
      <c r="CF116" s="1004" t="s">
        <v>430</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5766</v>
      </c>
      <c r="DH116" s="1049"/>
      <c r="DI116" s="1049"/>
      <c r="DJ116" s="1049"/>
      <c r="DK116" s="1050"/>
      <c r="DL116" s="1051">
        <v>1004</v>
      </c>
      <c r="DM116" s="1049"/>
      <c r="DN116" s="1049"/>
      <c r="DO116" s="1049"/>
      <c r="DP116" s="1050"/>
      <c r="DQ116" s="1051" t="s">
        <v>434</v>
      </c>
      <c r="DR116" s="1049"/>
      <c r="DS116" s="1049"/>
      <c r="DT116" s="1049"/>
      <c r="DU116" s="1050"/>
      <c r="DV116" s="1052" t="s">
        <v>386</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3718739</v>
      </c>
      <c r="AB117" s="1067"/>
      <c r="AC117" s="1067"/>
      <c r="AD117" s="1067"/>
      <c r="AE117" s="1068"/>
      <c r="AF117" s="1069">
        <v>3722079</v>
      </c>
      <c r="AG117" s="1067"/>
      <c r="AH117" s="1067"/>
      <c r="AI117" s="1067"/>
      <c r="AJ117" s="1068"/>
      <c r="AK117" s="1069">
        <v>3654129</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386</v>
      </c>
      <c r="BR117" s="1010"/>
      <c r="BS117" s="1010"/>
      <c r="BT117" s="1010"/>
      <c r="BU117" s="1010"/>
      <c r="BV117" s="1010" t="s">
        <v>386</v>
      </c>
      <c r="BW117" s="1010"/>
      <c r="BX117" s="1010"/>
      <c r="BY117" s="1010"/>
      <c r="BZ117" s="1010"/>
      <c r="CA117" s="1010" t="s">
        <v>430</v>
      </c>
      <c r="CB117" s="1010"/>
      <c r="CC117" s="1010"/>
      <c r="CD117" s="1010"/>
      <c r="CE117" s="1010"/>
      <c r="CF117" s="1004" t="s">
        <v>386</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441</v>
      </c>
      <c r="DM117" s="1049"/>
      <c r="DN117" s="1049"/>
      <c r="DO117" s="1049"/>
      <c r="DP117" s="1050"/>
      <c r="DQ117" s="1051" t="s">
        <v>386</v>
      </c>
      <c r="DR117" s="1049"/>
      <c r="DS117" s="1049"/>
      <c r="DT117" s="1049"/>
      <c r="DU117" s="1050"/>
      <c r="DV117" s="1052" t="s">
        <v>386</v>
      </c>
      <c r="DW117" s="1053"/>
      <c r="DX117" s="1053"/>
      <c r="DY117" s="1053"/>
      <c r="DZ117" s="1054"/>
    </row>
    <row r="118" spans="1:130" s="246" customFormat="1" ht="26.25" customHeight="1">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304</v>
      </c>
      <c r="AG118" s="975"/>
      <c r="AH118" s="975"/>
      <c r="AI118" s="975"/>
      <c r="AJ118" s="976"/>
      <c r="AK118" s="974" t="s">
        <v>303</v>
      </c>
      <c r="AL118" s="975"/>
      <c r="AM118" s="975"/>
      <c r="AN118" s="975"/>
      <c r="AO118" s="976"/>
      <c r="AP118" s="1061" t="s">
        <v>424</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407</v>
      </c>
      <c r="BR118" s="1088"/>
      <c r="BS118" s="1088"/>
      <c r="BT118" s="1088"/>
      <c r="BU118" s="1088"/>
      <c r="BV118" s="1088" t="s">
        <v>386</v>
      </c>
      <c r="BW118" s="1088"/>
      <c r="BX118" s="1088"/>
      <c r="BY118" s="1088"/>
      <c r="BZ118" s="1088"/>
      <c r="CA118" s="1088" t="s">
        <v>441</v>
      </c>
      <c r="CB118" s="1088"/>
      <c r="CC118" s="1088"/>
      <c r="CD118" s="1088"/>
      <c r="CE118" s="1088"/>
      <c r="CF118" s="1004" t="s">
        <v>386</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386</v>
      </c>
      <c r="DM118" s="1049"/>
      <c r="DN118" s="1049"/>
      <c r="DO118" s="1049"/>
      <c r="DP118" s="1050"/>
      <c r="DQ118" s="1051" t="s">
        <v>386</v>
      </c>
      <c r="DR118" s="1049"/>
      <c r="DS118" s="1049"/>
      <c r="DT118" s="1049"/>
      <c r="DU118" s="1050"/>
      <c r="DV118" s="1052" t="s">
        <v>386</v>
      </c>
      <c r="DW118" s="1053"/>
      <c r="DX118" s="1053"/>
      <c r="DY118" s="1053"/>
      <c r="DZ118" s="1054"/>
    </row>
    <row r="119" spans="1:130" s="246" customFormat="1" ht="26.25" customHeight="1">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441</v>
      </c>
      <c r="AB119" s="982"/>
      <c r="AC119" s="982"/>
      <c r="AD119" s="982"/>
      <c r="AE119" s="983"/>
      <c r="AF119" s="984" t="s">
        <v>441</v>
      </c>
      <c r="AG119" s="982"/>
      <c r="AH119" s="982"/>
      <c r="AI119" s="982"/>
      <c r="AJ119" s="983"/>
      <c r="AK119" s="984" t="s">
        <v>441</v>
      </c>
      <c r="AL119" s="982"/>
      <c r="AM119" s="982"/>
      <c r="AN119" s="982"/>
      <c r="AO119" s="983"/>
      <c r="AP119" s="985" t="s">
        <v>441</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459</v>
      </c>
      <c r="BP119" s="1096"/>
      <c r="BQ119" s="1087">
        <v>41190950</v>
      </c>
      <c r="BR119" s="1088"/>
      <c r="BS119" s="1088"/>
      <c r="BT119" s="1088"/>
      <c r="BU119" s="1088"/>
      <c r="BV119" s="1088">
        <v>40338876</v>
      </c>
      <c r="BW119" s="1088"/>
      <c r="BX119" s="1088"/>
      <c r="BY119" s="1088"/>
      <c r="BZ119" s="1088"/>
      <c r="CA119" s="1088">
        <v>39427566</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6402</v>
      </c>
      <c r="DH119" s="1074"/>
      <c r="DI119" s="1074"/>
      <c r="DJ119" s="1074"/>
      <c r="DK119" s="1075"/>
      <c r="DL119" s="1073">
        <v>3945</v>
      </c>
      <c r="DM119" s="1074"/>
      <c r="DN119" s="1074"/>
      <c r="DO119" s="1074"/>
      <c r="DP119" s="1075"/>
      <c r="DQ119" s="1073">
        <v>2174</v>
      </c>
      <c r="DR119" s="1074"/>
      <c r="DS119" s="1074"/>
      <c r="DT119" s="1074"/>
      <c r="DU119" s="1075"/>
      <c r="DV119" s="1076">
        <v>0</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386</v>
      </c>
      <c r="AB120" s="1049"/>
      <c r="AC120" s="1049"/>
      <c r="AD120" s="1049"/>
      <c r="AE120" s="1050"/>
      <c r="AF120" s="1051" t="s">
        <v>386</v>
      </c>
      <c r="AG120" s="1049"/>
      <c r="AH120" s="1049"/>
      <c r="AI120" s="1049"/>
      <c r="AJ120" s="1050"/>
      <c r="AK120" s="1051" t="s">
        <v>386</v>
      </c>
      <c r="AL120" s="1049"/>
      <c r="AM120" s="1049"/>
      <c r="AN120" s="1049"/>
      <c r="AO120" s="1050"/>
      <c r="AP120" s="1052" t="s">
        <v>386</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4518075</v>
      </c>
      <c r="BR120" s="1017"/>
      <c r="BS120" s="1017"/>
      <c r="BT120" s="1017"/>
      <c r="BU120" s="1017"/>
      <c r="BV120" s="1017">
        <v>4642814</v>
      </c>
      <c r="BW120" s="1017"/>
      <c r="BX120" s="1017"/>
      <c r="BY120" s="1017"/>
      <c r="BZ120" s="1017"/>
      <c r="CA120" s="1017">
        <v>4703499</v>
      </c>
      <c r="CB120" s="1017"/>
      <c r="CC120" s="1017"/>
      <c r="CD120" s="1017"/>
      <c r="CE120" s="1017"/>
      <c r="CF120" s="1031">
        <v>32.700000000000003</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9829388</v>
      </c>
      <c r="DH120" s="1017"/>
      <c r="DI120" s="1017"/>
      <c r="DJ120" s="1017"/>
      <c r="DK120" s="1017"/>
      <c r="DL120" s="1017">
        <v>9384614</v>
      </c>
      <c r="DM120" s="1017"/>
      <c r="DN120" s="1017"/>
      <c r="DO120" s="1017"/>
      <c r="DP120" s="1017"/>
      <c r="DQ120" s="1017">
        <v>9170250</v>
      </c>
      <c r="DR120" s="1017"/>
      <c r="DS120" s="1017"/>
      <c r="DT120" s="1017"/>
      <c r="DU120" s="1017"/>
      <c r="DV120" s="1018">
        <v>63.8</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386</v>
      </c>
      <c r="AB121" s="1049"/>
      <c r="AC121" s="1049"/>
      <c r="AD121" s="1049"/>
      <c r="AE121" s="1050"/>
      <c r="AF121" s="1051" t="s">
        <v>386</v>
      </c>
      <c r="AG121" s="1049"/>
      <c r="AH121" s="1049"/>
      <c r="AI121" s="1049"/>
      <c r="AJ121" s="1050"/>
      <c r="AK121" s="1051" t="s">
        <v>129</v>
      </c>
      <c r="AL121" s="1049"/>
      <c r="AM121" s="1049"/>
      <c r="AN121" s="1049"/>
      <c r="AO121" s="1050"/>
      <c r="AP121" s="1052" t="s">
        <v>466</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4961371</v>
      </c>
      <c r="BR121" s="1010"/>
      <c r="BS121" s="1010"/>
      <c r="BT121" s="1010"/>
      <c r="BU121" s="1010"/>
      <c r="BV121" s="1010">
        <v>5131645</v>
      </c>
      <c r="BW121" s="1010"/>
      <c r="BX121" s="1010"/>
      <c r="BY121" s="1010"/>
      <c r="BZ121" s="1010"/>
      <c r="CA121" s="1010">
        <v>5086020</v>
      </c>
      <c r="CB121" s="1010"/>
      <c r="CC121" s="1010"/>
      <c r="CD121" s="1010"/>
      <c r="CE121" s="1010"/>
      <c r="CF121" s="1004">
        <v>35.4</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466</v>
      </c>
      <c r="DH121" s="1010"/>
      <c r="DI121" s="1010"/>
      <c r="DJ121" s="1010"/>
      <c r="DK121" s="1010"/>
      <c r="DL121" s="1010">
        <v>639834</v>
      </c>
      <c r="DM121" s="1010"/>
      <c r="DN121" s="1010"/>
      <c r="DO121" s="1010"/>
      <c r="DP121" s="1010"/>
      <c r="DQ121" s="1010">
        <v>657542</v>
      </c>
      <c r="DR121" s="1010"/>
      <c r="DS121" s="1010"/>
      <c r="DT121" s="1010"/>
      <c r="DU121" s="1010"/>
      <c r="DV121" s="1011">
        <v>4.5999999999999996</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386</v>
      </c>
      <c r="AG122" s="1049"/>
      <c r="AH122" s="1049"/>
      <c r="AI122" s="1049"/>
      <c r="AJ122" s="1050"/>
      <c r="AK122" s="1051" t="s">
        <v>430</v>
      </c>
      <c r="AL122" s="1049"/>
      <c r="AM122" s="1049"/>
      <c r="AN122" s="1049"/>
      <c r="AO122" s="1050"/>
      <c r="AP122" s="1052" t="s">
        <v>386</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28000953</v>
      </c>
      <c r="BR122" s="1088"/>
      <c r="BS122" s="1088"/>
      <c r="BT122" s="1088"/>
      <c r="BU122" s="1088"/>
      <c r="BV122" s="1088">
        <v>27686368</v>
      </c>
      <c r="BW122" s="1088"/>
      <c r="BX122" s="1088"/>
      <c r="BY122" s="1088"/>
      <c r="BZ122" s="1088"/>
      <c r="CA122" s="1088">
        <v>27142372</v>
      </c>
      <c r="CB122" s="1088"/>
      <c r="CC122" s="1088"/>
      <c r="CD122" s="1088"/>
      <c r="CE122" s="1088"/>
      <c r="CF122" s="1108">
        <v>188.9</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441</v>
      </c>
      <c r="DH122" s="1010"/>
      <c r="DI122" s="1010"/>
      <c r="DJ122" s="1010"/>
      <c r="DK122" s="1010"/>
      <c r="DL122" s="1010" t="s">
        <v>386</v>
      </c>
      <c r="DM122" s="1010"/>
      <c r="DN122" s="1010"/>
      <c r="DO122" s="1010"/>
      <c r="DP122" s="1010"/>
      <c r="DQ122" s="1010" t="s">
        <v>129</v>
      </c>
      <c r="DR122" s="1010"/>
      <c r="DS122" s="1010"/>
      <c r="DT122" s="1010"/>
      <c r="DU122" s="1010"/>
      <c r="DV122" s="1011" t="s">
        <v>386</v>
      </c>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386</v>
      </c>
      <c r="AB123" s="1049"/>
      <c r="AC123" s="1049"/>
      <c r="AD123" s="1049"/>
      <c r="AE123" s="1050"/>
      <c r="AF123" s="1051" t="s">
        <v>407</v>
      </c>
      <c r="AG123" s="1049"/>
      <c r="AH123" s="1049"/>
      <c r="AI123" s="1049"/>
      <c r="AJ123" s="1050"/>
      <c r="AK123" s="1051" t="s">
        <v>386</v>
      </c>
      <c r="AL123" s="1049"/>
      <c r="AM123" s="1049"/>
      <c r="AN123" s="1049"/>
      <c r="AO123" s="1050"/>
      <c r="AP123" s="1052" t="s">
        <v>386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471</v>
      </c>
      <c r="BP123" s="1096"/>
      <c r="BQ123" s="1155">
        <v>37480399</v>
      </c>
      <c r="BR123" s="1156"/>
      <c r="BS123" s="1156"/>
      <c r="BT123" s="1156"/>
      <c r="BU123" s="1156"/>
      <c r="BV123" s="1156">
        <v>37460827</v>
      </c>
      <c r="BW123" s="1156"/>
      <c r="BX123" s="1156"/>
      <c r="BY123" s="1156"/>
      <c r="BZ123" s="1156"/>
      <c r="CA123" s="1156">
        <v>36931891</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386</v>
      </c>
      <c r="DH123" s="1049"/>
      <c r="DI123" s="1049"/>
      <c r="DJ123" s="1049"/>
      <c r="DK123" s="1050"/>
      <c r="DL123" s="1051" t="s">
        <v>386</v>
      </c>
      <c r="DM123" s="1049"/>
      <c r="DN123" s="1049"/>
      <c r="DO123" s="1049"/>
      <c r="DP123" s="1050"/>
      <c r="DQ123" s="1051" t="s">
        <v>407</v>
      </c>
      <c r="DR123" s="1049"/>
      <c r="DS123" s="1049"/>
      <c r="DT123" s="1049"/>
      <c r="DU123" s="1050"/>
      <c r="DV123" s="1052" t="s">
        <v>407</v>
      </c>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386</v>
      </c>
      <c r="AG124" s="1049"/>
      <c r="AH124" s="1049"/>
      <c r="AI124" s="1049"/>
      <c r="AJ124" s="1050"/>
      <c r="AK124" s="1051" t="s">
        <v>386</v>
      </c>
      <c r="AL124" s="1049"/>
      <c r="AM124" s="1049"/>
      <c r="AN124" s="1049"/>
      <c r="AO124" s="1050"/>
      <c r="AP124" s="1052" t="s">
        <v>386</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25.4</v>
      </c>
      <c r="BR124" s="1118"/>
      <c r="BS124" s="1118"/>
      <c r="BT124" s="1118"/>
      <c r="BU124" s="1118"/>
      <c r="BV124" s="1118">
        <v>19.899999999999999</v>
      </c>
      <c r="BW124" s="1118"/>
      <c r="BX124" s="1118"/>
      <c r="BY124" s="1118"/>
      <c r="BZ124" s="1118"/>
      <c r="CA124" s="1118">
        <v>17.3</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v>471812</v>
      </c>
      <c r="DH124" s="1074"/>
      <c r="DI124" s="1074"/>
      <c r="DJ124" s="1074"/>
      <c r="DK124" s="1075"/>
      <c r="DL124" s="1073" t="s">
        <v>466</v>
      </c>
      <c r="DM124" s="1074"/>
      <c r="DN124" s="1074"/>
      <c r="DO124" s="1074"/>
      <c r="DP124" s="1075"/>
      <c r="DQ124" s="1073" t="s">
        <v>386</v>
      </c>
      <c r="DR124" s="1074"/>
      <c r="DS124" s="1074"/>
      <c r="DT124" s="1074"/>
      <c r="DU124" s="1075"/>
      <c r="DV124" s="1076" t="s">
        <v>466</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475</v>
      </c>
      <c r="AB125" s="1049"/>
      <c r="AC125" s="1049"/>
      <c r="AD125" s="1049"/>
      <c r="AE125" s="1050"/>
      <c r="AF125" s="1051" t="s">
        <v>386</v>
      </c>
      <c r="AG125" s="1049"/>
      <c r="AH125" s="1049"/>
      <c r="AI125" s="1049"/>
      <c r="AJ125" s="1050"/>
      <c r="AK125" s="1051" t="s">
        <v>386</v>
      </c>
      <c r="AL125" s="1049"/>
      <c r="AM125" s="1049"/>
      <c r="AN125" s="1049"/>
      <c r="AO125" s="1050"/>
      <c r="AP125" s="1052" t="s">
        <v>386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386</v>
      </c>
      <c r="DH125" s="1017"/>
      <c r="DI125" s="1017"/>
      <c r="DJ125" s="1017"/>
      <c r="DK125" s="1017"/>
      <c r="DL125" s="1017" t="s">
        <v>386</v>
      </c>
      <c r="DM125" s="1017"/>
      <c r="DN125" s="1017"/>
      <c r="DO125" s="1017"/>
      <c r="DP125" s="1017"/>
      <c r="DQ125" s="1017" t="s">
        <v>386</v>
      </c>
      <c r="DR125" s="1017"/>
      <c r="DS125" s="1017"/>
      <c r="DT125" s="1017"/>
      <c r="DU125" s="1017"/>
      <c r="DV125" s="1018" t="s">
        <v>386</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8235</v>
      </c>
      <c r="AB126" s="1049"/>
      <c r="AC126" s="1049"/>
      <c r="AD126" s="1049"/>
      <c r="AE126" s="1050"/>
      <c r="AF126" s="1051">
        <v>3744</v>
      </c>
      <c r="AG126" s="1049"/>
      <c r="AH126" s="1049"/>
      <c r="AI126" s="1049"/>
      <c r="AJ126" s="1050"/>
      <c r="AK126" s="1051">
        <v>1782</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386</v>
      </c>
      <c r="DH126" s="1010"/>
      <c r="DI126" s="1010"/>
      <c r="DJ126" s="1010"/>
      <c r="DK126" s="1010"/>
      <c r="DL126" s="1010" t="s">
        <v>433</v>
      </c>
      <c r="DM126" s="1010"/>
      <c r="DN126" s="1010"/>
      <c r="DO126" s="1010"/>
      <c r="DP126" s="1010"/>
      <c r="DQ126" s="1010" t="s">
        <v>386</v>
      </c>
      <c r="DR126" s="1010"/>
      <c r="DS126" s="1010"/>
      <c r="DT126" s="1010"/>
      <c r="DU126" s="1010"/>
      <c r="DV126" s="1011" t="s">
        <v>386</v>
      </c>
      <c r="DW126" s="1011"/>
      <c r="DX126" s="1011"/>
      <c r="DY126" s="1011"/>
      <c r="DZ126" s="1012"/>
    </row>
    <row r="127" spans="1:130" s="246" customFormat="1" ht="26.25" customHeight="1">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386</v>
      </c>
      <c r="AB127" s="1049"/>
      <c r="AC127" s="1049"/>
      <c r="AD127" s="1049"/>
      <c r="AE127" s="1050"/>
      <c r="AF127" s="1051" t="s">
        <v>386</v>
      </c>
      <c r="AG127" s="1049"/>
      <c r="AH127" s="1049"/>
      <c r="AI127" s="1049"/>
      <c r="AJ127" s="1050"/>
      <c r="AK127" s="1051" t="s">
        <v>386</v>
      </c>
      <c r="AL127" s="1049"/>
      <c r="AM127" s="1049"/>
      <c r="AN127" s="1049"/>
      <c r="AO127" s="1050"/>
      <c r="AP127" s="1052" t="s">
        <v>129</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466</v>
      </c>
      <c r="DH127" s="1010"/>
      <c r="DI127" s="1010"/>
      <c r="DJ127" s="1010"/>
      <c r="DK127" s="1010"/>
      <c r="DL127" s="1010" t="s">
        <v>386</v>
      </c>
      <c r="DM127" s="1010"/>
      <c r="DN127" s="1010"/>
      <c r="DO127" s="1010"/>
      <c r="DP127" s="1010"/>
      <c r="DQ127" s="1010" t="s">
        <v>386</v>
      </c>
      <c r="DR127" s="1010"/>
      <c r="DS127" s="1010"/>
      <c r="DT127" s="1010"/>
      <c r="DU127" s="1010"/>
      <c r="DV127" s="1011" t="s">
        <v>386</v>
      </c>
      <c r="DW127" s="1011"/>
      <c r="DX127" s="1011"/>
      <c r="DY127" s="1011"/>
      <c r="DZ127" s="1012"/>
    </row>
    <row r="128" spans="1:130" s="246" customFormat="1" ht="26.25" customHeight="1" thickBot="1">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539227</v>
      </c>
      <c r="AB128" s="1138"/>
      <c r="AC128" s="1138"/>
      <c r="AD128" s="1138"/>
      <c r="AE128" s="1139"/>
      <c r="AF128" s="1140">
        <v>526432</v>
      </c>
      <c r="AG128" s="1138"/>
      <c r="AH128" s="1138"/>
      <c r="AI128" s="1138"/>
      <c r="AJ128" s="1139"/>
      <c r="AK128" s="1140">
        <v>507005</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475</v>
      </c>
      <c r="BG128" s="1145"/>
      <c r="BH128" s="1145"/>
      <c r="BI128" s="1145"/>
      <c r="BJ128" s="1145"/>
      <c r="BK128" s="1145"/>
      <c r="BL128" s="1146"/>
      <c r="BM128" s="1144">
        <v>12.65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386</v>
      </c>
      <c r="DH128" s="1130"/>
      <c r="DI128" s="1130"/>
      <c r="DJ128" s="1130"/>
      <c r="DK128" s="1130"/>
      <c r="DL128" s="1130" t="s">
        <v>386</v>
      </c>
      <c r="DM128" s="1130"/>
      <c r="DN128" s="1130"/>
      <c r="DO128" s="1130"/>
      <c r="DP128" s="1130"/>
      <c r="DQ128" s="1130" t="s">
        <v>407</v>
      </c>
      <c r="DR128" s="1130"/>
      <c r="DS128" s="1130"/>
      <c r="DT128" s="1130"/>
      <c r="DU128" s="1130"/>
      <c r="DV128" s="1131" t="s">
        <v>386</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17036710</v>
      </c>
      <c r="AB129" s="1049"/>
      <c r="AC129" s="1049"/>
      <c r="AD129" s="1049"/>
      <c r="AE129" s="1050"/>
      <c r="AF129" s="1051">
        <v>16982906</v>
      </c>
      <c r="AG129" s="1049"/>
      <c r="AH129" s="1049"/>
      <c r="AI129" s="1049"/>
      <c r="AJ129" s="1050"/>
      <c r="AK129" s="1051">
        <v>16925730</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386</v>
      </c>
      <c r="BG129" s="1159"/>
      <c r="BH129" s="1159"/>
      <c r="BI129" s="1159"/>
      <c r="BJ129" s="1159"/>
      <c r="BK129" s="1159"/>
      <c r="BL129" s="1160"/>
      <c r="BM129" s="1158">
        <v>17.649999999999999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2480221</v>
      </c>
      <c r="AB130" s="1049"/>
      <c r="AC130" s="1049"/>
      <c r="AD130" s="1049"/>
      <c r="AE130" s="1050"/>
      <c r="AF130" s="1051">
        <v>2558089</v>
      </c>
      <c r="AG130" s="1049"/>
      <c r="AH130" s="1049"/>
      <c r="AI130" s="1049"/>
      <c r="AJ130" s="1050"/>
      <c r="AK130" s="1051">
        <v>2559222</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4.4000000000000004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14556489</v>
      </c>
      <c r="AB131" s="1074"/>
      <c r="AC131" s="1074"/>
      <c r="AD131" s="1074"/>
      <c r="AE131" s="1075"/>
      <c r="AF131" s="1073">
        <v>14424817</v>
      </c>
      <c r="AG131" s="1074"/>
      <c r="AH131" s="1074"/>
      <c r="AI131" s="1074"/>
      <c r="AJ131" s="1075"/>
      <c r="AK131" s="1073">
        <v>14366508</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17.3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4.8039812350000002</v>
      </c>
      <c r="AB132" s="1190"/>
      <c r="AC132" s="1190"/>
      <c r="AD132" s="1190"/>
      <c r="AE132" s="1191"/>
      <c r="AF132" s="1192">
        <v>4.4198688969999997</v>
      </c>
      <c r="AG132" s="1190"/>
      <c r="AH132" s="1190"/>
      <c r="AI132" s="1190"/>
      <c r="AJ132" s="1191"/>
      <c r="AK132" s="1192">
        <v>4.0921704840000004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4.3</v>
      </c>
      <c r="AB133" s="1173"/>
      <c r="AC133" s="1173"/>
      <c r="AD133" s="1173"/>
      <c r="AE133" s="1174"/>
      <c r="AF133" s="1172">
        <v>4.4000000000000004</v>
      </c>
      <c r="AG133" s="1173"/>
      <c r="AH133" s="1173"/>
      <c r="AI133" s="1173"/>
      <c r="AJ133" s="1174"/>
      <c r="AK133" s="1172">
        <v>4.4000000000000004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Th62OwL1rvB/eYonSTNz9ZQ+ucS3AaZCiS2+kAwd9a5f6jL5ElL9c/6/r5EGUGvpdW4g7/+iMeErEjxWvCZyw==" saltValue="AnldgM4xYBCf3g8meT3Y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dXE6NmT0s3l1ljKJfDFP8xIhdauPCOZLhUKyaxZWQ1Z2PbG4wr4Os7Kt227LYxIMG5Hy2p/IDcN8skhMmFDtA==" saltValue="i+buQe0HoacwsFvkgqBk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6YjaitzXUS90xA+YrYzHlarPethIwHKOzPYwV0vC4oOne6Mtez57ordc1LALlUk6YUwMb+0aUMFFGz9diR5iA==" saltValue="avo70y/pxGYkkHhKyHwV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4189545</v>
      </c>
      <c r="AP9" s="312">
        <v>51453</v>
      </c>
      <c r="AQ9" s="313">
        <v>62647</v>
      </c>
      <c r="AR9" s="314">
        <v>-17.899999999999999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323256</v>
      </c>
      <c r="AP10" s="315">
        <v>3970</v>
      </c>
      <c r="AQ10" s="316">
        <v>5968</v>
      </c>
      <c r="AR10" s="317">
        <v>-33.5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52388</v>
      </c>
      <c r="AP11" s="315">
        <v>643</v>
      </c>
      <c r="AQ11" s="316">
        <v>5863</v>
      </c>
      <c r="AR11" s="317">
        <v>-89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1312</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0</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155493</v>
      </c>
      <c r="AP14" s="315">
        <v>1910</v>
      </c>
      <c r="AQ14" s="316">
        <v>2308</v>
      </c>
      <c r="AR14" s="317">
        <v>-17.2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48875</v>
      </c>
      <c r="AP15" s="315">
        <v>600</v>
      </c>
      <c r="AQ15" s="316">
        <v>1635</v>
      </c>
      <c r="AR15" s="317">
        <v>-63.3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-99808</v>
      </c>
      <c r="AP16" s="315">
        <v>-1226</v>
      </c>
      <c r="AQ16" s="316">
        <v>-5106</v>
      </c>
      <c r="AR16" s="317">
        <v>-76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4669749</v>
      </c>
      <c r="AP17" s="315">
        <v>57351</v>
      </c>
      <c r="AQ17" s="316">
        <v>74627</v>
      </c>
      <c r="AR17" s="317">
        <v>-23.1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6.48</v>
      </c>
      <c r="AP21" s="328">
        <v>7.32</v>
      </c>
      <c r="AQ21" s="329">
        <v>-0.84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99.1</v>
      </c>
      <c r="AP22" s="333">
        <v>98.6</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2767015</v>
      </c>
      <c r="AP32" s="342">
        <v>33983</v>
      </c>
      <c r="AQ32" s="343">
        <v>39505</v>
      </c>
      <c r="AR32" s="344">
        <v>-14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56</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885332</v>
      </c>
      <c r="AP35" s="342">
        <v>10873</v>
      </c>
      <c r="AQ35" s="343">
        <v>13645</v>
      </c>
      <c r="AR35" s="344">
        <v>-20.3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t="s">
        <v>511</v>
      </c>
      <c r="AP36" s="342" t="s">
        <v>511</v>
      </c>
      <c r="AQ36" s="343">
        <v>1726</v>
      </c>
      <c r="AR36" s="344" t="s">
        <v>511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1782</v>
      </c>
      <c r="AP37" s="342">
        <v>22</v>
      </c>
      <c r="AQ37" s="343">
        <v>663</v>
      </c>
      <c r="AR37" s="344">
        <v>-96.7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-507005</v>
      </c>
      <c r="AP39" s="342">
        <v>-6227</v>
      </c>
      <c r="AQ39" s="343">
        <v>-5573</v>
      </c>
      <c r="AR39" s="344">
        <v>11.7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-2559222</v>
      </c>
      <c r="AP40" s="342">
        <v>-31431</v>
      </c>
      <c r="AQ40" s="343">
        <v>-36518</v>
      </c>
      <c r="AR40" s="344">
        <v>-13.9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587902</v>
      </c>
      <c r="AP41" s="342">
        <v>7220</v>
      </c>
      <c r="AQ41" s="343">
        <v>13504</v>
      </c>
      <c r="AR41" s="344">
        <v>-46.5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4681460</v>
      </c>
      <c r="AN51" s="364">
        <v>55492</v>
      </c>
      <c r="AO51" s="365">
        <v>28.8</v>
      </c>
      <c r="AP51" s="366">
        <v>66255</v>
      </c>
      <c r="AQ51" s="367">
        <v>3.6</v>
      </c>
      <c r="AR51" s="368">
        <v>25.2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3874348</v>
      </c>
      <c r="AN52" s="372">
        <v>45925</v>
      </c>
      <c r="AO52" s="373">
        <v>51.5</v>
      </c>
      <c r="AP52" s="374">
        <v>31822</v>
      </c>
      <c r="AQ52" s="375">
        <v>8.8000000000000007</v>
      </c>
      <c r="AR52" s="376">
        <v>42.7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2810126</v>
      </c>
      <c r="AN53" s="364">
        <v>33620</v>
      </c>
      <c r="AO53" s="365">
        <v>-39.4</v>
      </c>
      <c r="AP53" s="366">
        <v>54227</v>
      </c>
      <c r="AQ53" s="367">
        <v>-18.2</v>
      </c>
      <c r="AR53" s="368">
        <v>-21.2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2553527</v>
      </c>
      <c r="AN54" s="372">
        <v>30550</v>
      </c>
      <c r="AO54" s="373">
        <v>-33.5</v>
      </c>
      <c r="AP54" s="374">
        <v>29694</v>
      </c>
      <c r="AQ54" s="375">
        <v>-6.7</v>
      </c>
      <c r="AR54" s="376">
        <v>-26.8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2614828</v>
      </c>
      <c r="AN55" s="364">
        <v>31566</v>
      </c>
      <c r="AO55" s="365">
        <v>-6.1</v>
      </c>
      <c r="AP55" s="366">
        <v>57295</v>
      </c>
      <c r="AQ55" s="367">
        <v>5.7</v>
      </c>
      <c r="AR55" s="368">
        <v>-11.8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2195111</v>
      </c>
      <c r="AN56" s="372">
        <v>26499</v>
      </c>
      <c r="AO56" s="373">
        <v>-13.3</v>
      </c>
      <c r="AP56" s="374">
        <v>32771</v>
      </c>
      <c r="AQ56" s="375">
        <v>10.4</v>
      </c>
      <c r="AR56" s="376">
        <v>-23.7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2524420</v>
      </c>
      <c r="AN57" s="364">
        <v>30766</v>
      </c>
      <c r="AO57" s="365">
        <v>-2.5</v>
      </c>
      <c r="AP57" s="366">
        <v>54110</v>
      </c>
      <c r="AQ57" s="367">
        <v>-5.6</v>
      </c>
      <c r="AR57" s="368">
        <v>3.1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1753662</v>
      </c>
      <c r="AN58" s="372">
        <v>21373</v>
      </c>
      <c r="AO58" s="373">
        <v>-19.3</v>
      </c>
      <c r="AP58" s="374">
        <v>30620</v>
      </c>
      <c r="AQ58" s="375">
        <v>-6.6</v>
      </c>
      <c r="AR58" s="376">
        <v>-12.7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2263664</v>
      </c>
      <c r="AN59" s="364">
        <v>27801</v>
      </c>
      <c r="AO59" s="365">
        <v>-9.6</v>
      </c>
      <c r="AP59" s="366">
        <v>54684</v>
      </c>
      <c r="AQ59" s="367">
        <v>1.1000000000000001</v>
      </c>
      <c r="AR59" s="368">
        <v>-10.7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1710503</v>
      </c>
      <c r="AN60" s="372">
        <v>21007</v>
      </c>
      <c r="AO60" s="373">
        <v>-1.7</v>
      </c>
      <c r="AP60" s="374">
        <v>32829</v>
      </c>
      <c r="AQ60" s="375">
        <v>7.2</v>
      </c>
      <c r="AR60" s="376">
        <v>-8.9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2978900</v>
      </c>
      <c r="AN61" s="379">
        <v>35849</v>
      </c>
      <c r="AO61" s="380">
        <v>-5.8</v>
      </c>
      <c r="AP61" s="381">
        <v>57314</v>
      </c>
      <c r="AQ61" s="382">
        <v>-2.7</v>
      </c>
      <c r="AR61" s="368">
        <v>-3.1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2417430</v>
      </c>
      <c r="AN62" s="372">
        <v>29071</v>
      </c>
      <c r="AO62" s="373">
        <v>-3.3</v>
      </c>
      <c r="AP62" s="374">
        <v>31547</v>
      </c>
      <c r="AQ62" s="375">
        <v>2.6</v>
      </c>
      <c r="AR62" s="376">
        <v>-5.9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2n5XuJE5RnxFimRAHAJItK4xsjiOXL7wk3EYr6UbreCkKRGEudOsyUIkA/NsAymImfVU29BgqNxHgAi1UlAew==" saltValue="adKkrNepJFaBU/K/cZYJ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3o3HjLMjdxxzrY/lRGAsXnnxvOLeDOeHZD3nSq1vB60ydf3wuBWFbmf8nFYe9RyN70vYKTUU60Z0J61VMPAow==" saltValue="bmO5rtsa/38gdl50uBzH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rQnDHGlbPdlYvS02QWtwOlCS0cs49HoM3HTqtxu82PQd+E/Y40zPAZ43aaeHZ2NcEZ5tLyV6Kze+Bsrmtempg==" saltValue="qmHIoqdHH0vf5p4XH5hE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10.46</v>
      </c>
      <c r="G47" s="12">
        <v>10.81</v>
      </c>
      <c r="H47" s="12">
        <v>10.89</v>
      </c>
      <c r="I47" s="12">
        <v>10.93</v>
      </c>
      <c r="J47" s="13">
        <v>9.7899999999999991</v>
      </c>
    </row>
    <row r="48" spans="2:10" ht="57.75" customHeight="1">
      <c r="B48" s="14"/>
      <c r="C48" s="1234" t="s">
        <v>4</v>
      </c>
      <c r="D48" s="1234"/>
      <c r="E48" s="1235"/>
      <c r="F48" s="15">
        <v>6.12</v>
      </c>
      <c r="G48" s="16">
        <v>8.57</v>
      </c>
      <c r="H48" s="16">
        <v>6.72</v>
      </c>
      <c r="I48" s="16">
        <v>7.12</v>
      </c>
      <c r="J48" s="17">
        <v>5.86</v>
      </c>
    </row>
    <row r="49" spans="2:10" ht="57.75" customHeight="1" thickBot="1">
      <c r="B49" s="18"/>
      <c r="C49" s="1236" t="s">
        <v>5</v>
      </c>
      <c r="D49" s="1236"/>
      <c r="E49" s="1237"/>
      <c r="F49" s="19" t="s">
        <v>558</v>
      </c>
      <c r="G49" s="20">
        <v>3.2</v>
      </c>
      <c r="H49" s="20" t="s">
        <v>559</v>
      </c>
      <c r="I49" s="20">
        <v>0.38</v>
      </c>
      <c r="J49" s="21" t="s">
        <v>560</v>
      </c>
    </row>
    <row r="50" spans="2:10" ht="13.5" customHeight="1"/>
    <row r="51" spans="2:10" ht="13.5" hidden="1" customHeight="1"/>
    <row r="52" spans="2:10" ht="13.5" hidden="1" customHeight="1"/>
    <row r="53" spans="2:10" ht="13.5" hidden="1" customHeight="1"/>
  </sheetData>
  <sheetProtection algorithmName="SHA-512" hashValue="MbjYDpDQOkbR7REY4xD1AwlYdRntkzHMpMnPAZRReijUXz0j1DaVNBhj37OzwzOHaGqKv1ILDlnXDZHTQ0uypw==" saltValue="Cbd5/5YKDCNDp5mH98Fp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2020-09-18T10:46:59Z</cp:lastPrinted>
  <dcterms:created xsi:type="dcterms:W3CDTF">2020-02-10T03:01:06Z</dcterms:created>
  <dcterms:modified xsi:type="dcterms:W3CDTF">2020-09-18T10:47:04Z</dcterms:modified>
  <cp:category/>
</cp:coreProperties>
</file>