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か\"/>
    </mc:Choice>
  </mc:AlternateContent>
  <xr:revisionPtr revIDLastSave="0" documentId="13_ncr:1_{2C2898C5-B5F5-4701-A00B-BB95C52B79A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BE34" i="10"/>
  <c r="C34" i="10"/>
  <c r="C35" i="10" s="1"/>
  <c r="C36" i="10" l="1"/>
  <c r="U34" i="10"/>
  <c r="U35" i="10" s="1"/>
  <c r="U36" i="10" s="1"/>
  <c r="AM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<sst xmlns="http://schemas.openxmlformats.org/spreadsheetml/2006/main" count="1082" uniqueCount="606">
  <si>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</si>
  <si>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</si>
  <si>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</si>
  <si>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</si>
  <si>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</si>
  <si>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</si>
  <si>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</si>
  <si>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</si>
  <si>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</si>
  <si>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</si>
  <si>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</si>
  <si>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</si>
  <si>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</si>
  <si>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</si>
  <si>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</si>
  <si>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</si>
  <si>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</si>
  <si>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</si>
  <si>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</si>
  <si>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</si>
  <si>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</si>
  <si>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</si>
  <si>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</si>
  <si>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</si>
  <si>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</si>
  <si>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</si>
  <si>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</si>
  <si>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</si>
  <si>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</si>
  <si>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</si>
  <si>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</si>
  <si>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</si>
  <si>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</si>
  <si>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</si>
  <si>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</si>
  <si>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</si>
  <si>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</si>
  <si>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</si>
  <si>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</si>
  <si>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</si>
  <si>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</si>
  <si>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</si>
  <si>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</si>
  <si>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</si>
  <si>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</si>
  <si>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</si>
  <si>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</si>
  <si>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</si>
  <si>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</si>
  <si>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</si>
  <si>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</si>
  <si>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</si>
  <si>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</si>
  <si>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</si>
  <si>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</si>
  <si>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</si>
  <si>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</si>
  <si>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</si>
  <si>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</si>
  <si>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</si>
  <si>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</si>
  <si>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</si>
  <si>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</si>
  <si>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</si>
  <si>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</si>
  <si>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</si>
  <si>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</si>
  <si>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</si>
  <si>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</si>
  <si>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</si>
  <si>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</si>
  <si>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</si>
  <si>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</si>
  <si>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</si>
  <si>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</si>
  <si>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</si>
  <si>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</si>
  <si>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</si>
  <si>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</si>
  <si>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</si>
  <si>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</si>
  <si>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</si>
  <si>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</si>
  <si>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</si>
  <si>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</si>
  <si>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</si>
  <si>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</si>
  <si>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</si>
  <si>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</si>
  <si>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</si>
  <si>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</si>
  <si>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</si>
  <si>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</si>
  <si>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</si>
  <si>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</si>
  <si>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</si>
  <si>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</si>
  <si>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</si>
  <si>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</si>
  <si>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</si>
  <si>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</si>
  <si>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</si>
  <si>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</si>
  <si>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</si>
  <si>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</si>
  <si>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</si>
  <si>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</si>
  <si>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</si>
  <si>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</si>
  <si>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</si>
  <si>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</si>
  <si>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</si>
  <si>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</si>
  <si>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</si>
  <si>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</si>
  <si>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</si>
  <si>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</si>
  <si>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</si>
  <si>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</si>
  <si>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</si>
  <si>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</si>
  <si>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</si>
  <si>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</si>
  <si>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</si>
  <si>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</si>
  <si>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</si>
  <si>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</si>
  <si>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</si>
  <si>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</si>
  <si>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</si>
  <si>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</si>
  <si>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</si>
  <si>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</si>
  <si>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</si>
  <si>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</si>
  <si>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</si>
  <si>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</si>
  <si>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</si>
  <si>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</si>
  <si>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</si>
  <si>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</si>
  <si>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</si>
  <si>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</si>
  <si>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</si>
  <si>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</si>
  <si>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</si>
  <si>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</si>
  <si>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</si>
  <si>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</si>
  <si>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</si>
  <si>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</si>
  <si>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</si>
  <si>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</si>
  <si>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</si>
  <si>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</si>
  <si>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</si>
  <si>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</si>
  <si>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</si>
  <si>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</si>
  <si>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</si>
  <si>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</si>
  <si>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</si>
  <si>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</si>
  <si>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</si>
  <si>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</si>
  <si>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</si>
  <si>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</si>
  <si>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</si>
  <si>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</si>
  <si>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</si>
  <si>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</si>
  <si>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</si>
  <si>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</si>
  <si>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</si>
  <si>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</si>
  <si>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</si>
  <si>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</si>
  <si>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</si>
  <si>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</si>
  <si>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</si>
  <si>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</si>
  <si>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</si>
  <si>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</si>
  <si>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</si>
  <si>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</si>
  <si>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</si>
  <si>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</si>
  <si>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</si>
  <si>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</si>
  <si>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</si>
  <si>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</si>
  <si>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</si>
  <si>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</si>
  <si>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</si>
  <si>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</si>
  <si>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</si>
  <si>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</si>
  <si>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</si>
  <si>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</si>
  <si>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</si>
  <si>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</si>
  <si>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</si>
  <si>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</si>
  <si>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</si>
  <si>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</si>
  <si>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</si>
  <si>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</si>
  <si>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</si>
  <si>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</si>
  <si>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</si>
  <si>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</si>
  <si>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</si>
  <si>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</si>
  <si>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</si>
  <si>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</si>
  <si>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埼玉県北本市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</si>
  <si>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</si>
  <si>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</si>
  <si>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</si>
  <si>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</si>
  <si>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</si>
  <si>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</si>
  <si>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</si>
  <si>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</si>
  <si>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</si>
  <si>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</si>
  <si>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</si>
  <si>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</si>
  <si>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</si>
  <si>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</si>
  <si>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</si>
  <si>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</si>
  <si>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</si>
  <si>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</si>
  <si>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</si>
  <si>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</si>
  <si>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</si>
  <si>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</si>
  <si>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</si>
  <si>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</si>
  <si>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</si>
  <si>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</si>
  <si>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</si>
  <si>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</si>
  <si>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</si>
  <si>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</si>
  <si>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</si>
  <si>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</si>
  <si>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</si>
  <si>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</si>
  <si>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</si>
  <si>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</si>
  <si>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</si>
  <si>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</si>
  <si>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</si>
  <si>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</si>
  <si>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</si>
  <si>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</si>
  <si>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</si>
  <si>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</si>
  <si>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</si>
  <si>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</si>
  <si>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</si>
  <si>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</si>
  <si>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</si>
  <si>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</si>
  <si>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</si>
  <si>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</si>
  <si>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</si>
  <si>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</si>
  <si>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</si>
  <si>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</si>
  <si>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</si>
  <si>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</si>
  <si>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</si>
  <si>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</si>
  <si>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</si>
  <si>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</si>
  <si>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</si>
  <si>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</si>
  <si>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</si>
  <si>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</si>
  <si>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</si>
  <si>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</si>
  <si>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</si>
  <si>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</si>
  <si>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</si>
  <si>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</si>
  <si>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</si>
  <si>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</si>
  <si>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</si>
  <si>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</si>
  <si>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</si>
  <si>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</si>
  <si>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</si>
  <si>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</si>
  <si>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</si>
  <si>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</si>
  <si>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</si>
  <si>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</si>
  <si>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</si>
  <si>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</si>
  <si>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</si>
  <si>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</si>
  <si>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</si>
  <si>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</si>
  <si>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</si>
  <si>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</si>
  <si>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</si>
  <si>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</si>
  <si>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</si>
  <si>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</si>
  <si>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</si>
  <si>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</si>
  <si>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</si>
  <si>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</si>
  <si>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</si>
  <si>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</si>
  <si>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</si>
  <si>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</si>
  <si>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</si>
  <si>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</si>
  <si>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</si>
  <si>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</si>
  <si>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</si>
  <si>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</si>
  <si>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</si>
  <si>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</si>
  <si>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</si>
  <si>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</si>
  <si>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</si>
  <si>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</si>
  <si>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</si>
  <si>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</si>
  <si>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</si>
  <si>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</si>
  <si>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</si>
  <si>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</si>
  <si>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</si>
  <si>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</si>
  <si>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</si>
  <si>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</si>
  <si>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</si>
  <si>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</si>
  <si>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</si>
  <si>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</si>
  <si>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</si>
  <si>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</si>
  <si>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</si>
  <si>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</si>
  <si>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</si>
  <si>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</si>
  <si>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</si>
  <si>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</si>
  <si>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</si>
  <si>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</si>
  <si>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</si>
  <si>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</si>
  <si>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</si>
  <si>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</si>
  <si>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</si>
  <si>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</si>
  <si>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</si>
  <si>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</si>
  <si>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</si>
  <si>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</si>
  <si>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</si>
  <si>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埼玉県北本市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</si>
  <si>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</si>
  <si>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</si>
  <si>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</si>
  <si>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</si>
  <si>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</si>
  <si>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</si>
  <si>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</si>
  <si>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</si>
  <si>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</si>
  <si>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</si>
  <si>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</si>
  <si>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</si>
  <si>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</si>
  <si>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</si>
  <si>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</si>
  <si>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</si>
  <si>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</si>
  <si>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</si>
  <si>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</si>
  <si>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</si>
  <si>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</si>
  <si>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</si>
  <si>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</si>
  <si>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</si>
  <si>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</si>
  <si>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</si>
  <si>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</si>
  <si>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</si>
  <si>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</si>
  <si>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</si>
  <si>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</si>
  <si>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</si>
  <si>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</si>
  <si>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</si>
  <si>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</si>
  <si>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</si>
  <si>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</si>
  <si>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</si>
  <si>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</si>
  <si>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</si>
  <si>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</si>
  <si>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</si>
  <si>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</si>
  <si>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</si>
  <si>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</si>
  <si>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</si>
  <si>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</si>
  <si>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</si>
  <si>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</si>
  <si>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</si>
  <si>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</si>
  <si>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</si>
  <si>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</si>
  <si>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</si>
  <si>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</si>
  <si>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</si>
  <si>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</si>
  <si>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</si>
  <si>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</si>
  <si>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</si>
  <si>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</si>
  <si>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</si>
  <si>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</si>
  <si>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</si>
  <si>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</si>
  <si>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</si>
  <si>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</si>
  <si>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</si>
  <si>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</si>
  <si>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</si>
  <si>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</si>
  <si>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</si>
  <si>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</si>
  <si>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</si>
  <si>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</si>
  <si>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</si>
  <si>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</si>
  <si>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</si>
  <si>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</si>
  <si>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</si>
  <si>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</si>
  <si>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</si>
  <si>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</si>
  <si>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</si>
  <si>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</si>
  <si>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</si>
  <si>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</si>
  <si>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</si>
  <si>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</si>
  <si>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</si>
  <si>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</si>
  <si>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</si>
  <si>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</si>
  <si>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</si>
  <si>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</si>
  <si>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</si>
  <si>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</si>
  <si>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</si>
  <si>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</si>
  <si>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</si>
  <si>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</si>
  <si>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</si>
  <si>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</si>
  <si>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</si>
  <si>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</si>
  <si>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</si>
  <si>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</si>
  <si>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</si>
  <si>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</si>
  <si>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</si>
  <si>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</si>
  <si>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</si>
  <si>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</si>
  <si>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</si>
  <si>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</si>
  <si>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</si>
  <si>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</si>
  <si>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</si>
  <si>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</si>
  <si>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</si>
  <si>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</si>
  <si>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</si>
  <si>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</si>
  <si>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</si>
  <si>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</si>
  <si>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</si>
  <si>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</si>
  <si>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</si>
  <si>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</si>
  <si>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</si>
  <si>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</si>
  <si>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</si>
  <si>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</si>
  <si>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</si>
  <si>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</si>
  <si>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</si>
  <si>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</si>
  <si>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</si>
  <si>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</si>
  <si>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</si>
  <si>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</si>
  <si>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</si>
  <si>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</si>
  <si>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</si>
  <si>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</si>
  <si>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</si>
  <si>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</si>
  <si>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</si>
  <si>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</si>
  <si>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</si>
  <si>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</si>
  <si>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</si>
  <si>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</si>
  <si>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</si>
  <si>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</si>
  <si>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</si>
  <si>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</si>
  <si>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</si>
  <si>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</si>
  <si>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</si>
  <si>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</si>
  <si>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</si>
  <si>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</si>
  <si>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</si>
  <si>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</si>
  <si>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</si>
  <si>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</si>
  <si>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</si>
  <si>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</si>
  <si>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</si>
  <si>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</si>
  <si>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</si>
  <si>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</si>
  <si>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</si>
  <si>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</si>
  <si>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</si>
  <si>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</si>
  <si>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</si>
  <si>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</si>
  <si>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</si>
  <si>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</si>
  <si>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</si>
  <si>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</si>
  <si>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</si>
  <si>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</si>
  <si>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</si>
  <si>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4.66</t>
  </si>
  <si>
    <t>▲ 1.68</t>
  </si>
  <si>
    <t>一般会計</t>
  </si>
  <si>
    <t>国民健康保険特別会計</t>
  </si>
  <si>
    <t>公共下水道事業会計</t>
  </si>
  <si>
    <t>介護保険特別会計</t>
  </si>
  <si>
    <t>北本都市計画事業久保特定土地区画整理事業特別会計</t>
  </si>
  <si>
    <t>後期高齢者医療特別会計</t>
  </si>
  <si>
    <t>埼玉県央広域公平委員会特別会計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</si>
  <si>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</si>
  <si>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</si>
  <si>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</si>
  <si>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</si>
  <si>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</si>
  <si>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</si>
  <si>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</si>
  <si>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</si>
  <si>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埼玉県央広域事務組合</t>
  </si>
  <si>
    <t>埼玉中部環境保全組合</t>
  </si>
  <si>
    <t>北本地区衛生組合</t>
  </si>
  <si>
    <t>桶川北本水道企業団</t>
  </si>
  <si>
    <t>埼玉県後期高齢者医療広域連合</t>
  </si>
  <si>
    <t>彩の国さいたま人づくり広域連合</t>
  </si>
  <si>
    <t>埼玉県市町村総合事務組合</t>
  </si>
  <si>
    <t>鴻巣行田北本環境資源組合</t>
  </si>
  <si>
    <t>一般会計</t>
    <rPh sb="0" eb="2">
      <t>イッパン</t>
    </rPh>
    <rPh sb="2" eb="4">
      <t>カイケイ</t>
    </rPh>
    <phoneticPr fontId="2"/>
  </si>
  <si>
    <t>斎場特別会計</t>
    <rPh sb="0" eb="2">
      <t>サイジョウ</t>
    </rPh>
    <rPh sb="2" eb="4">
      <t>トクベツ</t>
    </rPh>
    <rPh sb="4" eb="6">
      <t>カイケイ</t>
    </rPh>
    <phoneticPr fontId="2"/>
  </si>
  <si>
    <t>水道事業会計</t>
    <rPh sb="0" eb="2">
      <t>スイドウ</t>
    </rPh>
    <rPh sb="2" eb="4">
      <t>ジギョウ</t>
    </rPh>
    <rPh sb="4" eb="6">
      <t>カイケイ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</si>
  <si>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</si>
  <si>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</si>
  <si>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</si>
  <si>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〇</t>
    <phoneticPr fontId="2"/>
  </si>
  <si>
    <t>北本市土地開発公社</t>
    <rPh sb="0" eb="3">
      <t>キタモトシ</t>
    </rPh>
    <rPh sb="3" eb="5">
      <t>トチ</t>
    </rPh>
    <rPh sb="5" eb="7">
      <t>カイハツ</t>
    </rPh>
    <rPh sb="7" eb="9">
      <t>コウシャ</t>
    </rPh>
    <phoneticPr fontId="2"/>
  </si>
  <si>
    <t>-</t>
    <phoneticPr fontId="2"/>
  </si>
  <si>
    <t>南部地域整備基金</t>
    <phoneticPr fontId="2"/>
  </si>
  <si>
    <t>一般廃棄物処理施設整備基金</t>
    <phoneticPr fontId="2"/>
  </si>
  <si>
    <t>緑と花のまちづくり基金</t>
    <phoneticPr fontId="2"/>
  </si>
  <si>
    <t>ふるさと応援基金</t>
    <phoneticPr fontId="2"/>
  </si>
  <si>
    <t>公共施設整備基金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</si>
  <si>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</si>
  <si>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</si>
  <si>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</si>
  <si>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</si>
  <si>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して高い水準となっているが、平成27年度以降、地方債の新規発行を抑制してきているため減少傾向が続いている。その一方で有形固定資産減価償却率は類似団体よりも低い水準となっているものの、上昇傾向にある。主な要因としては、一般廃棄物処理施設の有形固定資産減価償却率が94.0％であること、保健センターの有形固定資産減価償却率が79.4％であること、公民館の有形固定資産減価償却率が69.6％であることなどが挙げられる。今後、公共施設等総合管理計画、公共施設適正配置計画に基づき、現在策定中の個別施設計画により、老朽化対策を効果的かつ効率的に取り組んでいく。</t>
    <rPh sb="29" eb="31">
      <t>ヘイセイ</t>
    </rPh>
    <rPh sb="33" eb="35">
      <t>ネンド</t>
    </rPh>
    <rPh sb="35" eb="37">
      <t>イコウ</t>
    </rPh>
    <rPh sb="38" eb="41">
      <t>チホウサイ</t>
    </rPh>
    <rPh sb="42" eb="44">
      <t>シンキ</t>
    </rPh>
    <rPh sb="44" eb="46">
      <t>ハッコウ</t>
    </rPh>
    <rPh sb="47" eb="49">
      <t>ヨクセイ</t>
    </rPh>
    <rPh sb="57" eb="59">
      <t>ゲンショウ</t>
    </rPh>
    <rPh sb="59" eb="61">
      <t>ケイコウ</t>
    </rPh>
    <rPh sb="62" eb="63">
      <t>ツヅ</t>
    </rPh>
    <rPh sb="70" eb="72">
      <t>イッポウ</t>
    </rPh>
    <rPh sb="73" eb="75">
      <t>ユウケイ</t>
    </rPh>
    <rPh sb="75" eb="77">
      <t>コテイ</t>
    </rPh>
    <rPh sb="77" eb="79">
      <t>シサン</t>
    </rPh>
    <rPh sb="79" eb="81">
      <t>ゲンカ</t>
    </rPh>
    <rPh sb="81" eb="83">
      <t>ショウキャク</t>
    </rPh>
    <rPh sb="83" eb="84">
      <t>リツ</t>
    </rPh>
    <rPh sb="85" eb="87">
      <t>ルイジ</t>
    </rPh>
    <rPh sb="87" eb="89">
      <t>ダンタイ</t>
    </rPh>
    <rPh sb="92" eb="93">
      <t>ヒク</t>
    </rPh>
    <rPh sb="94" eb="96">
      <t>スイジュン</t>
    </rPh>
    <rPh sb="106" eb="108">
      <t>ジョウショウ</t>
    </rPh>
    <rPh sb="108" eb="110">
      <t>ケイコウ</t>
    </rPh>
    <rPh sb="114" eb="115">
      <t>オモ</t>
    </rPh>
    <rPh sb="116" eb="118">
      <t>ヨウイン</t>
    </rPh>
    <rPh sb="123" eb="125">
      <t>イッパン</t>
    </rPh>
    <rPh sb="125" eb="128">
      <t>ハイキブツ</t>
    </rPh>
    <rPh sb="128" eb="130">
      <t>ショリ</t>
    </rPh>
    <rPh sb="130" eb="132">
      <t>シセツ</t>
    </rPh>
    <rPh sb="156" eb="158">
      <t>ホケン</t>
    </rPh>
    <rPh sb="186" eb="189">
      <t>コウミンカン</t>
    </rPh>
    <rPh sb="215" eb="216">
      <t>ア</t>
    </rPh>
    <rPh sb="221" eb="223">
      <t>コンゴ</t>
    </rPh>
    <rPh sb="267" eb="270">
      <t>ロウキュウカ</t>
    </rPh>
    <rPh sb="270" eb="272">
      <t>タイサク</t>
    </rPh>
    <rPh sb="273" eb="276">
      <t>コウカテキ</t>
    </rPh>
    <rPh sb="278" eb="281">
      <t>コウリツテキ</t>
    </rPh>
    <rPh sb="282" eb="283">
      <t>ト</t>
    </rPh>
    <rPh sb="284" eb="28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</si>
  <si>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</si>
  <si>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</si>
  <si>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</si>
  <si>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</si>
  <si>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</si>
  <si>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</si>
  <si>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</si>
  <si>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将来負担比率及び実質公債費比率は、類似団体と比較して高い水準となっている。将来負担比率は減少傾向であるが、実質公債費率は増加傾向にある。将来負担比率が減少傾向にある主な要因としては、庁舎建設事業等の大型事業の実施による急激に市債残高が増加したが、平成２７年度以降は市債の発行量を抑制していることが挙げられる。</t>
    </r>
    <r>
      <rPr>
        <sz val="11"/>
        <rFont val="ＭＳ Ｐゴシック"/>
        <family val="3"/>
        <charset val="128"/>
      </rPr>
      <t>実質公債費比率が上昇している主な要因としては、平成２６年度までに実施した庁舎建設事業等の大型事業の実施に伴い発行した地方債の元金償還が始まり、元利償還金が増えたことが挙げられ、今後も公債費は高い水準で推移することが見込まれる。また、公共施設等総合管理計画、公共施設適正配置計画に基づき、現在策定中の個別施設計画により、計画的に施設の整備・改修等を実施する予定であり、この事業の実施の際には、地方債の活用を見込んでいることから、引き続き、市債の発行に当たっては財政的に有利なものを優先して活用するとともに、市債の発行量や残高を適正に管理しながら、健全な財政運営に努めていく。</t>
    </r>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2" eb="24">
      <t>ヒカク</t>
    </rPh>
    <rPh sb="26" eb="27">
      <t>タカ</t>
    </rPh>
    <rPh sb="28" eb="30">
      <t>スイジュン</t>
    </rPh>
    <rPh sb="37" eb="39">
      <t>ショウライ</t>
    </rPh>
    <rPh sb="39" eb="41">
      <t>フタン</t>
    </rPh>
    <rPh sb="41" eb="42">
      <t>ヒ</t>
    </rPh>
    <rPh sb="42" eb="43">
      <t>リツ</t>
    </rPh>
    <rPh sb="44" eb="46">
      <t>ゲンショウ</t>
    </rPh>
    <rPh sb="46" eb="48">
      <t>ケイコウ</t>
    </rPh>
    <rPh sb="53" eb="55">
      <t>ジッシツ</t>
    </rPh>
    <rPh sb="55" eb="58">
      <t>コウサイヒ</t>
    </rPh>
    <rPh sb="58" eb="59">
      <t>リツ</t>
    </rPh>
    <rPh sb="60" eb="62">
      <t>ゾウカ</t>
    </rPh>
    <rPh sb="62" eb="64">
      <t>ケイコウ</t>
    </rPh>
    <rPh sb="242" eb="244">
      <t>コンゴ</t>
    </rPh>
    <rPh sb="245" eb="248">
      <t>コウサイヒ</t>
    </rPh>
    <rPh sb="249" eb="250">
      <t>タカ</t>
    </rPh>
    <rPh sb="251" eb="253">
      <t>スイジュン</t>
    </rPh>
    <rPh sb="254" eb="256">
      <t>スイイ</t>
    </rPh>
    <rPh sb="261" eb="263">
      <t>ミコ</t>
    </rPh>
    <rPh sb="270" eb="272">
      <t>コウキョウ</t>
    </rPh>
    <rPh sb="272" eb="274">
      <t>シセツ</t>
    </rPh>
    <rPh sb="274" eb="275">
      <t>トウ</t>
    </rPh>
    <rPh sb="275" eb="277">
      <t>ソウゴウ</t>
    </rPh>
    <rPh sb="277" eb="279">
      <t>カンリ</t>
    </rPh>
    <rPh sb="279" eb="281">
      <t>ケイカク</t>
    </rPh>
    <rPh sb="282" eb="284">
      <t>コウキョウ</t>
    </rPh>
    <rPh sb="284" eb="286">
      <t>シセツ</t>
    </rPh>
    <rPh sb="286" eb="288">
      <t>テキセイ</t>
    </rPh>
    <rPh sb="288" eb="290">
      <t>ハイチ</t>
    </rPh>
    <rPh sb="290" eb="292">
      <t>ケイカク</t>
    </rPh>
    <rPh sb="293" eb="294">
      <t>モト</t>
    </rPh>
    <rPh sb="297" eb="299">
      <t>ゲンザイ</t>
    </rPh>
    <rPh sb="299" eb="301">
      <t>サクテイ</t>
    </rPh>
    <rPh sb="301" eb="302">
      <t>ナカ</t>
    </rPh>
    <rPh sb="303" eb="305">
      <t>コベツ</t>
    </rPh>
    <rPh sb="305" eb="307">
      <t>シセツ</t>
    </rPh>
    <rPh sb="307" eb="309">
      <t>ケイカク</t>
    </rPh>
    <rPh sb="313" eb="316">
      <t>ケイカクテキ</t>
    </rPh>
    <rPh sb="317" eb="319">
      <t>シセツ</t>
    </rPh>
    <rPh sb="320" eb="322">
      <t>セイビ</t>
    </rPh>
    <rPh sb="323" eb="325">
      <t>カイシュウ</t>
    </rPh>
    <rPh sb="325" eb="326">
      <t>トウ</t>
    </rPh>
    <rPh sb="327" eb="329">
      <t>ジッシ</t>
    </rPh>
    <rPh sb="331" eb="333">
      <t>ヨテイ</t>
    </rPh>
    <rPh sb="339" eb="341">
      <t>ジギョウ</t>
    </rPh>
    <rPh sb="342" eb="344">
      <t>ジッシ</t>
    </rPh>
    <rPh sb="345" eb="346">
      <t>サイ</t>
    </rPh>
    <rPh sb="349" eb="352">
      <t>チホウサイ</t>
    </rPh>
    <rPh sb="353" eb="355">
      <t>カツヨウ</t>
    </rPh>
    <rPh sb="356" eb="358">
      <t>ミコ</t>
    </rPh>
    <rPh sb="367" eb="368">
      <t>ヒ</t>
    </rPh>
    <rPh sb="369" eb="370">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</si>
</sst>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83CB-4DE4-A81E-97E4C70960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58214</c:v>
                </c:pt>
                <c:pt idx="1">
                  <c:v>16058</c:v>
                </c:pt>
                <c:pt idx="2">
                  <c:v>17228</c:v>
                </c:pt>
                <c:pt idx="3">
                  <c:v>19335</c:v>
                </c:pt>
                <c:pt idx="4">
                  <c:v>13863</c:v>
                </c:pt>
              </c:numCache>
            </c:numRef>
          </c:val>
          <c:smooth val="0"/>
          <c:extLst>
            <c:ext xmlns:c16="http://schemas.microsoft.com/office/drawing/2014/chart" uri="{C3380CC4-5D6E-409C-BE32-E72D297353CC}">
              <c16:uniqueId val="{00000001-83CB-4DE4-A81E-97E4C70960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c:v>
                </c:pt>
                <c:pt idx="1">
                  <c:v>7.02</c:v>
                </c:pt>
                <c:pt idx="2">
                  <c:v>5.94</c:v>
                </c:pt>
                <c:pt idx="3">
                  <c:v>5.22</c:v>
                </c:pt>
                <c:pt idx="4">
                  <c:v>6.84</c:v>
                </c:pt>
              </c:numCache>
            </c:numRef>
          </c:val>
          <c:extLst>
            <c:ext xmlns:c16="http://schemas.microsoft.com/office/drawing/2014/chart" uri="{C3380CC4-5D6E-409C-BE32-E72D297353CC}">
              <c16:uniqueId val="{00000000-BAC5-4806-A74F-057BFF08C1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12.07</c:v>
                </c:pt>
                <c:pt idx="1">
                  <c:v>12.46</c:v>
                </c:pt>
                <c:pt idx="2">
                  <c:v>9</c:v>
                </c:pt>
                <c:pt idx="3">
                  <c:v>7.89</c:v>
                </c:pt>
                <c:pt idx="4">
                  <c:v>9.2899999999999991</c:v>
                </c:pt>
              </c:numCache>
            </c:numRef>
          </c:val>
          <c:extLst>
            <c:ext xmlns:c16="http://schemas.microsoft.com/office/drawing/2014/chart" uri="{C3380CC4-5D6E-409C-BE32-E72D297353CC}">
              <c16:uniqueId val="{00000001-BAC5-4806-A74F-057BFF08C1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2.67</c:v>
                </c:pt>
                <c:pt idx="1">
                  <c:v>0.72</c:v>
                </c:pt>
                <c:pt idx="2">
                  <c:v>-4.66</c:v>
                </c:pt>
                <c:pt idx="3">
                  <c:v>-1.68</c:v>
                </c:pt>
                <c:pt idx="4">
                  <c:v>3</c:v>
                </c:pt>
              </c:numCache>
            </c:numRef>
          </c:val>
          <c:smooth val="0"/>
          <c:extLst>
            <c:ext xmlns:c16="http://schemas.microsoft.com/office/drawing/2014/chart" uri="{C3380CC4-5D6E-409C-BE32-E72D297353CC}">
              <c16:uniqueId val="{00000002-BAC5-4806-A74F-057BFF08C1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0.28999999999999998</c:v>
                </c:pt>
                <c:pt idx="4">
                  <c:v>#N/A</c:v>
                </c:pt>
                <c:pt idx="5">
                  <c:v>0.42</c:v>
                </c:pt>
                <c:pt idx="6">
                  <c:v>0</c:v>
                </c:pt>
                <c:pt idx="7">
                  <c:v>0</c:v>
                </c:pt>
                <c:pt idx="8">
                  <c:v>0</c:v>
                </c:pt>
                <c:pt idx="9">
                  <c:v>0</c:v>
                </c:pt>
              </c:numCache>
            </c:numRef>
          </c:val>
          <c:extLst>
            <c:ext xmlns:c16="http://schemas.microsoft.com/office/drawing/2014/chart" uri="{C3380CC4-5D6E-409C-BE32-E72D297353CC}">
              <c16:uniqueId val="{00000000-5B71-4909-8BAD-DDB2D92AC6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71-4909-8BAD-DDB2D92AC6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71-4909-8BAD-DDB2D92AC6BD}"/>
            </c:ext>
          </c:extLst>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71-4909-8BAD-DDB2D92AC6B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0.18</c:v>
                </c:pt>
                <c:pt idx="4">
                  <c:v>#N/A</c:v>
                </c:pt>
                <c:pt idx="5">
                  <c:v>0.22</c:v>
                </c:pt>
                <c:pt idx="6">
                  <c:v>#N/A</c:v>
                </c:pt>
                <c:pt idx="7">
                  <c:v>0.36</c:v>
                </c:pt>
                <c:pt idx="8">
                  <c:v>#N/A</c:v>
                </c:pt>
                <c:pt idx="9">
                  <c:v>0</c:v>
                </c:pt>
              </c:numCache>
            </c:numRef>
          </c:val>
          <c:extLst>
            <c:ext xmlns:c16="http://schemas.microsoft.com/office/drawing/2014/chart" uri="{C3380CC4-5D6E-409C-BE32-E72D297353CC}">
              <c16:uniqueId val="{00000004-5B71-4909-8BAD-DDB2D92AC6BD}"/>
            </c:ext>
          </c:extLst>
        </c:ser>
        <c:ser>
          <c:idx val="5"/>
          <c:order val="5"/>
          <c:tx>
            <c:strRef>
              <c:f>データシート!$A$32</c:f>
              <c:strCache>
                <c:ptCount val="1"/>
                <c:pt idx="0">
                  <c:v>北本都市計画事業久保特定土地区画整理事業特別会計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c:v>
                </c:pt>
                <c:pt idx="4">
                  <c:v>#N/A</c:v>
                </c:pt>
                <c:pt idx="5">
                  <c:v>0.09</c:v>
                </c:pt>
                <c:pt idx="6">
                  <c:v>#N/A</c:v>
                </c:pt>
                <c:pt idx="7">
                  <c:v>0.09</c:v>
                </c:pt>
                <c:pt idx="8">
                  <c:v>#N/A</c:v>
                </c:pt>
                <c:pt idx="9">
                  <c:v>0.06</c:v>
                </c:pt>
              </c:numCache>
            </c:numRef>
          </c:val>
          <c:extLst>
            <c:ext xmlns:c16="http://schemas.microsoft.com/office/drawing/2014/chart" uri="{C3380CC4-5D6E-409C-BE32-E72D297353CC}">
              <c16:uniqueId val="{00000005-5B71-4909-8BAD-DDB2D92AC6B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0.77</c:v>
                </c:pt>
                <c:pt idx="2">
                  <c:v>#N/A</c:v>
                </c:pt>
                <c:pt idx="3">
                  <c:v>0.19</c:v>
                </c:pt>
                <c:pt idx="4">
                  <c:v>#N/A</c:v>
                </c:pt>
                <c:pt idx="5">
                  <c:v>0.59</c:v>
                </c:pt>
                <c:pt idx="6">
                  <c:v>#N/A</c:v>
                </c:pt>
                <c:pt idx="7">
                  <c:v>0.74</c:v>
                </c:pt>
                <c:pt idx="8">
                  <c:v>#N/A</c:v>
                </c:pt>
                <c:pt idx="9">
                  <c:v>1.1200000000000001</c:v>
                </c:pt>
              </c:numCache>
            </c:numRef>
          </c:val>
          <c:extLst>
            <c:ext xmlns:c16="http://schemas.microsoft.com/office/drawing/2014/chart" uri="{C3380CC4-5D6E-409C-BE32-E72D297353CC}">
              <c16:uniqueId val="{00000006-5B71-4909-8BAD-DDB2D92AC6B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0.86</c:v>
                </c:pt>
                <c:pt idx="8">
                  <c:v>#N/A</c:v>
                </c:pt>
                <c:pt idx="9">
                  <c:v>1.17</c:v>
                </c:pt>
              </c:numCache>
            </c:numRef>
          </c:val>
          <c:extLst>
            <c:ext xmlns:c16="http://schemas.microsoft.com/office/drawing/2014/chart" uri="{C3380CC4-5D6E-409C-BE32-E72D297353CC}">
              <c16:uniqueId val="{00000007-5B71-4909-8BAD-DDB2D92AC6B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3.33</c:v>
                </c:pt>
                <c:pt idx="2">
                  <c:v>#N/A</c:v>
                </c:pt>
                <c:pt idx="3">
                  <c:v>3.98</c:v>
                </c:pt>
                <c:pt idx="4">
                  <c:v>#N/A</c:v>
                </c:pt>
                <c:pt idx="5">
                  <c:v>4.7300000000000004</c:v>
                </c:pt>
                <c:pt idx="6">
                  <c:v>#N/A</c:v>
                </c:pt>
                <c:pt idx="7">
                  <c:v>4.0999999999999996</c:v>
                </c:pt>
                <c:pt idx="8">
                  <c:v>#N/A</c:v>
                </c:pt>
                <c:pt idx="9">
                  <c:v>1.27</c:v>
                </c:pt>
              </c:numCache>
            </c:numRef>
          </c:val>
          <c:extLst>
            <c:ext xmlns:c16="http://schemas.microsoft.com/office/drawing/2014/chart" uri="{C3380CC4-5D6E-409C-BE32-E72D297353CC}">
              <c16:uniqueId val="{00000008-5B71-4909-8BAD-DDB2D92AC6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7.21</c:v>
                </c:pt>
                <c:pt idx="2">
                  <c:v>#N/A</c:v>
                </c:pt>
                <c:pt idx="3">
                  <c:v>6.9</c:v>
                </c:pt>
                <c:pt idx="4">
                  <c:v>#N/A</c:v>
                </c:pt>
                <c:pt idx="5">
                  <c:v>5.84</c:v>
                </c:pt>
                <c:pt idx="6">
                  <c:v>#N/A</c:v>
                </c:pt>
                <c:pt idx="7">
                  <c:v>5.12</c:v>
                </c:pt>
                <c:pt idx="8">
                  <c:v>#N/A</c:v>
                </c:pt>
                <c:pt idx="9">
                  <c:v>6.46</c:v>
                </c:pt>
              </c:numCache>
            </c:numRef>
          </c:val>
          <c:extLst>
            <c:ext xmlns:c16="http://schemas.microsoft.com/office/drawing/2014/chart" uri="{C3380CC4-5D6E-409C-BE32-E72D297353CC}">
              <c16:uniqueId val="{00000009-5B71-4909-8BAD-DDB2D92AC6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1828</c:v>
                </c:pt>
                <c:pt idx="5">
                  <c:v>1765</c:v>
                </c:pt>
                <c:pt idx="8">
                  <c:v>1815</c:v>
                </c:pt>
                <c:pt idx="11">
                  <c:v>1861</c:v>
                </c:pt>
                <c:pt idx="14">
                  <c:v>1865</c:v>
                </c:pt>
              </c:numCache>
            </c:numRef>
          </c:val>
          <c:extLst>
            <c:ext xmlns:c16="http://schemas.microsoft.com/office/drawing/2014/chart" uri="{C3380CC4-5D6E-409C-BE32-E72D297353CC}">
              <c16:uniqueId val="{00000000-102D-47ED-BBB5-E1224A68CD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2D-47ED-BBB5-E1224A68CD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59</c:v>
                </c:pt>
                <c:pt idx="3">
                  <c:v>39</c:v>
                </c:pt>
                <c:pt idx="6">
                  <c:v>36</c:v>
                </c:pt>
                <c:pt idx="9">
                  <c:v>30</c:v>
                </c:pt>
                <c:pt idx="12">
                  <c:v>25</c:v>
                </c:pt>
              </c:numCache>
            </c:numRef>
          </c:val>
          <c:extLst>
            <c:ext xmlns:c16="http://schemas.microsoft.com/office/drawing/2014/chart" uri="{C3380CC4-5D6E-409C-BE32-E72D297353CC}">
              <c16:uniqueId val="{00000002-102D-47ED-BBB5-E1224A68CD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106</c:v>
                </c:pt>
                <c:pt idx="6">
                  <c:v>110</c:v>
                </c:pt>
                <c:pt idx="9">
                  <c:v>106</c:v>
                </c:pt>
                <c:pt idx="12">
                  <c:v>77</c:v>
                </c:pt>
              </c:numCache>
            </c:numRef>
          </c:val>
          <c:extLst>
            <c:ext xmlns:c16="http://schemas.microsoft.com/office/drawing/2014/chart" uri="{C3380CC4-5D6E-409C-BE32-E72D297353CC}">
              <c16:uniqueId val="{00000003-102D-47ED-BBB5-E1224A68CD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239</c:v>
                </c:pt>
                <c:pt idx="3">
                  <c:v>211</c:v>
                </c:pt>
                <c:pt idx="6">
                  <c:v>227</c:v>
                </c:pt>
                <c:pt idx="9">
                  <c:v>300</c:v>
                </c:pt>
                <c:pt idx="12">
                  <c:v>291</c:v>
                </c:pt>
              </c:numCache>
            </c:numRef>
          </c:val>
          <c:extLst>
            <c:ext xmlns:c16="http://schemas.microsoft.com/office/drawing/2014/chart" uri="{C3380CC4-5D6E-409C-BE32-E72D297353CC}">
              <c16:uniqueId val="{00000004-102D-47ED-BBB5-E1224A68CD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c:v>
                </c:pt>
                <c:pt idx="3">
                  <c:v>5</c:v>
                </c:pt>
                <c:pt idx="6">
                  <c:v>5</c:v>
                </c:pt>
                <c:pt idx="9">
                  <c:v>5</c:v>
                </c:pt>
                <c:pt idx="12">
                  <c:v>5</c:v>
                </c:pt>
              </c:numCache>
            </c:numRef>
          </c:val>
          <c:extLst>
            <c:ext xmlns:c16="http://schemas.microsoft.com/office/drawing/2014/chart" uri="{C3380CC4-5D6E-409C-BE32-E72D297353CC}">
              <c16:uniqueId val="{00000005-102D-47ED-BBB5-E1224A68CD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2D-47ED-BBB5-E1224A68CD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1736</c:v>
                </c:pt>
                <c:pt idx="3">
                  <c:v>1929</c:v>
                </c:pt>
                <c:pt idx="6">
                  <c:v>2175</c:v>
                </c:pt>
                <c:pt idx="9">
                  <c:v>2235</c:v>
                </c:pt>
                <c:pt idx="12">
                  <c:v>2356</c:v>
                </c:pt>
              </c:numCache>
            </c:numRef>
          </c:val>
          <c:extLst>
            <c:ext xmlns:c16="http://schemas.microsoft.com/office/drawing/2014/chart" uri="{C3380CC4-5D6E-409C-BE32-E72D297353CC}">
              <c16:uniqueId val="{00000007-102D-47ED-BBB5-E1224A68CD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302</c:v>
                </c:pt>
                <c:pt idx="2">
                  <c:v>#N/A</c:v>
                </c:pt>
                <c:pt idx="3">
                  <c:v>#N/A</c:v>
                </c:pt>
                <c:pt idx="4">
                  <c:v>525</c:v>
                </c:pt>
                <c:pt idx="5">
                  <c:v>#N/A</c:v>
                </c:pt>
                <c:pt idx="6">
                  <c:v>#N/A</c:v>
                </c:pt>
                <c:pt idx="7">
                  <c:v>738</c:v>
                </c:pt>
                <c:pt idx="8">
                  <c:v>#N/A</c:v>
                </c:pt>
                <c:pt idx="9">
                  <c:v>#N/A</c:v>
                </c:pt>
                <c:pt idx="10">
                  <c:v>815</c:v>
                </c:pt>
                <c:pt idx="11">
                  <c:v>#N/A</c:v>
                </c:pt>
                <c:pt idx="12">
                  <c:v>#N/A</c:v>
                </c:pt>
                <c:pt idx="13">
                  <c:v>889</c:v>
                </c:pt>
                <c:pt idx="14">
                  <c:v>#N/A</c:v>
                </c:pt>
              </c:numCache>
            </c:numRef>
          </c:val>
          <c:smooth val="0"/>
          <c:extLst>
            <c:ext xmlns:c16="http://schemas.microsoft.com/office/drawing/2014/chart" uri="{C3380CC4-5D6E-409C-BE32-E72D297353CC}">
              <c16:uniqueId val="{00000008-102D-47ED-BBB5-E1224A68CD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17575</c:v>
                </c:pt>
                <c:pt idx="5">
                  <c:v>17293</c:v>
                </c:pt>
                <c:pt idx="8">
                  <c:v>16885</c:v>
                </c:pt>
                <c:pt idx="11">
                  <c:v>16566</c:v>
                </c:pt>
                <c:pt idx="14">
                  <c:v>16384</c:v>
                </c:pt>
              </c:numCache>
            </c:numRef>
          </c:val>
          <c:extLst>
            <c:ext xmlns:c16="http://schemas.microsoft.com/office/drawing/2014/chart" uri="{C3380CC4-5D6E-409C-BE32-E72D297353CC}">
              <c16:uniqueId val="{00000000-D2C6-498A-86FE-8C24EB0AC2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2749</c:v>
                </c:pt>
                <c:pt idx="5">
                  <c:v>2954</c:v>
                </c:pt>
                <c:pt idx="8">
                  <c:v>2970</c:v>
                </c:pt>
                <c:pt idx="11">
                  <c:v>2939</c:v>
                </c:pt>
                <c:pt idx="14">
                  <c:v>2540</c:v>
                </c:pt>
              </c:numCache>
            </c:numRef>
          </c:val>
          <c:extLst>
            <c:ext xmlns:c16="http://schemas.microsoft.com/office/drawing/2014/chart" uri="{C3380CC4-5D6E-409C-BE32-E72D297353CC}">
              <c16:uniqueId val="{00000001-D2C6-498A-86FE-8C24EB0AC2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3473</c:v>
                </c:pt>
                <c:pt idx="5">
                  <c:v>3871</c:v>
                </c:pt>
                <c:pt idx="8">
                  <c:v>3753</c:v>
                </c:pt>
                <c:pt idx="11">
                  <c:v>3809</c:v>
                </c:pt>
                <c:pt idx="14">
                  <c:v>4332</c:v>
                </c:pt>
              </c:numCache>
            </c:numRef>
          </c:val>
          <c:extLst>
            <c:ext xmlns:c16="http://schemas.microsoft.com/office/drawing/2014/chart" uri="{C3380CC4-5D6E-409C-BE32-E72D297353CC}">
              <c16:uniqueId val="{00000002-D2C6-498A-86FE-8C24EB0AC2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C6-498A-86FE-8C24EB0AC2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C6-498A-86FE-8C24EB0AC2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27</c:v>
                </c:pt>
                <c:pt idx="9">
                  <c:v>0</c:v>
                </c:pt>
                <c:pt idx="12">
                  <c:v>0</c:v>
                </c:pt>
              </c:numCache>
            </c:numRef>
          </c:val>
          <c:extLst>
            <c:ext xmlns:c16="http://schemas.microsoft.com/office/drawing/2014/chart" uri="{C3380CC4-5D6E-409C-BE32-E72D297353CC}">
              <c16:uniqueId val="{00000005-D2C6-498A-86FE-8C24EB0AC2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2241</c:v>
                </c:pt>
                <c:pt idx="3">
                  <c:v>2005</c:v>
                </c:pt>
                <c:pt idx="6">
                  <c:v>2205</c:v>
                </c:pt>
                <c:pt idx="9">
                  <c:v>2059</c:v>
                </c:pt>
                <c:pt idx="12">
                  <c:v>1862</c:v>
                </c:pt>
              </c:numCache>
            </c:numRef>
          </c:val>
          <c:extLst>
            <c:ext xmlns:c16="http://schemas.microsoft.com/office/drawing/2014/chart" uri="{C3380CC4-5D6E-409C-BE32-E72D297353CC}">
              <c16:uniqueId val="{00000006-D2C6-498A-86FE-8C24EB0AC2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317</c:v>
                </c:pt>
                <c:pt idx="3">
                  <c:v>246</c:v>
                </c:pt>
                <c:pt idx="6">
                  <c:v>157</c:v>
                </c:pt>
                <c:pt idx="9">
                  <c:v>62</c:v>
                </c:pt>
                <c:pt idx="12">
                  <c:v>67</c:v>
                </c:pt>
              </c:numCache>
            </c:numRef>
          </c:val>
          <c:extLst>
            <c:ext xmlns:c16="http://schemas.microsoft.com/office/drawing/2014/chart" uri="{C3380CC4-5D6E-409C-BE32-E72D297353CC}">
              <c16:uniqueId val="{00000007-D2C6-498A-86FE-8C24EB0AC2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2275</c:v>
                </c:pt>
                <c:pt idx="3">
                  <c:v>2194</c:v>
                </c:pt>
                <c:pt idx="6">
                  <c:v>2122</c:v>
                </c:pt>
                <c:pt idx="9">
                  <c:v>2438</c:v>
                </c:pt>
                <c:pt idx="12">
                  <c:v>2271</c:v>
                </c:pt>
              </c:numCache>
            </c:numRef>
          </c:val>
          <c:extLst>
            <c:ext xmlns:c16="http://schemas.microsoft.com/office/drawing/2014/chart" uri="{C3380CC4-5D6E-409C-BE32-E72D297353CC}">
              <c16:uniqueId val="{00000008-D2C6-498A-86FE-8C24EB0AC2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186</c:v>
                </c:pt>
                <c:pt idx="3">
                  <c:v>151</c:v>
                </c:pt>
                <c:pt idx="6">
                  <c:v>119</c:v>
                </c:pt>
                <c:pt idx="9">
                  <c:v>92</c:v>
                </c:pt>
                <c:pt idx="12">
                  <c:v>70</c:v>
                </c:pt>
              </c:numCache>
            </c:numRef>
          </c:val>
          <c:extLst>
            <c:ext xmlns:c16="http://schemas.microsoft.com/office/drawing/2014/chart" uri="{C3380CC4-5D6E-409C-BE32-E72D297353CC}">
              <c16:uniqueId val="{00000009-D2C6-498A-86FE-8C24EB0AC2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24422</c:v>
                </c:pt>
                <c:pt idx="3">
                  <c:v>24280</c:v>
                </c:pt>
                <c:pt idx="6">
                  <c:v>23698</c:v>
                </c:pt>
                <c:pt idx="9">
                  <c:v>23310</c:v>
                </c:pt>
                <c:pt idx="12">
                  <c:v>22816</c:v>
                </c:pt>
              </c:numCache>
            </c:numRef>
          </c:val>
          <c:extLst>
            <c:ext xmlns:c16="http://schemas.microsoft.com/office/drawing/2014/chart" uri="{C3380CC4-5D6E-409C-BE32-E72D297353CC}">
              <c16:uniqueId val="{0000000A-D2C6-498A-86FE-8C24EB0AC2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5644</c:v>
                </c:pt>
                <c:pt idx="2">
                  <c:v>#N/A</c:v>
                </c:pt>
                <c:pt idx="3">
                  <c:v>#N/A</c:v>
                </c:pt>
                <c:pt idx="4">
                  <c:v>4759</c:v>
                </c:pt>
                <c:pt idx="5">
                  <c:v>#N/A</c:v>
                </c:pt>
                <c:pt idx="6">
                  <c:v>#N/A</c:v>
                </c:pt>
                <c:pt idx="7">
                  <c:v>4721</c:v>
                </c:pt>
                <c:pt idx="8">
                  <c:v>#N/A</c:v>
                </c:pt>
                <c:pt idx="9">
                  <c:v>#N/A</c:v>
                </c:pt>
                <c:pt idx="10">
                  <c:v>4647</c:v>
                </c:pt>
                <c:pt idx="11">
                  <c:v>#N/A</c:v>
                </c:pt>
                <c:pt idx="12">
                  <c:v>#N/A</c:v>
                </c:pt>
                <c:pt idx="13">
                  <c:v>3830</c:v>
                </c:pt>
                <c:pt idx="14">
                  <c:v>#N/A</c:v>
                </c:pt>
              </c:numCache>
            </c:numRef>
          </c:val>
          <c:smooth val="0"/>
          <c:extLst>
            <c:ext xmlns:c16="http://schemas.microsoft.com/office/drawing/2014/chart" uri="{C3380CC4-5D6E-409C-BE32-E72D297353CC}">
              <c16:uniqueId val="{0000000B-D2C6-498A-86FE-8C24EB0AC2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1136</c:v>
                </c:pt>
                <c:pt idx="1">
                  <c:v>1006</c:v>
                </c:pt>
                <c:pt idx="2">
                  <c:v>1182</c:v>
                </c:pt>
              </c:numCache>
            </c:numRef>
          </c:val>
          <c:extLst>
            <c:ext xmlns:c16="http://schemas.microsoft.com/office/drawing/2014/chart" uri="{C3380CC4-5D6E-409C-BE32-E72D297353CC}">
              <c16:uniqueId val="{00000000-34CF-4BC7-885D-DE0C309BE5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709</c:v>
                </c:pt>
                <c:pt idx="1">
                  <c:v>709</c:v>
                </c:pt>
                <c:pt idx="2">
                  <c:v>610</c:v>
                </c:pt>
              </c:numCache>
            </c:numRef>
          </c:val>
          <c:extLst>
            <c:ext xmlns:c16="http://schemas.microsoft.com/office/drawing/2014/chart" uri="{C3380CC4-5D6E-409C-BE32-E72D297353CC}">
              <c16:uniqueId val="{00000001-34CF-4BC7-885D-DE0C309BE5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1244</c:v>
                </c:pt>
                <c:pt idx="1">
                  <c:v>1353</c:v>
                </c:pt>
                <c:pt idx="2">
                  <c:v>1601</c:v>
                </c:pt>
              </c:numCache>
            </c:numRef>
          </c:val>
          <c:extLst>
            <c:ext xmlns:c16="http://schemas.microsoft.com/office/drawing/2014/chart" uri="{C3380CC4-5D6E-409C-BE32-E72D297353CC}">
              <c16:uniqueId val="{00000002-34CF-4BC7-885D-DE0C309BE5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{68E8CDFB-5BE9-4F4B-BB06-2460A765AA21}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65B-4A12-925A-06C54642E9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{63FC2B34-69DC-46F4-B6D8-F56A20B5E289}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5B-4A12-925A-06C54642E9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{EC8E2520-CCC5-4864-8375-705CC9748442}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5B-4A12-925A-06C54642E9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{CDF79A65-BEAE-4899-9C3A-21DEA2D9DE36}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5B-4A12-925A-06C54642E9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{F545E92E-1E72-43CE-B2AE-8BC624885297}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5B-4A12-925A-06C54642E9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{7DD7B681-AA1C-435B-8B19-ADF1F8B8F997}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65B-4A12-925A-06C54642E9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{83987257-26BF-4CED-8C49-8230F685447D}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65B-4A12-925A-06C54642E9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{30AEF7D8-32C9-4C49-9023-FDCD9883CFC5}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65B-4A12-925A-06C54642E9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{FA97C6B5-BA9D-4264-B27B-43BCDE853FD9}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65B-4A12-925A-06C54642E9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54.6</c:v>
                </c:pt>
                <c:pt idx="16">
                  <c:v>56.3</c:v>
                </c:pt>
                <c:pt idx="24">
                  <c:v>57.8</c:v>
                </c:pt>
                <c:pt idx="32">
                  <c:v>59.4</c:v>
                </c:pt>
              </c:numCache>
            </c:numRef>
          </c:xVal>
          <c:yVal>
            <c:numRef>
              <c:f>公会計指標分析・財政指標組合せ分析表!$BP$51:$DC$51</c:f>
              <c:numCache>
                <c:formatCode>#,##0.0;"▲ "#,##0.0</c:formatCode>
                <c:ptCount val="40"/>
                <c:pt idx="8">
                  <c:v>42.4</c:v>
                </c:pt>
                <c:pt idx="16">
                  <c:v>42.5</c:v>
                </c:pt>
                <c:pt idx="24">
                  <c:v>41.5</c:v>
                </c:pt>
                <c:pt idx="32">
                  <c:v>34.299999999999997</c:v>
                </c:pt>
              </c:numCache>
            </c:numRef>
          </c:yVal>
          <c:smooth val="0"/>
          <c:extLst>
            <c:ext xmlns:c16="http://schemas.microsoft.com/office/drawing/2014/chart" uri="{C3380CC4-5D6E-409C-BE32-E72D297353CC}">
              <c16:uniqueId val="{00000009-565B-4A12-925A-06C54642E9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{477C7D20-03F6-4EFE-900B-8DF4CD0B3F3A}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65B-4A12-925A-06C54642E9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{762FDE04-5E73-46A0-B19E-0C055E796359}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5B-4A12-925A-06C54642E9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{8925EFD6-E434-45E4-B6B0-D2D045938F8E}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5B-4A12-925A-06C54642E9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{41753862-034F-48F1-9D63-25667BAE8425}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5B-4A12-925A-06C54642E9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{7C5ECA2E-CE72-49D8-9BCE-5292669FCBD2}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5B-4A12-925A-06C54642E9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{DEBC7018-3E87-4DFF-A039-F612221902A2}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65B-4A12-925A-06C54642E9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{B9C30CDA-2508-41DB-B5DB-3B315DADE64B}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65B-4A12-925A-06C54642E9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{C72C909B-F5FE-4C78-9B87-C7863AA9644D}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65B-4A12-925A-06C54642E9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{38FB1FA5-3509-447E-AD8D-DE3A4305B272}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65B-4A12-925A-06C54642E9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565B-4A12-925A-06C54642E952}"/>
            </c:ext>
          </c:extLst>
        </c:ser>
        <c:dLbls>
          <c:showLegendKey val="0"/>
          <c:showVal val="1"/>
          <c:showCatName val="0"/>
          <c:showSerName val="0"/>
          <c:showPercent val="0"/>
          <c:showBubbleSize val="0"/>
        </c:dLbls>
        <c:axId val="46179840"/>
        <c:axId val="46181760"/>
      </c:scatterChart>
      <c:valAx>
        <c:axId val="46179840"/>
        <c:scaling>
          <c:orientation val="minMax"/>
          <c:max val="60.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{33FA6EEE-F6D2-495C-9784-E3B77757299D}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898-4A9A-9EA0-09DCC9F4CA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{0F4D3DFA-82EC-45CA-8C11-F64F96C618EC}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98-4A9A-9EA0-09DCC9F4CA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{A33B86BB-C0D5-42AC-8886-542147E3A7D0}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98-4A9A-9EA0-09DCC9F4CA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{F5362BF6-4230-4A6F-9650-CC758DDFE60A}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98-4A9A-9EA0-09DCC9F4CA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{0813EF15-0F7B-4B0E-8779-F773BD5FFEC7}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98-4A9A-9EA0-09DCC9F4CA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{8F16B480-C1F8-480D-B590-334B821723C5}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898-4A9A-9EA0-09DCC9F4CAD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{6B815A8D-3129-45B9-A9D6-4258B44041EF}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898-4A9A-9EA0-09DCC9F4CA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{FE3F0550-8D5F-45F6-B066-CE093381C567}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898-4A9A-9EA0-09DCC9F4CA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{44BAF149-B088-428B-9246-3FA18D66E641}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898-4A9A-9EA0-09DCC9F4CA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3.5</c:v>
                </c:pt>
                <c:pt idx="16">
                  <c:v>4.5999999999999996</c:v>
                </c:pt>
                <c:pt idx="24">
                  <c:v>6.2</c:v>
                </c:pt>
                <c:pt idx="32">
                  <c:v>7.3</c:v>
                </c:pt>
              </c:numCache>
            </c:numRef>
          </c:xVal>
          <c:yVal>
            <c:numRef>
              <c:f>公会計指標分析・財政指標組合せ分析表!$BP$73:$DC$73</c:f>
              <c:numCache>
                <c:formatCode>#,##0.0;"▲ "#,##0.0</c:formatCode>
                <c:ptCount val="40"/>
                <c:pt idx="0">
                  <c:v>52.5</c:v>
                </c:pt>
                <c:pt idx="8">
                  <c:v>42.4</c:v>
                </c:pt>
                <c:pt idx="16">
                  <c:v>42.5</c:v>
                </c:pt>
                <c:pt idx="24">
                  <c:v>41.5</c:v>
                </c:pt>
                <c:pt idx="32">
                  <c:v>34.299999999999997</c:v>
                </c:pt>
              </c:numCache>
            </c:numRef>
          </c:yVal>
          <c:smooth val="0"/>
          <c:extLst>
            <c:ext xmlns:c16="http://schemas.microsoft.com/office/drawing/2014/chart" uri="{C3380CC4-5D6E-409C-BE32-E72D297353CC}">
              <c16:uniqueId val="{00000009-8898-4A9A-9EA0-09DCC9F4CA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{85A2B679-65DC-4177-9CFE-B756E81E4CC5}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898-4A9A-9EA0-09DCC9F4CA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{1794E5F2-7EDC-4607-A412-5C78A459E06F}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98-4A9A-9EA0-09DCC9F4CA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{D70A1D6D-F20B-4ADA-A993-87240C48DE41}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98-4A9A-9EA0-09DCC9F4CA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{9632FBC9-3FD4-49BF-9EF2-5FE4A56DDF5E}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98-4A9A-9EA0-09DCC9F4CA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{C52622CC-9073-48BF-A580-F97EFB5DB5CD}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98-4A9A-9EA0-09DCC9F4CAD4}"/>
                </c:ext>
              </c:extLst>
            </c:dLbl>
            <c:dLbl>
              <c:idx val="8"/>
              <c:layout>
                <c:manualLayout>
                  <c:x val="-2.507058739742140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{77E9198F-9668-46F5-888D-DADE947156C2}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898-4A9A-9EA0-09DCC9F4CAD4}"/>
                </c:ext>
              </c:extLst>
            </c:dLbl>
            <c:dLbl>
              <c:idx val="16"/>
              <c:layout>
                <c:manualLayout>
                  <c:x val="-3.832539584079985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{F8B8EE7D-3295-4A31-B40C-F22AC3DB4162}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898-4A9A-9EA0-09DCC9F4CA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{31B1B0E9-6650-44D1-B7D3-8E1D04A0E4BF}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898-4A9A-9EA0-09DCC9F4CA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{203E87B4-AEAB-4AD6-A4E6-3C12BAC721C0}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898-4A9A-9EA0-09DCC9F4CA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8898-4A9A-9EA0-09DCC9F4CAD4}"/>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年度は実質公債費比率の分子が８億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００万円であり、前年度と比較すると、７，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００万円の増となっている。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公債費に占める臨時財政対策債等の割合が増加傾向であったため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も平成２６年度までは減少傾向が続いていたが、近年実施した庁舎建設事業等の大型事業の実施に伴い発行した地方債の元金償還が始まり元利償還金が増えたため、実質公債費比率の分子も近年上昇してき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実質公債費比率は、</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市債の発行が大きな影響を与えることから、今後も市債の発行に当たっては財政的に有利なものを優先して活用するとともに、市債の発行量や残高を適正に管理しながら健全な財政運営に努めていく必要があ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ゴシック" pitchFamily="49" charset="-128"/>
              <a:ea typeface="ＭＳ ゴシック" pitchFamily="49" charset="-128"/>
            </a:rPr>
            <a:t>　減債基金積立相当額の積立ルールが３０年償還で毎年度の積立額を発行額の３０分の１として設定しているのに対し、本市においては５年償還で毎年度の積立額を発行額の５分の１として設定しているため、減債基金残高と減債基金積立相当額に乖離が生じている。　なお、平成２５年度及び平成２６年度に発行した児童館整備に係る市場公募債の満期一括償還は、それぞれ平成３０年度及び令和元年度において償還を終えている。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年度は将来負担比率の分子が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００万円であり、前年度と比較すると、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８億１，７００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庁舎建設事業等の大型事業の実施により急激に市債残高が増加するとともに、庁舎建設基金の廃止に伴い基金の残高が減少したため、平成２６年度までは上昇していた</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平成２７年度以後は市債の発行量を抑制しているため</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減少と</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なっている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将来負担比率は、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市債の発行が大きな影響を与えることから、今後も市債の発行に当たっては財政的に有利なものを優先して活用するとともに、市債の発行量や残高を適正に管理しながら健全な財政運営に努めていく。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埼玉県北本市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近年実施した学校施設の耐震補強・大規模改修事業や庁舎建設事業等の償還開始による公債費の増額に伴い、減債基金から１億円取り崩した一方、ふるさと納税の好調によりふるさと応援基金に約１億７，９００万円積み立てたこと、また、決算見込みに基づく市民税約８，０００万円の補正増等により財政調整基金に約３億３，１００万円積立てたこと等により、平成３０年度末の基金全体の残高は３３億９，３００万円となり、前年度末残高と比べ約３億２，５００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納税の好調を受け、平成３０年度よりふるさと応援基金の残高が２．０億円を上回る状態が続いている。また、平成２６年度までに発行した庁舎等の建設事業債の償還開始に伴う、公債費の上昇に対応するため、減債基金を２．０億取り崩しており、基金全体の残高は、令和元年度末で約３４億９，０００万円に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主な基金について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・ふるさと応援基金：寄附者の意向に沿った事業に要する経費の財源に充当</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・一般廃棄物処理施設整備基金：一般廃棄物処理施設の整備に要する経費の財源に充当</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平成２９年度末残高と比べて平成３０年度末残高の増減が大きかった主な基金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民間のふるさと納税専用ポータルサイトの活用により利便性の向上を図ったことや返礼品の充実により、当市へのふるさと納税に係る寄附金が前年度と比べ約１億３，７００万円増加したこと等により、約１億７，９００万円を積み立て、約２，４００万円取り崩したことによるもの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今後、増減が大きくなると見込まれる主な基金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・一般廃棄物処理施設整備基金：新ごみ処理施設の整備のために平成２８年度に設置した基金である。今後の施設整備の負担に備えるため、計画的に積立を行う。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３０年度末財政調整基金残高は１１億８，２００万円で、前年度末残高と比べ約１億７，６００万円の増となっている。これは、前述のとおり、決算見込みに基づく市民税約８，０００万円の補正増等よるもの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基金残高の割合はおおむね１０％前後を推移している。財政調整基金は財源が著しく不足する場合、その他財源の不足を生じたときの財源に充当するための基金であり、その基金残高が過度に減ることのないよう、また増大することのないよう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３０年度末減債基金残高は６億１，０００万円で、前年度末残高と比べ約１億円の減となっている。これは、近年実施した学校施設の耐震補強・大規模改修事業や庁舎建設事業等の償還開始による公債費の増額に伴い、政策的積立分より約１億円を取り崩したことによるもの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減債基金は市債の償還財源を確保し、及び市債の適正な管理を通じて将来にわたる財政の健全な運営に資するための基金であり、公債費の推移及び財政状況を勘案しながら積み立てていく。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66,668
66,189
19.82
19,849,740
18,960,234
870,629
12,731,081
22,706,984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上昇傾向にあるが、類似団体と比較して低い水準となっている。これは、平成２６年度までに老朽化していた市役所庁舎の建て替えや児童館の新設を行った影響等によるものと考えられる。</a:t>
          </a:r>
        </a:p>
        <a:p>
          <a:r>
            <a:rPr kumimoji="1" lang="ja-JP" altLang="en-US" sz="1000">
              <a:latin typeface="ＭＳ Ｐゴシック" panose="020B0600070205080204" pitchFamily="50" charset="-128"/>
              <a:ea typeface="ＭＳ Ｐゴシック" panose="020B0600070205080204" pitchFamily="50" charset="-128"/>
            </a:rPr>
            <a:t>　当市では、平成２９年３月に公共施設等総合管理計画を策定し、公共施設の延べ床面積を今後４０年間で５０％削減する目標を定めた。</a:t>
          </a:r>
          <a:r>
            <a:rPr kumimoji="1" lang="ja-JP" altLang="en-US" sz="900">
              <a:latin typeface="ＭＳ Ｐゴシック" panose="020B0600070205080204" pitchFamily="50" charset="-128"/>
              <a:ea typeface="ＭＳ Ｐゴシック" panose="020B0600070205080204" pitchFamily="50" charset="-128"/>
            </a:rPr>
            <a:t>また</a:t>
          </a:r>
          <a:r>
            <a:rPr kumimoji="1" lang="ja-JP" altLang="en-US" sz="1000">
              <a:latin typeface="ＭＳ Ｐゴシック" panose="020B0600070205080204" pitchFamily="50" charset="-128"/>
              <a:ea typeface="ＭＳ Ｐゴシック" panose="020B0600070205080204" pitchFamily="50" charset="-128"/>
            </a:rPr>
            <a:t>、施設規模の最適化を行うための適正配置計画を策定し、施設の長寿命化を図るための個別計画の策定に着手している。これらの計画をもとに、施設を継続的・安定的に更新・管理していくことで、将来にわたって健全で安全な施設運営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80844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2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31115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896792"/>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77379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94614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77379</xdr:rowOff>
    </xdr:from>
    <xdr:to>
      <xdr:col>15</xdr:col>
      <xdr:colOff>136525</xdr:colOff>
      <xdr:row>30</xdr:row>
      <xdr:rowOff>129812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99240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73042</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289</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減少傾向にあり、類似団体と比較しても低い水準である。主な要因としては、平成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年度までに実施した小・中学校校舎等耐震補強及び大規模改修事業や庁舎建設事業等の大規模事業の実施に伴い、公債費が急激に増加し高水準が続くことに備え、平成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年度以後、地方債の発行量を抑制していることを受け、地方債現在高が平成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年度比で約</a:t>
          </a:r>
          <a:r>
            <a:rPr kumimoji="1" lang="en-US" altLang="ja-JP" sz="1000">
              <a:latin typeface="ＭＳ Ｐゴシック" panose="020B0600070205080204" pitchFamily="50" charset="-128"/>
              <a:ea typeface="ＭＳ Ｐゴシック" panose="020B0600070205080204" pitchFamily="50" charset="-128"/>
            </a:rPr>
            <a:t>4.9</a:t>
          </a:r>
          <a:r>
            <a:rPr kumimoji="1" lang="ja-JP" altLang="en-US" sz="1000">
              <a:latin typeface="ＭＳ Ｐゴシック" panose="020B0600070205080204" pitchFamily="50" charset="-128"/>
              <a:ea typeface="ＭＳ Ｐゴシック" panose="020B0600070205080204" pitchFamily="50" charset="-128"/>
            </a:rPr>
            <a:t>億円の減となったことが挙げられる。今後、公共施設等総合管理計画、公共施設適正配置計画に基づき、現在策定中の個別施設計画により、計画的に施設の整備・改修等を実施する予定であり、債務償還比率も上昇していくことが見込まれるため、市債の発行量や残高を適正に管理し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93080</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600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18097</xdr:rowOff>
    </xdr:from>
    <xdr:to>
      <xdr:col>72</xdr:col>
      <xdr:colOff>123825</xdr:colOff>
      <xdr:row>30</xdr:row>
      <xdr:rowOff>119697</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68897</xdr:rowOff>
    </xdr:from>
    <xdr:to>
      <xdr:col>76</xdr:col>
      <xdr:colOff>22225</xdr:colOff>
      <xdr:row>30</xdr:row>
      <xdr:rowOff>165453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084300" y="5983922"/>
          <a:ext cx="7112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110824</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60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66,668
66,189
19.82
19,849,740
18,960,234
870,629
12,731,081
22,706,984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60977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159476</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30555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129903</xdr:rowOff>
    </xdr:from>
    <xdr:to>
      <xdr:col>15</xdr:col>
      <xdr:colOff>101600</xdr:colOff>
      <xdr:row>37</xdr:row>
      <xdr:rowOff>60053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9253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3316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9253</xdr:rowOff>
    </xdr:from>
    <xdr:to>
      <xdr:col>15</xdr:col>
      <xdr:colOff>50800</xdr:colOff>
      <xdr:row>37</xdr:row>
      <xdr:rowOff>30480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35290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29953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95821</xdr:rowOff>
    </xdr:from>
    <xdr:to>
      <xdr:col>55</xdr:col>
      <xdr:colOff>50800</xdr:colOff>
      <xdr:row>42</xdr:row>
      <xdr:rowOff>25971</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1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96139</xdr:rowOff>
    </xdr:from>
    <xdr:to>
      <xdr:col>50</xdr:col>
      <xdr:colOff>165100</xdr:colOff>
      <xdr:row>42</xdr:row>
      <xdr:rowOff>26289</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1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146621</xdr:rowOff>
    </xdr:from>
    <xdr:to>
      <xdr:col>55</xdr:col>
      <xdr:colOff>0</xdr:colOff>
      <xdr:row>41</xdr:row>
      <xdr:rowOff>146939</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176071"/>
          <a:ext cx="8382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96863</xdr:rowOff>
    </xdr:from>
    <xdr:to>
      <xdr:col>46</xdr:col>
      <xdr:colOff>38100</xdr:colOff>
      <xdr:row>42</xdr:row>
      <xdr:rowOff>27013</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146939</xdr:rowOff>
    </xdr:from>
    <xdr:to>
      <xdr:col>50</xdr:col>
      <xdr:colOff>114300</xdr:colOff>
      <xdr:row>41</xdr:row>
      <xdr:rowOff>147663</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717638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97193</xdr:rowOff>
    </xdr:from>
    <xdr:to>
      <xdr:col>41</xdr:col>
      <xdr:colOff>101600</xdr:colOff>
      <xdr:row>42</xdr:row>
      <xdr:rowOff>27343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1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147663</xdr:rowOff>
    </xdr:from>
    <xdr:to>
      <xdr:col>45</xdr:col>
      <xdr:colOff>177800</xdr:colOff>
      <xdr:row>41</xdr:row>
      <xdr:rowOff>147993</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7177113"/>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17416</xdr:rowOff>
    </xdr:from>
    <xdr:ext cx="469744"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91727" y="72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18140</xdr:rowOff>
    </xdr:from>
    <xdr:ext cx="469744"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515427" y="721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18470</xdr:rowOff>
    </xdr:from>
    <xdr:ext cx="469744"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626427" y="721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16328</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2755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44087</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71846</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58255</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86014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113773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8033</xdr:rowOff>
    </xdr:from>
    <xdr:to>
      <xdr:col>55</xdr:col>
      <xdr:colOff>50800</xdr:colOff>
      <xdr:row>64</xdr:row>
      <xdr:rowOff>109633</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9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94410</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8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8141</xdr:rowOff>
    </xdr:from>
    <xdr:to>
      <xdr:col>50</xdr:col>
      <xdr:colOff>165100</xdr:colOff>
      <xdr:row>64</xdr:row>
      <xdr:rowOff>109741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9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58833</xdr:rowOff>
    </xdr:from>
    <xdr:to>
      <xdr:col>55</xdr:col>
      <xdr:colOff>0</xdr:colOff>
      <xdr:row>64</xdr:row>
      <xdr:rowOff>58941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1031633"/>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8270</xdr:rowOff>
    </xdr:from>
    <xdr:to>
      <xdr:col>46</xdr:col>
      <xdr:colOff>38100</xdr:colOff>
      <xdr:row>64</xdr:row>
      <xdr:rowOff>109870</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9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58941</xdr:rowOff>
    </xdr:from>
    <xdr:to>
      <xdr:col>50</xdr:col>
      <xdr:colOff>114300</xdr:colOff>
      <xdr:row>64</xdr:row>
      <xdr:rowOff>59070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103174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8411</xdr:rowOff>
    </xdr:from>
    <xdr:to>
      <xdr:col>41</xdr:col>
      <xdr:colOff>101600</xdr:colOff>
      <xdr:row>64</xdr:row>
      <xdr:rowOff>110011</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9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59070</xdr:rowOff>
    </xdr:from>
    <xdr:to>
      <xdr:col>45</xdr:col>
      <xdr:colOff>177800</xdr:colOff>
      <xdr:row>64</xdr:row>
      <xdr:rowOff>59211</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11031870"/>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100868</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59411" y="110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100997</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83111" y="110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101138</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94111" y="110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65405</xdr:rowOff>
    </xdr:from>
    <xdr:to>
      <xdr:col>24</xdr:col>
      <xdr:colOff>114300</xdr:colOff>
      <xdr:row>83</xdr:row>
      <xdr:rowOff>167005</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43832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116205</xdr:rowOff>
    </xdr:from>
    <xdr:to>
      <xdr:col>24</xdr:col>
      <xdr:colOff>63500</xdr:colOff>
      <xdr:row>84</xdr:row>
      <xdr:rowOff>5714</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4346555"/>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84</xdr:row>
      <xdr:rowOff>5714</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908300" y="143484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130175</xdr:rowOff>
    </xdr:from>
    <xdr:to>
      <xdr:col>10</xdr:col>
      <xdr:colOff>165100</xdr:colOff>
      <xdr:row>84</xdr:row>
      <xdr:rowOff>60325</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84</xdr:row>
      <xdr:rowOff>9525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43484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51452</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45974</xdr:rowOff>
    </xdr:from>
    <xdr:to>
      <xdr:col>55</xdr:col>
      <xdr:colOff>50800</xdr:colOff>
      <xdr:row>86</xdr:row>
      <xdr:rowOff>147574</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132351</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470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45974</xdr:rowOff>
    </xdr:from>
    <xdr:to>
      <xdr:col>50</xdr:col>
      <xdr:colOff>165100</xdr:colOff>
      <xdr:row>86</xdr:row>
      <xdr:rowOff>147574</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96774</xdr:rowOff>
    </xdr:from>
    <xdr:to>
      <xdr:col>55</xdr:col>
      <xdr:colOff>0</xdr:colOff>
      <xdr:row>86</xdr:row>
      <xdr:rowOff>96774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9639300" y="14841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45974</xdr:rowOff>
    </xdr:from>
    <xdr:to>
      <xdr:col>46</xdr:col>
      <xdr:colOff>38100</xdr:colOff>
      <xdr:row>86</xdr:row>
      <xdr:rowOff>147574</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96774</xdr:rowOff>
    </xdr:from>
    <xdr:to>
      <xdr:col>50</xdr:col>
      <xdr:colOff>114300</xdr:colOff>
      <xdr:row>86</xdr:row>
      <xdr:rowOff>96774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8750300" y="1484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45974</xdr:rowOff>
    </xdr:from>
    <xdr:to>
      <xdr:col>41</xdr:col>
      <xdr:colOff>101600</xdr:colOff>
      <xdr:row>86</xdr:row>
      <xdr:rowOff>147574</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96774</xdr:rowOff>
    </xdr:from>
    <xdr:to>
      <xdr:col>45</xdr:col>
      <xdr:colOff>177800</xdr:colOff>
      <xdr:row>86</xdr:row>
      <xdr:rowOff>96774</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7861300" y="1484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138701</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138701</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138701</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00000000-0008-0000-0E00-00008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00000000-0008-0000-0E00-000086010000}"/>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a:extLst>
            <a:ext uri="{FF2B5EF4-FFF2-40B4-BE49-F238E27FC236}">
              <a16:creationId xmlns:a16="http://schemas.microsoft.com/office/drawing/2014/main" id="{00000000-0008-0000-0E00-000088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00000000-0008-0000-0E00-00008A010000}"/>
            </a:ext>
          </a:extLst>
        </xdr:cNvPr>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00000000-0008-0000-0E00-000095010000}"/>
            </a:ext>
          </a:extLst>
        </xdr:cNvPr>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93345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5481300" y="65646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38</xdr:row>
      <xdr:rowOff>110490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14592300" y="6608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365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32385</xdr:rowOff>
    </xdr:from>
    <xdr:to>
      <xdr:col>76</xdr:col>
      <xdr:colOff>114300</xdr:colOff>
      <xdr:row>38</xdr:row>
      <xdr:rowOff>110490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3703300" y="654748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00000000-0008-0000-0E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00000000-0008-0000-0E00-0000B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0000000-0008-0000-0E00-0000BA01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00000000-0008-0000-0E00-0000BC010000}"/>
            </a:ext>
          </a:extLst>
        </xdr:cNvPr>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00000000-0008-0000-0E00-0000C7010000}"/>
            </a:ext>
          </a:extLst>
        </xdr:cNvPr>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44196</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1323300" y="690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48768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20434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67056</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9545300" y="6906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00000000-0008-0000-0E00-0000E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00000000-0008-0000-0E00-0000EB010000}"/>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00000000-0008-0000-0E00-0000ED010000}"/>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00000000-0008-0000-0E00-0000EF010000}"/>
            </a:ext>
          </a:extLst>
        </xdr:cNvPr>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127508</xdr:rowOff>
    </xdr:from>
    <xdr:to>
      <xdr:col>85</xdr:col>
      <xdr:colOff>177800</xdr:colOff>
      <xdr:row>61</xdr:row>
      <xdr:rowOff>57658</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6268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105935</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00000000-0008-0000-0E00-0000FA010000}"/>
            </a:ext>
          </a:extLst>
        </xdr:cNvPr>
        <xdr:cNvSpPr txBox="1"/>
      </xdr:nvSpPr>
      <xdr:spPr>
        <a:xfrm>
          <a:off x="16357600"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168656</xdr:rowOff>
    </xdr:from>
    <xdr:to>
      <xdr:col>81</xdr:col>
      <xdr:colOff>101600</xdr:colOff>
      <xdr:row>61</xdr:row>
      <xdr:rowOff>98806</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5430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xdr:rowOff>
    </xdr:from>
    <xdr:to>
      <xdr:col>85</xdr:col>
      <xdr:colOff>127000</xdr:colOff>
      <xdr:row>61</xdr:row>
      <xdr:rowOff>48006</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5481300" y="104653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47498</xdr:rowOff>
    </xdr:from>
    <xdr:to>
      <xdr:col>76</xdr:col>
      <xdr:colOff>165100</xdr:colOff>
      <xdr:row>61</xdr:row>
      <xdr:rowOff>149098</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4541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48006</xdr:rowOff>
    </xdr:from>
    <xdr:to>
      <xdr:col>81</xdr:col>
      <xdr:colOff>50800</xdr:colOff>
      <xdr:row>61</xdr:row>
      <xdr:rowOff>98298</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4592300" y="105064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100076</xdr:rowOff>
    </xdr:from>
    <xdr:to>
      <xdr:col>72</xdr:col>
      <xdr:colOff>38100</xdr:colOff>
      <xdr:row>62</xdr:row>
      <xdr:rowOff>30226</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3652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98298</xdr:rowOff>
    </xdr:from>
    <xdr:to>
      <xdr:col>76</xdr:col>
      <xdr:colOff>114300</xdr:colOff>
      <xdr:row>61</xdr:row>
      <xdr:rowOff>150876</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3703300" y="105567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a:extLst>
            <a:ext uri="{FF2B5EF4-FFF2-40B4-BE49-F238E27FC236}">
              <a16:creationId xmlns:a16="http://schemas.microsoft.com/office/drawing/2014/main" id="{00000000-0008-0000-0E00-000001020000}"/>
            </a:ext>
          </a:extLst>
        </xdr:cNvPr>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a:extLst>
            <a:ext uri="{FF2B5EF4-FFF2-40B4-BE49-F238E27FC236}">
              <a16:creationId xmlns:a16="http://schemas.microsoft.com/office/drawing/2014/main" id="{00000000-0008-0000-0E00-000002020000}"/>
            </a:ext>
          </a:extLst>
        </xdr:cNvPr>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a:extLst>
            <a:ext uri="{FF2B5EF4-FFF2-40B4-BE49-F238E27FC236}">
              <a16:creationId xmlns:a16="http://schemas.microsoft.com/office/drawing/2014/main" id="{00000000-0008-0000-0E00-000003020000}"/>
            </a:ext>
          </a:extLst>
        </xdr:cNvPr>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89933</xdr:rowOff>
    </xdr:from>
    <xdr:ext cx="405111" cy="259045"/>
    <xdr:sp macro="" textlink="">
      <xdr:nvSpPr>
        <xdr:cNvPr id="516" name="n_1main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140225</xdr:rowOff>
    </xdr:from>
    <xdr:ext cx="405111" cy="259045"/>
    <xdr:sp macro="" textlink="">
      <xdr:nvSpPr>
        <xdr:cNvPr id="517" name="n_2main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21353</xdr:rowOff>
    </xdr:from>
    <xdr:ext cx="405111" cy="259045"/>
    <xdr:sp macro="" textlink="">
      <xdr:nvSpPr>
        <xdr:cNvPr id="518" name="n_3main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106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00000000-0008-0000-0E00-00001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a:extLst>
            <a:ext uri="{FF2B5EF4-FFF2-40B4-BE49-F238E27FC236}">
              <a16:creationId xmlns:a16="http://schemas.microsoft.com/office/drawing/2014/main" id="{00000000-0008-0000-0E00-00001E020000}"/>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a:extLst>
            <a:ext uri="{FF2B5EF4-FFF2-40B4-BE49-F238E27FC236}">
              <a16:creationId xmlns:a16="http://schemas.microsoft.com/office/drawing/2014/main" id="{00000000-0008-0000-0E00-000020020000}"/>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a:extLst>
            <a:ext uri="{FF2B5EF4-FFF2-40B4-BE49-F238E27FC236}">
              <a16:creationId xmlns:a16="http://schemas.microsoft.com/office/drawing/2014/main" id="{00000000-0008-0000-0E00-000022020000}"/>
            </a:ext>
          </a:extLst>
        </xdr:cNvPr>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155854</xdr:rowOff>
    </xdr:from>
    <xdr:to>
      <xdr:col>116</xdr:col>
      <xdr:colOff>114300</xdr:colOff>
      <xdr:row>63</xdr:row>
      <xdr:rowOff>86004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22110700" y="107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134281</xdr:rowOff>
    </xdr:from>
    <xdr:ext cx="469744" cy="259045"/>
    <xdr:sp macro="" textlink="">
      <xdr:nvSpPr>
        <xdr:cNvPr id="557" name="【学校施設】&#10;一人当たり面積該当値テキスト">
          <a:extLst>
            <a:ext uri="{FF2B5EF4-FFF2-40B4-BE49-F238E27FC236}">
              <a16:creationId xmlns:a16="http://schemas.microsoft.com/office/drawing/2014/main" id="{00000000-0008-0000-0E00-00002D020000}"/>
            </a:ext>
          </a:extLst>
        </xdr:cNvPr>
        <xdr:cNvSpPr txBox="1"/>
      </xdr:nvSpPr>
      <xdr:spPr>
        <a:xfrm>
          <a:off x="22199600" y="1076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158597</xdr:rowOff>
    </xdr:from>
    <xdr:to>
      <xdr:col>112</xdr:col>
      <xdr:colOff>38100</xdr:colOff>
      <xdr:row>63</xdr:row>
      <xdr:rowOff>88747</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1272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35204</xdr:rowOff>
    </xdr:from>
    <xdr:to>
      <xdr:col>116</xdr:col>
      <xdr:colOff>63500</xdr:colOff>
      <xdr:row>63</xdr:row>
      <xdr:rowOff>37947</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21323300" y="1083655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162713</xdr:rowOff>
    </xdr:from>
    <xdr:to>
      <xdr:col>107</xdr:col>
      <xdr:colOff>101600</xdr:colOff>
      <xdr:row>63</xdr:row>
      <xdr:rowOff>92863</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0383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37947</xdr:rowOff>
    </xdr:from>
    <xdr:to>
      <xdr:col>111</xdr:col>
      <xdr:colOff>177800</xdr:colOff>
      <xdr:row>63</xdr:row>
      <xdr:rowOff>42063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0434300" y="1083929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167284</xdr:rowOff>
    </xdr:from>
    <xdr:to>
      <xdr:col>102</xdr:col>
      <xdr:colOff>165100</xdr:colOff>
      <xdr:row>63</xdr:row>
      <xdr:rowOff>97434</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9494500" y="10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42063</xdr:rowOff>
    </xdr:from>
    <xdr:to>
      <xdr:col>107</xdr:col>
      <xdr:colOff>50800</xdr:colOff>
      <xdr:row>63</xdr:row>
      <xdr:rowOff>46634</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9545300" y="1084341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a:extLst>
            <a:ext uri="{FF2B5EF4-FFF2-40B4-BE49-F238E27FC236}">
              <a16:creationId xmlns:a16="http://schemas.microsoft.com/office/drawing/2014/main" id="{00000000-0008-0000-0E00-000034020000}"/>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a:extLst>
            <a:ext uri="{FF2B5EF4-FFF2-40B4-BE49-F238E27FC236}">
              <a16:creationId xmlns:a16="http://schemas.microsoft.com/office/drawing/2014/main" id="{00000000-0008-0000-0E00-000035020000}"/>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a:extLst>
            <a:ext uri="{FF2B5EF4-FFF2-40B4-BE49-F238E27FC236}">
              <a16:creationId xmlns:a16="http://schemas.microsoft.com/office/drawing/2014/main" id="{00000000-0008-0000-0E00-000036020000}"/>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79874</xdr:rowOff>
    </xdr:from>
    <xdr:ext cx="469744" cy="259045"/>
    <xdr:sp macro="" textlink="">
      <xdr:nvSpPr>
        <xdr:cNvPr id="567" name="n_1mainValue【学校施設】&#10;一人当たり面積">
          <a:extLst>
            <a:ext uri="{FF2B5EF4-FFF2-40B4-BE49-F238E27FC236}">
              <a16:creationId xmlns:a16="http://schemas.microsoft.com/office/drawing/2014/main" id="{00000000-0008-0000-0E00-000037020000}"/>
            </a:ext>
          </a:extLst>
        </xdr:cNvPr>
        <xdr:cNvSpPr txBox="1"/>
      </xdr:nvSpPr>
      <xdr:spPr>
        <a:xfrm>
          <a:off x="210757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83990</xdr:rowOff>
    </xdr:from>
    <xdr:ext cx="469744" cy="259045"/>
    <xdr:sp macro="" textlink="">
      <xdr:nvSpPr>
        <xdr:cNvPr id="568" name="n_2mainValue【学校施設】&#10;一人当たり面積">
          <a:extLst>
            <a:ext uri="{FF2B5EF4-FFF2-40B4-BE49-F238E27FC236}">
              <a16:creationId xmlns:a16="http://schemas.microsoft.com/office/drawing/2014/main" id="{00000000-0008-0000-0E00-000038020000}"/>
            </a:ext>
          </a:extLst>
        </xdr:cNvPr>
        <xdr:cNvSpPr txBox="1"/>
      </xdr:nvSpPr>
      <xdr:spPr>
        <a:xfrm>
          <a:off x="20199427" y="108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88561</xdr:rowOff>
    </xdr:from>
    <xdr:ext cx="469744" cy="259045"/>
    <xdr:sp macro="" textlink="">
      <xdr:nvSpPr>
        <xdr:cNvPr id="569" name="n_3mainValue【学校施設】&#10;一人当たり面積">
          <a:extLst>
            <a:ext uri="{FF2B5EF4-FFF2-40B4-BE49-F238E27FC236}">
              <a16:creationId xmlns:a16="http://schemas.microsoft.com/office/drawing/2014/main" id="{00000000-0008-0000-0E00-000039020000}"/>
            </a:ext>
          </a:extLst>
        </xdr:cNvPr>
        <xdr:cNvSpPr txBox="1"/>
      </xdr:nvSpPr>
      <xdr:spPr>
        <a:xfrm>
          <a:off x="19310427" y="1088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00000000-0008-0000-0E00-00005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a:extLst>
            <a:ext uri="{FF2B5EF4-FFF2-40B4-BE49-F238E27FC236}">
              <a16:creationId xmlns:a16="http://schemas.microsoft.com/office/drawing/2014/main" id="{00000000-0008-0000-0E00-00005402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a:extLst>
            <a:ext uri="{FF2B5EF4-FFF2-40B4-BE49-F238E27FC236}">
              <a16:creationId xmlns:a16="http://schemas.microsoft.com/office/drawing/2014/main" id="{00000000-0008-0000-0E00-000056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00" name="【児童館】&#10;有形固定資産減価償却率平均値テキスト">
          <a:extLst>
            <a:ext uri="{FF2B5EF4-FFF2-40B4-BE49-F238E27FC236}">
              <a16:creationId xmlns:a16="http://schemas.microsoft.com/office/drawing/2014/main" id="{00000000-0008-0000-0E00-000058020000}"/>
            </a:ext>
          </a:extLst>
        </xdr:cNvPr>
        <xdr:cNvSpPr txBox="1"/>
      </xdr:nvSpPr>
      <xdr:spPr>
        <a:xfrm>
          <a:off x="16357600"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113030</xdr:rowOff>
    </xdr:from>
    <xdr:to>
      <xdr:col>85</xdr:col>
      <xdr:colOff>177800</xdr:colOff>
      <xdr:row>86</xdr:row>
      <xdr:rowOff>43180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6268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27957</xdr:rowOff>
    </xdr:from>
    <xdr:ext cx="405111" cy="259045"/>
    <xdr:sp macro="" textlink="">
      <xdr:nvSpPr>
        <xdr:cNvPr id="611" name="【児童館】&#10;有形固定資産減価償却率該当値テキスト">
          <a:extLst>
            <a:ext uri="{FF2B5EF4-FFF2-40B4-BE49-F238E27FC236}">
              <a16:creationId xmlns:a16="http://schemas.microsoft.com/office/drawing/2014/main" id="{00000000-0008-0000-0E00-000063020000}"/>
            </a:ext>
          </a:extLst>
        </xdr:cNvPr>
        <xdr:cNvSpPr txBox="1"/>
      </xdr:nvSpPr>
      <xdr:spPr>
        <a:xfrm>
          <a:off x="16357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157118</xdr:rowOff>
    </xdr:from>
    <xdr:to>
      <xdr:col>81</xdr:col>
      <xdr:colOff>101600</xdr:colOff>
      <xdr:row>86</xdr:row>
      <xdr:rowOff>87268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5430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163830</xdr:rowOff>
    </xdr:from>
    <xdr:to>
      <xdr:col>85</xdr:col>
      <xdr:colOff>127000</xdr:colOff>
      <xdr:row>86</xdr:row>
      <xdr:rowOff>36468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5481300" y="1473708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29755</xdr:rowOff>
    </xdr:from>
    <xdr:to>
      <xdr:col>76</xdr:col>
      <xdr:colOff>165100</xdr:colOff>
      <xdr:row>86</xdr:row>
      <xdr:rowOff>131355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454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36468</xdr:rowOff>
    </xdr:from>
    <xdr:to>
      <xdr:col>81</xdr:col>
      <xdr:colOff>50800</xdr:colOff>
      <xdr:row>86</xdr:row>
      <xdr:rowOff>80555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4592300" y="147811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73842</xdr:rowOff>
    </xdr:from>
    <xdr:to>
      <xdr:col>72</xdr:col>
      <xdr:colOff>38100</xdr:colOff>
      <xdr:row>87</xdr:row>
      <xdr:rowOff>3992</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3652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80555</xdr:rowOff>
    </xdr:from>
    <xdr:to>
      <xdr:col>76</xdr:col>
      <xdr:colOff>114300</xdr:colOff>
      <xdr:row>86</xdr:row>
      <xdr:rowOff>124642</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3703300" y="148252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8" name="n_1aveValue【児童館】&#10;有形固定資産減価償却率">
          <a:extLst>
            <a:ext uri="{FF2B5EF4-FFF2-40B4-BE49-F238E27FC236}">
              <a16:creationId xmlns:a16="http://schemas.microsoft.com/office/drawing/2014/main" id="{00000000-0008-0000-0E00-00006A020000}"/>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9" name="n_2aveValue【児童館】&#10;有形固定資産減価償却率">
          <a:extLst>
            <a:ext uri="{FF2B5EF4-FFF2-40B4-BE49-F238E27FC236}">
              <a16:creationId xmlns:a16="http://schemas.microsoft.com/office/drawing/2014/main" id="{00000000-0008-0000-0E00-00006B020000}"/>
            </a:ext>
          </a:extLst>
        </xdr:cNvPr>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20" name="n_3aveValue【児童館】&#10;有形固定資産減価償却率">
          <a:extLst>
            <a:ext uri="{FF2B5EF4-FFF2-40B4-BE49-F238E27FC236}">
              <a16:creationId xmlns:a16="http://schemas.microsoft.com/office/drawing/2014/main" id="{00000000-0008-0000-0E00-00006C020000}"/>
            </a:ext>
          </a:extLst>
        </xdr:cNvPr>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78395</xdr:rowOff>
    </xdr:from>
    <xdr:ext cx="340478" cy="259045"/>
    <xdr:sp macro="" textlink="">
      <xdr:nvSpPr>
        <xdr:cNvPr id="621" name="n_1mainValue【児童館】&#10;有形固定資産減価償却率">
          <a:extLst>
            <a:ext uri="{FF2B5EF4-FFF2-40B4-BE49-F238E27FC236}">
              <a16:creationId xmlns:a16="http://schemas.microsoft.com/office/drawing/2014/main" id="{00000000-0008-0000-0E00-00006D020000}"/>
            </a:ext>
          </a:extLst>
        </xdr:cNvPr>
        <xdr:cNvSpPr txBox="1"/>
      </xdr:nvSpPr>
      <xdr:spPr>
        <a:xfrm>
          <a:off x="15298361" y="1482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122482</xdr:rowOff>
    </xdr:from>
    <xdr:ext cx="340478" cy="259045"/>
    <xdr:sp macro="" textlink="">
      <xdr:nvSpPr>
        <xdr:cNvPr id="622" name="n_2mainValue【児童館】&#10;有形固定資産減価償却率">
          <a:extLst>
            <a:ext uri="{FF2B5EF4-FFF2-40B4-BE49-F238E27FC236}">
              <a16:creationId xmlns:a16="http://schemas.microsoft.com/office/drawing/2014/main" id="{00000000-0008-0000-0E00-00006E020000}"/>
            </a:ext>
          </a:extLst>
        </xdr:cNvPr>
        <xdr:cNvSpPr txBox="1"/>
      </xdr:nvSpPr>
      <xdr:spPr>
        <a:xfrm>
          <a:off x="14422061" y="1486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166569</xdr:rowOff>
    </xdr:from>
    <xdr:ext cx="340478" cy="259045"/>
    <xdr:sp macro="" textlink="">
      <xdr:nvSpPr>
        <xdr:cNvPr id="623" name="n_3mainValue【児童館】&#10;有形固定資産減価償却率">
          <a:extLst>
            <a:ext uri="{FF2B5EF4-FFF2-40B4-BE49-F238E27FC236}">
              <a16:creationId xmlns:a16="http://schemas.microsoft.com/office/drawing/2014/main" id="{00000000-0008-0000-0E00-00006F020000}"/>
            </a:ext>
          </a:extLst>
        </xdr:cNvPr>
        <xdr:cNvSpPr txBox="1"/>
      </xdr:nvSpPr>
      <xdr:spPr>
        <a:xfrm>
          <a:off x="13533061"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00000000-0008-0000-0E00-00008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a:extLst>
            <a:ext uri="{FF2B5EF4-FFF2-40B4-BE49-F238E27FC236}">
              <a16:creationId xmlns:a16="http://schemas.microsoft.com/office/drawing/2014/main" id="{00000000-0008-0000-0E00-000086020000}"/>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a:extLst>
            <a:ext uri="{FF2B5EF4-FFF2-40B4-BE49-F238E27FC236}">
              <a16:creationId xmlns:a16="http://schemas.microsoft.com/office/drawing/2014/main" id="{00000000-0008-0000-0E00-000088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0" name="【児童館】&#10;一人当たり面積平均値テキスト">
          <a:extLst>
            <a:ext uri="{FF2B5EF4-FFF2-40B4-BE49-F238E27FC236}">
              <a16:creationId xmlns:a16="http://schemas.microsoft.com/office/drawing/2014/main" id="{00000000-0008-0000-0E00-00008A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661" name="【児童館】&#10;一人当たり面積該当値テキスト">
          <a:extLst>
            <a:ext uri="{FF2B5EF4-FFF2-40B4-BE49-F238E27FC236}">
              <a16:creationId xmlns:a16="http://schemas.microsoft.com/office/drawing/2014/main" id="{00000000-0008-0000-0E00-000095020000}"/>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68" name="n_1aveValue【児童館】&#10;一人当たり面積">
          <a:extLst>
            <a:ext uri="{FF2B5EF4-FFF2-40B4-BE49-F238E27FC236}">
              <a16:creationId xmlns:a16="http://schemas.microsoft.com/office/drawing/2014/main" id="{00000000-0008-0000-0E00-00009C020000}"/>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9" name="n_2aveValue【児童館】&#10;一人当たり面積">
          <a:extLst>
            <a:ext uri="{FF2B5EF4-FFF2-40B4-BE49-F238E27FC236}">
              <a16:creationId xmlns:a16="http://schemas.microsoft.com/office/drawing/2014/main" id="{00000000-0008-0000-0E00-00009D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70" name="n_3aveValue【児童館】&#10;一人当たり面積">
          <a:extLst>
            <a:ext uri="{FF2B5EF4-FFF2-40B4-BE49-F238E27FC236}">
              <a16:creationId xmlns:a16="http://schemas.microsoft.com/office/drawing/2014/main" id="{00000000-0008-0000-0E00-00009E020000}"/>
            </a:ext>
          </a:extLst>
        </xdr:cNvPr>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71" name="n_1mainValue【児童館】&#10;一人当たり面積">
          <a:extLst>
            <a:ext uri="{FF2B5EF4-FFF2-40B4-BE49-F238E27FC236}">
              <a16:creationId xmlns:a16="http://schemas.microsoft.com/office/drawing/2014/main" id="{00000000-0008-0000-0E00-00009F02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72" name="n_2mainValue【児童館】&#10;一人当たり面積">
          <a:extLst>
            <a:ext uri="{FF2B5EF4-FFF2-40B4-BE49-F238E27FC236}">
              <a16:creationId xmlns:a16="http://schemas.microsoft.com/office/drawing/2014/main" id="{00000000-0008-0000-0E00-0000A0020000}"/>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673" name="n_3mainValue【児童館】&#10;一人当たり面積">
          <a:extLst>
            <a:ext uri="{FF2B5EF4-FFF2-40B4-BE49-F238E27FC236}">
              <a16:creationId xmlns:a16="http://schemas.microsoft.com/office/drawing/2014/main" id="{00000000-0008-0000-0E00-0000A1020000}"/>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00000000-0008-0000-0E00-0000B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a:extLst>
            <a:ext uri="{FF2B5EF4-FFF2-40B4-BE49-F238E27FC236}">
              <a16:creationId xmlns:a16="http://schemas.microsoft.com/office/drawing/2014/main" id="{00000000-0008-0000-0E00-0000BC020000}"/>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a:extLst>
            <a:ext uri="{FF2B5EF4-FFF2-40B4-BE49-F238E27FC236}">
              <a16:creationId xmlns:a16="http://schemas.microsoft.com/office/drawing/2014/main" id="{00000000-0008-0000-0E00-0000B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04" name="【公民館】&#10;有形固定資産減価償却率平均値テキスト">
          <a:extLst>
            <a:ext uri="{FF2B5EF4-FFF2-40B4-BE49-F238E27FC236}">
              <a16:creationId xmlns:a16="http://schemas.microsoft.com/office/drawing/2014/main" id="{00000000-0008-0000-0E00-0000C0020000}"/>
            </a:ext>
          </a:extLst>
        </xdr:cNvPr>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715" name="【公民館】&#10;有形固定資産減価償却率該当値テキスト">
          <a:extLst>
            <a:ext uri="{FF2B5EF4-FFF2-40B4-BE49-F238E27FC236}">
              <a16:creationId xmlns:a16="http://schemas.microsoft.com/office/drawing/2014/main" id="{00000000-0008-0000-0E00-0000CB020000}"/>
            </a:ext>
          </a:extLst>
        </xdr:cNvPr>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123552</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5481300" y="175869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157843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4592300" y="176114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138068</xdr:rowOff>
    </xdr:from>
    <xdr:to>
      <xdr:col>72</xdr:col>
      <xdr:colOff>38100</xdr:colOff>
      <xdr:row>103</xdr:row>
      <xdr:rowOff>68218</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3652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157843</xdr:rowOff>
    </xdr:from>
    <xdr:to>
      <xdr:col>76</xdr:col>
      <xdr:colOff>114300</xdr:colOff>
      <xdr:row>103</xdr:row>
      <xdr:rowOff>17418</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3703300" y="176457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22" name="n_1aveValue【公民館】&#10;有形固定資産減価償却率">
          <a:extLst>
            <a:ext uri="{FF2B5EF4-FFF2-40B4-BE49-F238E27FC236}">
              <a16:creationId xmlns:a16="http://schemas.microsoft.com/office/drawing/2014/main" id="{00000000-0008-0000-0E00-0000D2020000}"/>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23" name="n_2aveValue【公民館】&#10;有形固定資産減価償却率">
          <a:extLst>
            <a:ext uri="{FF2B5EF4-FFF2-40B4-BE49-F238E27FC236}">
              <a16:creationId xmlns:a16="http://schemas.microsoft.com/office/drawing/2014/main" id="{00000000-0008-0000-0E00-0000D3020000}"/>
            </a:ext>
          </a:extLst>
        </xdr:cNvPr>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24" name="n_3aveValue【公民館】&#10;有形固定資産減価償却率">
          <a:extLst>
            <a:ext uri="{FF2B5EF4-FFF2-40B4-BE49-F238E27FC236}">
              <a16:creationId xmlns:a16="http://schemas.microsoft.com/office/drawing/2014/main" id="{00000000-0008-0000-0E00-0000D4020000}"/>
            </a:ext>
          </a:extLst>
        </xdr:cNvPr>
        <xdr:cNvSpPr txBox="1"/>
      </xdr:nvSpPr>
      <xdr:spPr>
        <a:xfrm>
          <a:off x="135007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19429</xdr:rowOff>
    </xdr:from>
    <xdr:ext cx="405111" cy="259045"/>
    <xdr:sp macro="" textlink="">
      <xdr:nvSpPr>
        <xdr:cNvPr id="725" name="n_1mainValue【公民館】&#10;有形固定資産減価償却率">
          <a:extLst>
            <a:ext uri="{FF2B5EF4-FFF2-40B4-BE49-F238E27FC236}">
              <a16:creationId xmlns:a16="http://schemas.microsoft.com/office/drawing/2014/main" id="{00000000-0008-0000-0E00-0000D5020000}"/>
            </a:ext>
          </a:extLst>
        </xdr:cNvPr>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726" name="n_2mainValue【公民館】&#10;有形固定資産減価償却率">
          <a:extLst>
            <a:ext uri="{FF2B5EF4-FFF2-40B4-BE49-F238E27FC236}">
              <a16:creationId xmlns:a16="http://schemas.microsoft.com/office/drawing/2014/main" id="{00000000-0008-0000-0E00-0000D6020000}"/>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84745</xdr:rowOff>
    </xdr:from>
    <xdr:ext cx="405111" cy="259045"/>
    <xdr:sp macro="" textlink="">
      <xdr:nvSpPr>
        <xdr:cNvPr id="727" name="n_3mainValue【公民館】&#10;有形固定資産減価償却率">
          <a:extLst>
            <a:ext uri="{FF2B5EF4-FFF2-40B4-BE49-F238E27FC236}">
              <a16:creationId xmlns:a16="http://schemas.microsoft.com/office/drawing/2014/main" id="{00000000-0008-0000-0E00-0000D7020000}"/>
            </a:ext>
          </a:extLst>
        </xdr:cNvPr>
        <xdr:cNvSpPr txBox="1"/>
      </xdr:nvSpPr>
      <xdr:spPr>
        <a:xfrm>
          <a:off x="13500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00000000-0008-0000-0E00-0000E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a:extLst>
            <a:ext uri="{FF2B5EF4-FFF2-40B4-BE49-F238E27FC236}">
              <a16:creationId xmlns:a16="http://schemas.microsoft.com/office/drawing/2014/main" id="{00000000-0008-0000-0E00-0000F0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a:extLst>
            <a:ext uri="{FF2B5EF4-FFF2-40B4-BE49-F238E27FC236}">
              <a16:creationId xmlns:a16="http://schemas.microsoft.com/office/drawing/2014/main" id="{00000000-0008-0000-0E00-0000F2020000}"/>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56" name="【公民館】&#10;一人当たり面積平均値テキスト">
          <a:extLst>
            <a:ext uri="{FF2B5EF4-FFF2-40B4-BE49-F238E27FC236}">
              <a16:creationId xmlns:a16="http://schemas.microsoft.com/office/drawing/2014/main" id="{00000000-0008-0000-0E00-0000F4020000}"/>
            </a:ext>
          </a:extLst>
        </xdr:cNvPr>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767" name="【公民館】&#10;一人当たり面積該当値テキスト">
          <a:extLst>
            <a:ext uri="{FF2B5EF4-FFF2-40B4-BE49-F238E27FC236}">
              <a16:creationId xmlns:a16="http://schemas.microsoft.com/office/drawing/2014/main" id="{00000000-0008-0000-0E00-0000FF020000}"/>
            </a:ext>
          </a:extLst>
        </xdr:cNvPr>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76200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21323300" y="17899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29211</xdr:rowOff>
    </xdr:from>
    <xdr:to>
      <xdr:col>107</xdr:col>
      <xdr:colOff>101600</xdr:colOff>
      <xdr:row>104</xdr:row>
      <xdr:rowOff>130811</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20383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80011</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flipV="1">
          <a:off x="20434300" y="17907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44450</xdr:rowOff>
    </xdr:from>
    <xdr:to>
      <xdr:col>102</xdr:col>
      <xdr:colOff>165100</xdr:colOff>
      <xdr:row>104</xdr:row>
      <xdr:rowOff>146050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9494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80011</xdr:rowOff>
    </xdr:from>
    <xdr:to>
      <xdr:col>107</xdr:col>
      <xdr:colOff>50800</xdr:colOff>
      <xdr:row>104</xdr:row>
      <xdr:rowOff>95250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flipV="1">
          <a:off x="19545300" y="17910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74" name="n_1aveValue【公民館】&#10;一人当たり面積">
          <a:extLst>
            <a:ext uri="{FF2B5EF4-FFF2-40B4-BE49-F238E27FC236}">
              <a16:creationId xmlns:a16="http://schemas.microsoft.com/office/drawing/2014/main" id="{00000000-0008-0000-0E00-000006030000}"/>
            </a:ext>
          </a:extLst>
        </xdr:cNvPr>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75" name="n_2aveValue【公民館】&#10;一人当たり面積">
          <a:extLst>
            <a:ext uri="{FF2B5EF4-FFF2-40B4-BE49-F238E27FC236}">
              <a16:creationId xmlns:a16="http://schemas.microsoft.com/office/drawing/2014/main" id="{00000000-0008-0000-0E00-000007030000}"/>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76" name="n_3aveValue【公民館】&#10;一人当たり面積">
          <a:extLst>
            <a:ext uri="{FF2B5EF4-FFF2-40B4-BE49-F238E27FC236}">
              <a16:creationId xmlns:a16="http://schemas.microsoft.com/office/drawing/2014/main" id="{00000000-0008-0000-0E00-000008030000}"/>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777" name="n_1mainValue【公民館】&#10;一人当たり面積">
          <a:extLst>
            <a:ext uri="{FF2B5EF4-FFF2-40B4-BE49-F238E27FC236}">
              <a16:creationId xmlns:a16="http://schemas.microsoft.com/office/drawing/2014/main" id="{00000000-0008-0000-0E00-000009030000}"/>
            </a:ext>
          </a:extLst>
        </xdr:cNvPr>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147338</xdr:rowOff>
    </xdr:from>
    <xdr:ext cx="469744" cy="259045"/>
    <xdr:sp macro="" textlink="">
      <xdr:nvSpPr>
        <xdr:cNvPr id="778" name="n_2mainValue【公民館】&#10;一人当たり面積">
          <a:extLst>
            <a:ext uri="{FF2B5EF4-FFF2-40B4-BE49-F238E27FC236}">
              <a16:creationId xmlns:a16="http://schemas.microsoft.com/office/drawing/2014/main" id="{00000000-0008-0000-0E00-00000A030000}"/>
            </a:ext>
          </a:extLst>
        </xdr:cNvPr>
        <xdr:cNvSpPr txBox="1"/>
      </xdr:nvSpPr>
      <xdr:spPr>
        <a:xfrm>
          <a:off x="201994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162577</xdr:rowOff>
    </xdr:from>
    <xdr:ext cx="469744" cy="259045"/>
    <xdr:sp macro="" textlink="">
      <xdr:nvSpPr>
        <xdr:cNvPr id="779" name="n_3mainValue【公民館】&#10;一人当たり面積">
          <a:extLst>
            <a:ext uri="{FF2B5EF4-FFF2-40B4-BE49-F238E27FC236}">
              <a16:creationId xmlns:a16="http://schemas.microsoft.com/office/drawing/2014/main" id="{00000000-0008-0000-0E00-00000B030000}"/>
            </a:ext>
          </a:extLst>
        </xdr:cNvPr>
        <xdr:cNvSpPr txBox="1"/>
      </xdr:nvSpPr>
      <xdr:spPr>
        <a:xfrm>
          <a:off x="193104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類似団体と比較して有形固定資産減価償却率が高くなっている施設は、公民館であり、低くなっている施設は、学校施設、児童館である。公民館については、有形固定資産減価償却率は</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％となっており、公民館は市内に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箇所あるが、いずれも築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年を超え、大規模改修時期を迎えている。また、学校施設については、有形固定資産減価償却率は</a:t>
          </a:r>
          <a:r>
            <a:rPr kumimoji="1" lang="en-US" altLang="ja-JP" sz="1300">
              <a:latin typeface="ＭＳ Ｐゴシック" panose="020B0600070205080204" pitchFamily="50" charset="-128"/>
              <a:ea typeface="ＭＳ Ｐゴシック" panose="020B0600070205080204" pitchFamily="50" charset="-128"/>
            </a:rPr>
            <a:t>62.2</a:t>
          </a:r>
          <a:r>
            <a:rPr kumimoji="1" lang="ja-JP" altLang="en-US" sz="1300">
              <a:latin typeface="ＭＳ Ｐゴシック" panose="020B0600070205080204" pitchFamily="50" charset="-128"/>
              <a:ea typeface="ＭＳ Ｐゴシック" panose="020B0600070205080204" pitchFamily="50" charset="-128"/>
            </a:rPr>
            <a:t>％と類似団体よりも低い水準であるものの、現在市内にある小学校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の児童・生徒数は今後減少していく見込みである。公共施設等総合管理計画の公共施設等の管理に関する基本方針で掲げる施設の長期使用、施設の機能や規模の最適化及びコストの減少と平準化を踏まえ、複合施設への機能移転や学校の段階的な統廃合を教育委員会と協議しながら検討していく。児童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年度に老朽化していた市役所と児童館を複合化し、それぞれ新しい施設を建設したため、有形固定資産減価償却率が低くなっている。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66,668
66,189
19.82
19,849,740
18,960,234
870,629
12,731,081
22,706,984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110308</xdr:rowOff>
    </xdr:from>
    <xdr:to>
      <xdr:col>20</xdr:col>
      <xdr:colOff>38100</xdr:colOff>
      <xdr:row>38</xdr:row>
      <xdr:rowOff>40458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161109</xdr:rowOff>
    </xdr:from>
    <xdr:to>
      <xdr:col>24</xdr:col>
      <xdr:colOff>63500</xdr:colOff>
      <xdr:row>37</xdr:row>
      <xdr:rowOff>166007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50475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38</xdr:row>
      <xdr:rowOff>25581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5047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25581</xdr:rowOff>
    </xdr:from>
    <xdr:to>
      <xdr:col>15</xdr:col>
      <xdr:colOff>50800</xdr:colOff>
      <xdr:row>38</xdr:row>
      <xdr:rowOff>61504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5406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56985</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92908</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63500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690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252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41910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908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93345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103289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135272</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F00-0000D7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F00-0000D9000000}"/>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F00-0000DB000000}"/>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44450</xdr:rowOff>
    </xdr:from>
    <xdr:to>
      <xdr:col>55</xdr:col>
      <xdr:colOff>50800</xdr:colOff>
      <xdr:row>61</xdr:row>
      <xdr:rowOff>146050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22877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44450</xdr:rowOff>
    </xdr:from>
    <xdr:to>
      <xdr:col>50</xdr:col>
      <xdr:colOff>165100</xdr:colOff>
      <xdr:row>61</xdr:row>
      <xdr:rowOff>146050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95250</xdr:rowOff>
    </xdr:from>
    <xdr:to>
      <xdr:col>55</xdr:col>
      <xdr:colOff>0</xdr:colOff>
      <xdr:row>61</xdr:row>
      <xdr:rowOff>95250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639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95250</xdr:rowOff>
    </xdr:from>
    <xdr:to>
      <xdr:col>50</xdr:col>
      <xdr:colOff>114300</xdr:colOff>
      <xdr:row>61</xdr:row>
      <xdr:rowOff>99060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8750300" y="1055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153670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781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102870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7861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00000000-0008-0000-0F00-0000ED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F00-0000EE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00000000-0008-0000-0F00-0000EF00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137177</xdr:rowOff>
    </xdr:from>
    <xdr:ext cx="469744" cy="259045"/>
    <xdr:sp macro="" textlink="">
      <xdr:nvSpPr>
        <xdr:cNvPr id="240" name="n_1mainValue【体育館・プール】&#10;一人当たり面積">
          <a:extLst>
            <a:ext uri="{FF2B5EF4-FFF2-40B4-BE49-F238E27FC236}">
              <a16:creationId xmlns:a16="http://schemas.microsoft.com/office/drawing/2014/main" id="{00000000-0008-0000-0F00-0000F0000000}"/>
            </a:ext>
          </a:extLst>
        </xdr:cNvPr>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140987</xdr:rowOff>
    </xdr:from>
    <xdr:ext cx="469744" cy="259045"/>
    <xdr:sp macro="" textlink="">
      <xdr:nvSpPr>
        <xdr:cNvPr id="241" name="n_2mainValue【体育館・プール】&#10;一人当たり面積">
          <a:extLst>
            <a:ext uri="{FF2B5EF4-FFF2-40B4-BE49-F238E27FC236}">
              <a16:creationId xmlns:a16="http://schemas.microsoft.com/office/drawing/2014/main" id="{00000000-0008-0000-0F00-0000F1000000}"/>
            </a:ext>
          </a:extLst>
        </xdr:cNvPr>
        <xdr:cNvSpPr txBox="1"/>
      </xdr:nvSpPr>
      <xdr:spPr>
        <a:xfrm>
          <a:off x="8515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144797</xdr:rowOff>
    </xdr:from>
    <xdr:ext cx="469744" cy="259045"/>
    <xdr:sp macro="" textlink="">
      <xdr:nvSpPr>
        <xdr:cNvPr id="242" name="n_3mainValue【体育館・プール】&#10;一人当たり面積">
          <a:extLst>
            <a:ext uri="{FF2B5EF4-FFF2-40B4-BE49-F238E27FC236}">
              <a16:creationId xmlns:a16="http://schemas.microsoft.com/office/drawing/2014/main" id="{00000000-0008-0000-0F00-0000F2000000}"/>
            </a:ext>
          </a:extLst>
        </xdr:cNvPr>
        <xdr:cNvSpPr txBox="1"/>
      </xdr:nvSpPr>
      <xdr:spPr>
        <a:xfrm>
          <a:off x="7626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129032</xdr:rowOff>
    </xdr:from>
    <xdr:to>
      <xdr:col>24</xdr:col>
      <xdr:colOff>114300</xdr:colOff>
      <xdr:row>83</xdr:row>
      <xdr:rowOff>59182</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151909</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403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131318</xdr:rowOff>
    </xdr:from>
    <xdr:to>
      <xdr:col>20</xdr:col>
      <xdr:colOff>38100</xdr:colOff>
      <xdr:row>83</xdr:row>
      <xdr:rowOff>61468</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10668</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2387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81026</xdr:rowOff>
    </xdr:from>
    <xdr:to>
      <xdr:col>15</xdr:col>
      <xdr:colOff>101600</xdr:colOff>
      <xdr:row>84</xdr:row>
      <xdr:rowOff>11176</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xdr:rowOff>
    </xdr:from>
    <xdr:to>
      <xdr:col>19</xdr:col>
      <xdr:colOff>177800</xdr:colOff>
      <xdr:row>83</xdr:row>
      <xdr:rowOff>131826</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241018"/>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117602</xdr:rowOff>
    </xdr:from>
    <xdr:to>
      <xdr:col>10</xdr:col>
      <xdr:colOff>165100</xdr:colOff>
      <xdr:row>84</xdr:row>
      <xdr:rowOff>47752</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131826</xdr:rowOff>
    </xdr:from>
    <xdr:to>
      <xdr:col>15</xdr:col>
      <xdr:colOff>50800</xdr:colOff>
      <xdr:row>83</xdr:row>
      <xdr:rowOff>168402</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362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77995</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27703</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408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64279</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12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00000000-0008-0000-0F00-00003A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00000000-0008-0000-0F00-00003C010000}"/>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a:extLst>
            <a:ext uri="{FF2B5EF4-FFF2-40B4-BE49-F238E27FC236}">
              <a16:creationId xmlns:a16="http://schemas.microsoft.com/office/drawing/2014/main" id="{00000000-0008-0000-0F00-00003E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73025</xdr:rowOff>
    </xdr:from>
    <xdr:to>
      <xdr:col>55</xdr:col>
      <xdr:colOff>50800</xdr:colOff>
      <xdr:row>82</xdr:row>
      <xdr:rowOff>3175</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0426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95902</xdr:rowOff>
    </xdr:from>
    <xdr:ext cx="469744" cy="259045"/>
    <xdr:sp macro="" textlink="">
      <xdr:nvSpPr>
        <xdr:cNvPr id="329" name="【福祉施設】&#10;一人当たり面積該当値テキスト">
          <a:extLst>
            <a:ext uri="{FF2B5EF4-FFF2-40B4-BE49-F238E27FC236}">
              <a16:creationId xmlns:a16="http://schemas.microsoft.com/office/drawing/2014/main" id="{00000000-0008-0000-0F00-000049010000}"/>
            </a:ext>
          </a:extLst>
        </xdr:cNvPr>
        <xdr:cNvSpPr txBox="1"/>
      </xdr:nvSpPr>
      <xdr:spPr>
        <a:xfrm>
          <a:off x="10515600" y="1381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73025</xdr:rowOff>
    </xdr:from>
    <xdr:to>
      <xdr:col>50</xdr:col>
      <xdr:colOff>165100</xdr:colOff>
      <xdr:row>82</xdr:row>
      <xdr:rowOff>3175</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958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123825</xdr:rowOff>
    </xdr:from>
    <xdr:to>
      <xdr:col>55</xdr:col>
      <xdr:colOff>0</xdr:colOff>
      <xdr:row>81</xdr:row>
      <xdr:rowOff>123825</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9639300" y="14011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78739</xdr:rowOff>
    </xdr:from>
    <xdr:to>
      <xdr:col>46</xdr:col>
      <xdr:colOff>38100</xdr:colOff>
      <xdr:row>82</xdr:row>
      <xdr:rowOff>8889</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869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123825</xdr:rowOff>
    </xdr:from>
    <xdr:to>
      <xdr:col>50</xdr:col>
      <xdr:colOff>114300</xdr:colOff>
      <xdr:row>81</xdr:row>
      <xdr:rowOff>129539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8750300" y="140112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84455</xdr:rowOff>
    </xdr:from>
    <xdr:to>
      <xdr:col>41</xdr:col>
      <xdr:colOff>101600</xdr:colOff>
      <xdr:row>82</xdr:row>
      <xdr:rowOff>14605</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7810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129539</xdr:rowOff>
    </xdr:from>
    <xdr:to>
      <xdr:col>45</xdr:col>
      <xdr:colOff>177800</xdr:colOff>
      <xdr:row>81</xdr:row>
      <xdr:rowOff>135255</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7861300" y="140169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a:extLst>
            <a:ext uri="{FF2B5EF4-FFF2-40B4-BE49-F238E27FC236}">
              <a16:creationId xmlns:a16="http://schemas.microsoft.com/office/drawing/2014/main" id="{00000000-0008-0000-0F00-000050010000}"/>
            </a:ext>
          </a:extLst>
        </xdr:cNvPr>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a:extLst>
            <a:ext uri="{FF2B5EF4-FFF2-40B4-BE49-F238E27FC236}">
              <a16:creationId xmlns:a16="http://schemas.microsoft.com/office/drawing/2014/main" id="{00000000-0008-0000-0F00-000051010000}"/>
            </a:ext>
          </a:extLst>
        </xdr:cNvPr>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38" name="n_3aveValue【福祉施設】&#10;一人当たり面積">
          <a:extLst>
            <a:ext uri="{FF2B5EF4-FFF2-40B4-BE49-F238E27FC236}">
              <a16:creationId xmlns:a16="http://schemas.microsoft.com/office/drawing/2014/main" id="{00000000-0008-0000-0F00-000052010000}"/>
            </a:ext>
          </a:extLst>
        </xdr:cNvPr>
        <xdr:cNvSpPr txBox="1"/>
      </xdr:nvSpPr>
      <xdr:spPr>
        <a:xfrm>
          <a:off x="7626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19702</xdr:rowOff>
    </xdr:from>
    <xdr:ext cx="469744" cy="259045"/>
    <xdr:sp macro="" textlink="">
      <xdr:nvSpPr>
        <xdr:cNvPr id="339" name="n_1mainValue【福祉施設】&#10;一人当たり面積">
          <a:extLst>
            <a:ext uri="{FF2B5EF4-FFF2-40B4-BE49-F238E27FC236}">
              <a16:creationId xmlns:a16="http://schemas.microsoft.com/office/drawing/2014/main" id="{00000000-0008-0000-0F00-000053010000}"/>
            </a:ext>
          </a:extLst>
        </xdr:cNvPr>
        <xdr:cNvSpPr txBox="1"/>
      </xdr:nvSpPr>
      <xdr:spPr>
        <a:xfrm>
          <a:off x="93917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25416</xdr:rowOff>
    </xdr:from>
    <xdr:ext cx="469744" cy="259045"/>
    <xdr:sp macro="" textlink="">
      <xdr:nvSpPr>
        <xdr:cNvPr id="340" name="n_2mainValue【福祉施設】&#10;一人当たり面積">
          <a:extLst>
            <a:ext uri="{FF2B5EF4-FFF2-40B4-BE49-F238E27FC236}">
              <a16:creationId xmlns:a16="http://schemas.microsoft.com/office/drawing/2014/main" id="{00000000-0008-0000-0F00-000054010000}"/>
            </a:ext>
          </a:extLst>
        </xdr:cNvPr>
        <xdr:cNvSpPr txBox="1"/>
      </xdr:nvSpPr>
      <xdr:spPr>
        <a:xfrm>
          <a:off x="8515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31132</xdr:rowOff>
    </xdr:from>
    <xdr:ext cx="469744" cy="259045"/>
    <xdr:sp macro="" textlink="">
      <xdr:nvSpPr>
        <xdr:cNvPr id="341" name="n_3mainValue【福祉施設】&#10;一人当たり面積">
          <a:extLst>
            <a:ext uri="{FF2B5EF4-FFF2-40B4-BE49-F238E27FC236}">
              <a16:creationId xmlns:a16="http://schemas.microsoft.com/office/drawing/2014/main" id="{00000000-0008-0000-0F00-000055010000}"/>
            </a:ext>
          </a:extLst>
        </xdr:cNvPr>
        <xdr:cNvSpPr txBox="1"/>
      </xdr:nvSpPr>
      <xdr:spPr>
        <a:xfrm>
          <a:off x="7626427" y="137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a:extLst>
            <a:ext uri="{FF2B5EF4-FFF2-40B4-BE49-F238E27FC236}">
              <a16:creationId xmlns:a16="http://schemas.microsoft.com/office/drawing/2014/main" id="{00000000-0008-0000-0F00-00007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84" name="【一般廃棄物処理施設】&#10;有形固定資産減価償却率最小値テキスト">
          <a:extLst>
            <a:ext uri="{FF2B5EF4-FFF2-40B4-BE49-F238E27FC236}">
              <a16:creationId xmlns:a16="http://schemas.microsoft.com/office/drawing/2014/main" id="{00000000-0008-0000-0F00-000080010000}"/>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86" name="【一般廃棄物処理施設】&#10;有形固定資産減価償却率最大値テキスト">
          <a:extLst>
            <a:ext uri="{FF2B5EF4-FFF2-40B4-BE49-F238E27FC236}">
              <a16:creationId xmlns:a16="http://schemas.microsoft.com/office/drawing/2014/main" id="{00000000-0008-0000-0F00-000082010000}"/>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388" name="【一般廃棄物処理施設】&#10;有形固定資産減価償却率平均値テキスト">
          <a:extLst>
            <a:ext uri="{FF2B5EF4-FFF2-40B4-BE49-F238E27FC236}">
              <a16:creationId xmlns:a16="http://schemas.microsoft.com/office/drawing/2014/main" id="{00000000-0008-0000-0F00-000084010000}"/>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49893</xdr:rowOff>
    </xdr:from>
    <xdr:to>
      <xdr:col>85</xdr:col>
      <xdr:colOff>177800</xdr:colOff>
      <xdr:row>33</xdr:row>
      <xdr:rowOff>151493</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62687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171104</xdr:rowOff>
    </xdr:from>
    <xdr:ext cx="405111" cy="259045"/>
    <xdr:sp macro="" textlink="">
      <xdr:nvSpPr>
        <xdr:cNvPr id="399" name="【一般廃棄物処理施設】&#10;有形固定資産減価償却率該当値テキスト">
          <a:extLst>
            <a:ext uri="{FF2B5EF4-FFF2-40B4-BE49-F238E27FC236}">
              <a16:creationId xmlns:a16="http://schemas.microsoft.com/office/drawing/2014/main" id="{00000000-0008-0000-0F00-00008F010000}"/>
            </a:ext>
          </a:extLst>
        </xdr:cNvPr>
        <xdr:cNvSpPr txBox="1"/>
      </xdr:nvSpPr>
      <xdr:spPr>
        <a:xfrm>
          <a:off x="16357600" y="5657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53158</xdr:rowOff>
    </xdr:from>
    <xdr:to>
      <xdr:col>81</xdr:col>
      <xdr:colOff>101600</xdr:colOff>
      <xdr:row>33</xdr:row>
      <xdr:rowOff>154758</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54305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100693</xdr:rowOff>
    </xdr:from>
    <xdr:to>
      <xdr:col>85</xdr:col>
      <xdr:colOff>127000</xdr:colOff>
      <xdr:row>33</xdr:row>
      <xdr:rowOff>103958</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5481300" y="57585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56424</xdr:rowOff>
    </xdr:from>
    <xdr:to>
      <xdr:col>76</xdr:col>
      <xdr:colOff>165100</xdr:colOff>
      <xdr:row>33</xdr:row>
      <xdr:rowOff>158024</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4541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103958</xdr:rowOff>
    </xdr:from>
    <xdr:to>
      <xdr:col>81</xdr:col>
      <xdr:colOff>50800</xdr:colOff>
      <xdr:row>33</xdr:row>
      <xdr:rowOff>107224</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14592300" y="5761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36830</xdr:rowOff>
    </xdr:from>
    <xdr:to>
      <xdr:col>72</xdr:col>
      <xdr:colOff>38100</xdr:colOff>
      <xdr:row>33</xdr:row>
      <xdr:rowOff>138430</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1365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87630</xdr:rowOff>
    </xdr:from>
    <xdr:to>
      <xdr:col>76</xdr:col>
      <xdr:colOff>114300</xdr:colOff>
      <xdr:row>33</xdr:row>
      <xdr:rowOff>107224</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3703300" y="5745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06" name="n_1aveValue【一般廃棄物処理施設】&#10;有形固定資産減価償却率">
          <a:extLst>
            <a:ext uri="{FF2B5EF4-FFF2-40B4-BE49-F238E27FC236}">
              <a16:creationId xmlns:a16="http://schemas.microsoft.com/office/drawing/2014/main" id="{00000000-0008-0000-0F00-000096010000}"/>
            </a:ext>
          </a:extLst>
        </xdr:cNvPr>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07" name="n_2aveValue【一般廃棄物処理施設】&#10;有形固定資産減価償却率">
          <a:extLst>
            <a:ext uri="{FF2B5EF4-FFF2-40B4-BE49-F238E27FC236}">
              <a16:creationId xmlns:a16="http://schemas.microsoft.com/office/drawing/2014/main" id="{00000000-0008-0000-0F00-000097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08" name="n_3aveValue【一般廃棄物処理施設】&#10;有形固定資産減価償却率">
          <a:extLst>
            <a:ext uri="{FF2B5EF4-FFF2-40B4-BE49-F238E27FC236}">
              <a16:creationId xmlns:a16="http://schemas.microsoft.com/office/drawing/2014/main" id="{00000000-0008-0000-0F00-000098010000}"/>
            </a:ext>
          </a:extLst>
        </xdr:cNvPr>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171285</xdr:rowOff>
    </xdr:from>
    <xdr:ext cx="405111" cy="259045"/>
    <xdr:sp macro="" textlink="">
      <xdr:nvSpPr>
        <xdr:cNvPr id="409" name="n_1mainValue【一般廃棄物処理施設】&#10;有形固定資産減価償却率">
          <a:extLst>
            <a:ext uri="{FF2B5EF4-FFF2-40B4-BE49-F238E27FC236}">
              <a16:creationId xmlns:a16="http://schemas.microsoft.com/office/drawing/2014/main" id="{00000000-0008-0000-0F00-000099010000}"/>
            </a:ext>
          </a:extLst>
        </xdr:cNvPr>
        <xdr:cNvSpPr txBox="1"/>
      </xdr:nvSpPr>
      <xdr:spPr>
        <a:xfrm>
          <a:off x="15266044" y="548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3101</xdr:rowOff>
    </xdr:from>
    <xdr:ext cx="405111" cy="259045"/>
    <xdr:sp macro="" textlink="">
      <xdr:nvSpPr>
        <xdr:cNvPr id="410" name="n_2mainValue【一般廃棄物処理施設】&#10;有形固定資産減価償却率">
          <a:extLst>
            <a:ext uri="{FF2B5EF4-FFF2-40B4-BE49-F238E27FC236}">
              <a16:creationId xmlns:a16="http://schemas.microsoft.com/office/drawing/2014/main" id="{00000000-0008-0000-0F00-00009A010000}"/>
            </a:ext>
          </a:extLst>
        </xdr:cNvPr>
        <xdr:cNvSpPr txBox="1"/>
      </xdr:nvSpPr>
      <xdr:spPr>
        <a:xfrm>
          <a:off x="14389744" y="54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154957</xdr:rowOff>
    </xdr:from>
    <xdr:ext cx="405111" cy="259045"/>
    <xdr:sp macro="" textlink="">
      <xdr:nvSpPr>
        <xdr:cNvPr id="411" name="n_3mainValue【一般廃棄物処理施設】&#10;有形固定資産減価償却率">
          <a:extLst>
            <a:ext uri="{FF2B5EF4-FFF2-40B4-BE49-F238E27FC236}">
              <a16:creationId xmlns:a16="http://schemas.microsoft.com/office/drawing/2014/main" id="{00000000-0008-0000-0F00-00009B010000}"/>
            </a:ext>
          </a:extLst>
        </xdr:cNvPr>
        <xdr:cNvSpPr txBox="1"/>
      </xdr:nvSpPr>
      <xdr:spPr>
        <a:xfrm>
          <a:off x="13500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00000000-0008-0000-0F00-0000B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36" name="【一般廃棄物処理施設】&#10;一人当たり有形固定資産（償却資産）額最小値テキスト">
          <a:extLst>
            <a:ext uri="{FF2B5EF4-FFF2-40B4-BE49-F238E27FC236}">
              <a16:creationId xmlns:a16="http://schemas.microsoft.com/office/drawing/2014/main" id="{00000000-0008-0000-0F00-0000B401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38" name="【一般廃棄物処理施設】&#10;一人当たり有形固定資産（償却資産）額最大値テキスト">
          <a:extLst>
            <a:ext uri="{FF2B5EF4-FFF2-40B4-BE49-F238E27FC236}">
              <a16:creationId xmlns:a16="http://schemas.microsoft.com/office/drawing/2014/main" id="{00000000-0008-0000-0F00-0000B6010000}"/>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440" name="【一般廃棄物処理施設】&#10;一人当たり有形固定資産（償却資産）額平均値テキスト">
          <a:extLst>
            <a:ext uri="{FF2B5EF4-FFF2-40B4-BE49-F238E27FC236}">
              <a16:creationId xmlns:a16="http://schemas.microsoft.com/office/drawing/2014/main" id="{00000000-0008-0000-0F00-0000B8010000}"/>
            </a:ext>
          </a:extLst>
        </xdr:cNvPr>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100000</xdr:rowOff>
    </xdr:from>
    <xdr:to>
      <xdr:col>116</xdr:col>
      <xdr:colOff>114300</xdr:colOff>
      <xdr:row>40</xdr:row>
      <xdr:rowOff>30150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22110700" y="67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78427</xdr:rowOff>
    </xdr:from>
    <xdr:ext cx="534377" cy="259045"/>
    <xdr:sp macro="" textlink="">
      <xdr:nvSpPr>
        <xdr:cNvPr id="451" name="【一般廃棄物処理施設】&#10;一人当たり有形固定資産（償却資産）額該当値テキスト">
          <a:extLst>
            <a:ext uri="{FF2B5EF4-FFF2-40B4-BE49-F238E27FC236}">
              <a16:creationId xmlns:a16="http://schemas.microsoft.com/office/drawing/2014/main" id="{00000000-0008-0000-0F00-0000C3010000}"/>
            </a:ext>
          </a:extLst>
        </xdr:cNvPr>
        <xdr:cNvSpPr txBox="1"/>
      </xdr:nvSpPr>
      <xdr:spPr>
        <a:xfrm>
          <a:off x="22199600" y="6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99520</xdr:rowOff>
    </xdr:from>
    <xdr:to>
      <xdr:col>112</xdr:col>
      <xdr:colOff>38100</xdr:colOff>
      <xdr:row>40</xdr:row>
      <xdr:rowOff>29670</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21272500" y="67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150320</xdr:rowOff>
    </xdr:from>
    <xdr:to>
      <xdr:col>116</xdr:col>
      <xdr:colOff>63500</xdr:colOff>
      <xdr:row>39</xdr:row>
      <xdr:rowOff>150800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21323300" y="6836870"/>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102819</xdr:rowOff>
    </xdr:from>
    <xdr:to>
      <xdr:col>107</xdr:col>
      <xdr:colOff>101600</xdr:colOff>
      <xdr:row>40</xdr:row>
      <xdr:rowOff>32969</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20383500" y="67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150320</xdr:rowOff>
    </xdr:from>
    <xdr:to>
      <xdr:col>111</xdr:col>
      <xdr:colOff>177800</xdr:colOff>
      <xdr:row>39</xdr:row>
      <xdr:rowOff>153619</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20434300" y="6836870"/>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160799</xdr:rowOff>
    </xdr:from>
    <xdr:to>
      <xdr:col>102</xdr:col>
      <xdr:colOff>165100</xdr:colOff>
      <xdr:row>40</xdr:row>
      <xdr:rowOff>90949</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9494500" y="68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153619</xdr:rowOff>
    </xdr:from>
    <xdr:to>
      <xdr:col>107</xdr:col>
      <xdr:colOff>50800</xdr:colOff>
      <xdr:row>40</xdr:row>
      <xdr:rowOff>40149</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9545300" y="6840169"/>
          <a:ext cx="889000" cy="5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458" name="n_1aveValue【一般廃棄物処理施設】&#10;一人当たり有形固定資産（償却資産）額">
          <a:extLst>
            <a:ext uri="{FF2B5EF4-FFF2-40B4-BE49-F238E27FC236}">
              <a16:creationId xmlns:a16="http://schemas.microsoft.com/office/drawing/2014/main" id="{00000000-0008-0000-0F00-0000CA010000}"/>
            </a:ext>
          </a:extLst>
        </xdr:cNvPr>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id="{00000000-0008-0000-0F00-0000CB010000}"/>
            </a:ext>
          </a:extLst>
        </xdr:cNvPr>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460" name="n_3aveValue【一般廃棄物処理施設】&#10;一人当たり有形固定資産（償却資産）額">
          <a:extLst>
            <a:ext uri="{FF2B5EF4-FFF2-40B4-BE49-F238E27FC236}">
              <a16:creationId xmlns:a16="http://schemas.microsoft.com/office/drawing/2014/main" id="{00000000-0008-0000-0F00-0000CC010000}"/>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20797</xdr:rowOff>
    </xdr:from>
    <xdr:ext cx="534377" cy="259045"/>
    <xdr:sp macro="" textlink="">
      <xdr:nvSpPr>
        <xdr:cNvPr id="461" name="n_1mainValue【一般廃棄物処理施設】&#10;一人当たり有形固定資産（償却資産）額">
          <a:extLst>
            <a:ext uri="{FF2B5EF4-FFF2-40B4-BE49-F238E27FC236}">
              <a16:creationId xmlns:a16="http://schemas.microsoft.com/office/drawing/2014/main" id="{00000000-0008-0000-0F00-0000CD010000}"/>
            </a:ext>
          </a:extLst>
        </xdr:cNvPr>
        <xdr:cNvSpPr txBox="1"/>
      </xdr:nvSpPr>
      <xdr:spPr>
        <a:xfrm>
          <a:off x="21043411" y="687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24096</xdr:rowOff>
    </xdr:from>
    <xdr:ext cx="534377" cy="259045"/>
    <xdr:sp macro="" textlink="">
      <xdr:nvSpPr>
        <xdr:cNvPr id="462" name="n_2mainValue【一般廃棄物処理施設】&#10;一人当たり有形固定資産（償却資産）額">
          <a:extLst>
            <a:ext uri="{FF2B5EF4-FFF2-40B4-BE49-F238E27FC236}">
              <a16:creationId xmlns:a16="http://schemas.microsoft.com/office/drawing/2014/main" id="{00000000-0008-0000-0F00-0000CE010000}"/>
            </a:ext>
          </a:extLst>
        </xdr:cNvPr>
        <xdr:cNvSpPr txBox="1"/>
      </xdr:nvSpPr>
      <xdr:spPr>
        <a:xfrm>
          <a:off x="20167111" y="68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82076</xdr:rowOff>
    </xdr:from>
    <xdr:ext cx="534377" cy="259045"/>
    <xdr:sp macro="" textlink="">
      <xdr:nvSpPr>
        <xdr:cNvPr id="463" name="n_3mainValue【一般廃棄物処理施設】&#10;一人当たり有形固定資産（償却資産）額">
          <a:extLst>
            <a:ext uri="{FF2B5EF4-FFF2-40B4-BE49-F238E27FC236}">
              <a16:creationId xmlns:a16="http://schemas.microsoft.com/office/drawing/2014/main" id="{00000000-0008-0000-0F00-0000CF010000}"/>
            </a:ext>
          </a:extLst>
        </xdr:cNvPr>
        <xdr:cNvSpPr txBox="1"/>
      </xdr:nvSpPr>
      <xdr:spPr>
        <a:xfrm>
          <a:off x="19278111" y="69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a:extLst>
            <a:ext uri="{FF2B5EF4-FFF2-40B4-BE49-F238E27FC236}">
              <a16:creationId xmlns:a16="http://schemas.microsoft.com/office/drawing/2014/main" id="{00000000-0008-0000-0F00-0000E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0" name="【保健センター・保健所】&#10;有形固定資産減価償却率最小値テキスト">
          <a:extLst>
            <a:ext uri="{FF2B5EF4-FFF2-40B4-BE49-F238E27FC236}">
              <a16:creationId xmlns:a16="http://schemas.microsoft.com/office/drawing/2014/main" id="{00000000-0008-0000-0F00-0000EA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92" name="【保健センター・保健所】&#10;有形固定資産減価償却率最大値テキスト">
          <a:extLst>
            <a:ext uri="{FF2B5EF4-FFF2-40B4-BE49-F238E27FC236}">
              <a16:creationId xmlns:a16="http://schemas.microsoft.com/office/drawing/2014/main" id="{00000000-0008-0000-0F00-0000EC010000}"/>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94" name="【保健センター・保健所】&#10;有形固定資産減価償却率平均値テキスト">
          <a:extLst>
            <a:ext uri="{FF2B5EF4-FFF2-40B4-BE49-F238E27FC236}">
              <a16:creationId xmlns:a16="http://schemas.microsoft.com/office/drawing/2014/main" id="{00000000-0008-0000-0F00-0000EE010000}"/>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505" name="【保健センター・保健所】&#10;有形固定資産減価償却率該当値テキスト">
          <a:extLst>
            <a:ext uri="{FF2B5EF4-FFF2-40B4-BE49-F238E27FC236}">
              <a16:creationId xmlns:a16="http://schemas.microsoft.com/office/drawing/2014/main" id="{00000000-0008-0000-0F00-0000F9010000}"/>
            </a:ext>
          </a:extLst>
        </xdr:cNvPr>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16147</xdr:rowOff>
    </xdr:from>
    <xdr:to>
      <xdr:col>81</xdr:col>
      <xdr:colOff>101600</xdr:colOff>
      <xdr:row>57</xdr:row>
      <xdr:rowOff>117747</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5430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57</xdr:row>
      <xdr:rowOff>66947</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15481300" y="98069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48804</xdr:rowOff>
    </xdr:from>
    <xdr:to>
      <xdr:col>76</xdr:col>
      <xdr:colOff>165100</xdr:colOff>
      <xdr:row>57</xdr:row>
      <xdr:rowOff>150404</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4541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66947</xdr:rowOff>
    </xdr:from>
    <xdr:to>
      <xdr:col>81</xdr:col>
      <xdr:colOff>50800</xdr:colOff>
      <xdr:row>57</xdr:row>
      <xdr:rowOff>99604</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4592300" y="9839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99604</xdr:rowOff>
    </xdr:from>
    <xdr:to>
      <xdr:col>76</xdr:col>
      <xdr:colOff>114300</xdr:colOff>
      <xdr:row>57</xdr:row>
      <xdr:rowOff>122465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3703300" y="9872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12" name="n_1aveValue【保健センター・保健所】&#10;有形固定資産減価償却率">
          <a:extLst>
            <a:ext uri="{FF2B5EF4-FFF2-40B4-BE49-F238E27FC236}">
              <a16:creationId xmlns:a16="http://schemas.microsoft.com/office/drawing/2014/main" id="{00000000-0008-0000-0F00-000000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13" name="n_2aveValue【保健センター・保健所】&#10;有形固定資産減価償却率">
          <a:extLst>
            <a:ext uri="{FF2B5EF4-FFF2-40B4-BE49-F238E27FC236}">
              <a16:creationId xmlns:a16="http://schemas.microsoft.com/office/drawing/2014/main" id="{00000000-0008-0000-0F00-000001020000}"/>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14" name="n_3aveValue【保健センター・保健所】&#10;有形固定資産減価償却率">
          <a:extLst>
            <a:ext uri="{FF2B5EF4-FFF2-40B4-BE49-F238E27FC236}">
              <a16:creationId xmlns:a16="http://schemas.microsoft.com/office/drawing/2014/main" id="{00000000-0008-0000-0F00-000002020000}"/>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134274</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id="{00000000-0008-0000-0F00-000003020000}"/>
            </a:ext>
          </a:extLst>
        </xdr:cNvPr>
        <xdr:cNvSpPr txBox="1"/>
      </xdr:nvSpPr>
      <xdr:spPr>
        <a:xfrm>
          <a:off x="152660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166931</xdr:rowOff>
    </xdr:from>
    <xdr:ext cx="405111" cy="259045"/>
    <xdr:sp macro="" textlink="">
      <xdr:nvSpPr>
        <xdr:cNvPr id="516" name="n_2mainValue【保健センター・保健所】&#10;有形固定資産減価償却率">
          <a:extLst>
            <a:ext uri="{FF2B5EF4-FFF2-40B4-BE49-F238E27FC236}">
              <a16:creationId xmlns:a16="http://schemas.microsoft.com/office/drawing/2014/main" id="{00000000-0008-0000-0F00-000004020000}"/>
            </a:ext>
          </a:extLst>
        </xdr:cNvPr>
        <xdr:cNvSpPr txBox="1"/>
      </xdr:nvSpPr>
      <xdr:spPr>
        <a:xfrm>
          <a:off x="14389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517" name="n_3mainValue【保健センター・保健所】&#10;有形固定資産減価償却率">
          <a:extLst>
            <a:ext uri="{FF2B5EF4-FFF2-40B4-BE49-F238E27FC236}">
              <a16:creationId xmlns:a16="http://schemas.microsoft.com/office/drawing/2014/main" id="{00000000-0008-0000-0F00-000005020000}"/>
            </a:ext>
          </a:extLst>
        </xdr:cNvPr>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a:extLst>
            <a:ext uri="{FF2B5EF4-FFF2-40B4-BE49-F238E27FC236}">
              <a16:creationId xmlns:a16="http://schemas.microsoft.com/office/drawing/2014/main" id="{00000000-0008-0000-0F00-00001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40" name="【保健センター・保健所】&#10;一人当たり面積最小値テキスト">
          <a:extLst>
            <a:ext uri="{FF2B5EF4-FFF2-40B4-BE49-F238E27FC236}">
              <a16:creationId xmlns:a16="http://schemas.microsoft.com/office/drawing/2014/main" id="{00000000-0008-0000-0F00-00001C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42" name="【保健センター・保健所】&#10;一人当たり面積最大値テキスト">
          <a:extLst>
            <a:ext uri="{FF2B5EF4-FFF2-40B4-BE49-F238E27FC236}">
              <a16:creationId xmlns:a16="http://schemas.microsoft.com/office/drawing/2014/main" id="{00000000-0008-0000-0F00-00001E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44" name="【保健センター・保健所】&#10;一人当たり面積平均値テキスト">
          <a:extLst>
            <a:ext uri="{FF2B5EF4-FFF2-40B4-BE49-F238E27FC236}">
              <a16:creationId xmlns:a16="http://schemas.microsoft.com/office/drawing/2014/main" id="{00000000-0008-0000-0F00-000020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55" name="【保健センター・保健所】&#10;一人当たり面積該当値テキスト">
          <a:extLst>
            <a:ext uri="{FF2B5EF4-FFF2-40B4-BE49-F238E27FC236}">
              <a16:creationId xmlns:a16="http://schemas.microsoft.com/office/drawing/2014/main" id="{00000000-0008-0000-0F00-00002B020000}"/>
            </a:ext>
          </a:extLst>
        </xdr:cNvPr>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56642</xdr:rowOff>
    </xdr:from>
    <xdr:to>
      <xdr:col>107</xdr:col>
      <xdr:colOff>101600</xdr:colOff>
      <xdr:row>63</xdr:row>
      <xdr:rowOff>158242</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20383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107442</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20434300" y="10904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107442</xdr:rowOff>
    </xdr:from>
    <xdr:to>
      <xdr:col>107</xdr:col>
      <xdr:colOff>50800</xdr:colOff>
      <xdr:row>63</xdr:row>
      <xdr:rowOff>125730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flipV="1">
          <a:off x="19545300" y="10908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62" name="n_1aveValue【保健センター・保健所】&#10;一人当たり面積">
          <a:extLst>
            <a:ext uri="{FF2B5EF4-FFF2-40B4-BE49-F238E27FC236}">
              <a16:creationId xmlns:a16="http://schemas.microsoft.com/office/drawing/2014/main" id="{00000000-0008-0000-0F00-000032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563" name="n_2aveValue【保健センター・保健所】&#10;一人当たり面積">
          <a:extLst>
            <a:ext uri="{FF2B5EF4-FFF2-40B4-BE49-F238E27FC236}">
              <a16:creationId xmlns:a16="http://schemas.microsoft.com/office/drawing/2014/main" id="{00000000-0008-0000-0F00-000033020000}"/>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564" name="n_3aveValue【保健センター・保健所】&#10;一人当たり面積">
          <a:extLst>
            <a:ext uri="{FF2B5EF4-FFF2-40B4-BE49-F238E27FC236}">
              <a16:creationId xmlns:a16="http://schemas.microsoft.com/office/drawing/2014/main" id="{00000000-0008-0000-0F00-000034020000}"/>
            </a:ext>
          </a:extLst>
        </xdr:cNvPr>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65" name="n_1mainValue【保健センター・保健所】&#10;一人当たり面積">
          <a:extLst>
            <a:ext uri="{FF2B5EF4-FFF2-40B4-BE49-F238E27FC236}">
              <a16:creationId xmlns:a16="http://schemas.microsoft.com/office/drawing/2014/main" id="{00000000-0008-0000-0F00-000035020000}"/>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149369</xdr:rowOff>
    </xdr:from>
    <xdr:ext cx="469744" cy="259045"/>
    <xdr:sp macro="" textlink="">
      <xdr:nvSpPr>
        <xdr:cNvPr id="566" name="n_2mainValue【保健センター・保健所】&#10;一人当たり面積">
          <a:extLst>
            <a:ext uri="{FF2B5EF4-FFF2-40B4-BE49-F238E27FC236}">
              <a16:creationId xmlns:a16="http://schemas.microsoft.com/office/drawing/2014/main" id="{00000000-0008-0000-0F00-000036020000}"/>
            </a:ext>
          </a:extLst>
        </xdr:cNvPr>
        <xdr:cNvSpPr txBox="1"/>
      </xdr:nvSpPr>
      <xdr:spPr>
        <a:xfrm>
          <a:off x="20199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567" name="n_3mainValue【保健センター・保健所】&#10;一人当たり面積">
          <a:extLst>
            <a:ext uri="{FF2B5EF4-FFF2-40B4-BE49-F238E27FC236}">
              <a16:creationId xmlns:a16="http://schemas.microsoft.com/office/drawing/2014/main" id="{00000000-0008-0000-0F00-000037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a:extLst>
            <a:ext uri="{FF2B5EF4-FFF2-40B4-BE49-F238E27FC236}">
              <a16:creationId xmlns:a16="http://schemas.microsoft.com/office/drawing/2014/main" id="{00000000-0008-0000-0F00-00005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4" name="【消防施設】&#10;有形固定資産減価償却率最小値テキスト">
          <a:extLst>
            <a:ext uri="{FF2B5EF4-FFF2-40B4-BE49-F238E27FC236}">
              <a16:creationId xmlns:a16="http://schemas.microsoft.com/office/drawing/2014/main" id="{00000000-0008-0000-0F00-000052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96" name="【消防施設】&#10;有形固定資産減価償却率最大値テキスト">
          <a:extLst>
            <a:ext uri="{FF2B5EF4-FFF2-40B4-BE49-F238E27FC236}">
              <a16:creationId xmlns:a16="http://schemas.microsoft.com/office/drawing/2014/main" id="{00000000-0008-0000-0F00-000054020000}"/>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98" name="【消防施設】&#10;有形固定資産減価償却率平均値テキスト">
          <a:extLst>
            <a:ext uri="{FF2B5EF4-FFF2-40B4-BE49-F238E27FC236}">
              <a16:creationId xmlns:a16="http://schemas.microsoft.com/office/drawing/2014/main" id="{00000000-0008-0000-0F00-000056020000}"/>
            </a:ext>
          </a:extLst>
        </xdr:cNvPr>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6268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1650</xdr:rowOff>
    </xdr:from>
    <xdr:ext cx="405111" cy="259045"/>
    <xdr:sp macro="" textlink="">
      <xdr:nvSpPr>
        <xdr:cNvPr id="609" name="【消防施設】&#10;有形固定資産減価償却率該当値テキスト">
          <a:extLst>
            <a:ext uri="{FF2B5EF4-FFF2-40B4-BE49-F238E27FC236}">
              <a16:creationId xmlns:a16="http://schemas.microsoft.com/office/drawing/2014/main" id="{00000000-0008-0000-0F00-000061020000}"/>
            </a:ext>
          </a:extLst>
        </xdr:cNvPr>
        <xdr:cNvSpPr txBox="1"/>
      </xdr:nvSpPr>
      <xdr:spPr>
        <a:xfrm>
          <a:off x="16357600"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74023</xdr:rowOff>
    </xdr:from>
    <xdr:to>
      <xdr:col>85</xdr:col>
      <xdr:colOff>127000</xdr:colOff>
      <xdr:row>82</xdr:row>
      <xdr:rowOff>109945</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5481300" y="141329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96701</xdr:rowOff>
    </xdr:from>
    <xdr:to>
      <xdr:col>76</xdr:col>
      <xdr:colOff>165100</xdr:colOff>
      <xdr:row>83</xdr:row>
      <xdr:rowOff>26851</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4541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109945</xdr:rowOff>
    </xdr:from>
    <xdr:to>
      <xdr:col>81</xdr:col>
      <xdr:colOff>50800</xdr:colOff>
      <xdr:row>82</xdr:row>
      <xdr:rowOff>147501</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4592300" y="141688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147501</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3703300" y="141492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16" name="n_1aveValue【消防施設】&#10;有形固定資産減価償却率">
          <a:extLst>
            <a:ext uri="{FF2B5EF4-FFF2-40B4-BE49-F238E27FC236}">
              <a16:creationId xmlns:a16="http://schemas.microsoft.com/office/drawing/2014/main" id="{00000000-0008-0000-0F00-000068020000}"/>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17" name="n_2aveValue【消防施設】&#10;有形固定資産減価償却率">
          <a:extLst>
            <a:ext uri="{FF2B5EF4-FFF2-40B4-BE49-F238E27FC236}">
              <a16:creationId xmlns:a16="http://schemas.microsoft.com/office/drawing/2014/main" id="{00000000-0008-0000-0F00-00006902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18" name="n_3aveValue【消防施設】&#10;有形固定資産減価償却率">
          <a:extLst>
            <a:ext uri="{FF2B5EF4-FFF2-40B4-BE49-F238E27FC236}">
              <a16:creationId xmlns:a16="http://schemas.microsoft.com/office/drawing/2014/main" id="{00000000-0008-0000-0F00-00006A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151872</xdr:rowOff>
    </xdr:from>
    <xdr:ext cx="405111" cy="259045"/>
    <xdr:sp macro="" textlink="">
      <xdr:nvSpPr>
        <xdr:cNvPr id="619" name="n_1mainValue【消防施設】&#10;有形固定資産減価償却率">
          <a:extLst>
            <a:ext uri="{FF2B5EF4-FFF2-40B4-BE49-F238E27FC236}">
              <a16:creationId xmlns:a16="http://schemas.microsoft.com/office/drawing/2014/main" id="{00000000-0008-0000-0F00-00006B020000}"/>
            </a:ext>
          </a:extLst>
        </xdr:cNvPr>
        <xdr:cNvSpPr txBox="1"/>
      </xdr:nvSpPr>
      <xdr:spPr>
        <a:xfrm>
          <a:off x="152660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620" name="n_2mainValue【消防施設】&#10;有形固定資産減価償却率">
          <a:extLst>
            <a:ext uri="{FF2B5EF4-FFF2-40B4-BE49-F238E27FC236}">
              <a16:creationId xmlns:a16="http://schemas.microsoft.com/office/drawing/2014/main" id="{00000000-0008-0000-0F00-00006C020000}"/>
            </a:ext>
          </a:extLst>
        </xdr:cNvPr>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132278</xdr:rowOff>
    </xdr:from>
    <xdr:ext cx="405111" cy="259045"/>
    <xdr:sp macro="" textlink="">
      <xdr:nvSpPr>
        <xdr:cNvPr id="621" name="n_3mainValue【消防施設】&#10;有形固定資産減価償却率">
          <a:extLst>
            <a:ext uri="{FF2B5EF4-FFF2-40B4-BE49-F238E27FC236}">
              <a16:creationId xmlns:a16="http://schemas.microsoft.com/office/drawing/2014/main" id="{00000000-0008-0000-0F00-00006D020000}"/>
            </a:ext>
          </a:extLst>
        </xdr:cNvPr>
        <xdr:cNvSpPr txBox="1"/>
      </xdr:nvSpPr>
      <xdr:spPr>
        <a:xfrm>
          <a:off x="13500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a:extLst>
            <a:ext uri="{FF2B5EF4-FFF2-40B4-BE49-F238E27FC236}">
              <a16:creationId xmlns:a16="http://schemas.microsoft.com/office/drawing/2014/main" id="{00000000-0008-0000-0F00-00008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44" name="【消防施設】&#10;一人当たり面積最小値テキスト">
          <a:extLst>
            <a:ext uri="{FF2B5EF4-FFF2-40B4-BE49-F238E27FC236}">
              <a16:creationId xmlns:a16="http://schemas.microsoft.com/office/drawing/2014/main" id="{00000000-0008-0000-0F00-000084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46" name="【消防施設】&#10;一人当たり面積最大値テキスト">
          <a:extLst>
            <a:ext uri="{FF2B5EF4-FFF2-40B4-BE49-F238E27FC236}">
              <a16:creationId xmlns:a16="http://schemas.microsoft.com/office/drawing/2014/main" id="{00000000-0008-0000-0F00-00008602000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8" name="【消防施設】&#10;一人当たり面積平均値テキスト">
          <a:extLst>
            <a:ext uri="{FF2B5EF4-FFF2-40B4-BE49-F238E27FC236}">
              <a16:creationId xmlns:a16="http://schemas.microsoft.com/office/drawing/2014/main" id="{00000000-0008-0000-0F00-000088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87901</xdr:rowOff>
    </xdr:from>
    <xdr:ext cx="469744" cy="259045"/>
    <xdr:sp macro="" textlink="">
      <xdr:nvSpPr>
        <xdr:cNvPr id="659" name="【消防施設】&#10;一人当たり面積該当値テキスト">
          <a:extLst>
            <a:ext uri="{FF2B5EF4-FFF2-40B4-BE49-F238E27FC236}">
              <a16:creationId xmlns:a16="http://schemas.microsoft.com/office/drawing/2014/main" id="{00000000-0008-0000-0F00-000093020000}"/>
            </a:ext>
          </a:extLst>
        </xdr:cNvPr>
        <xdr:cNvSpPr txBox="1"/>
      </xdr:nvSpPr>
      <xdr:spPr>
        <a:xfrm>
          <a:off x="22199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147828</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9545300" y="14508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666" name="n_1aveValue【消防施設】&#10;一人当たり面積">
          <a:extLst>
            <a:ext uri="{FF2B5EF4-FFF2-40B4-BE49-F238E27FC236}">
              <a16:creationId xmlns:a16="http://schemas.microsoft.com/office/drawing/2014/main" id="{00000000-0008-0000-0F00-00009A020000}"/>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67" name="n_2aveValue【消防施設】&#10;一人当たり面積">
          <a:extLst>
            <a:ext uri="{FF2B5EF4-FFF2-40B4-BE49-F238E27FC236}">
              <a16:creationId xmlns:a16="http://schemas.microsoft.com/office/drawing/2014/main" id="{00000000-0008-0000-0F00-00009B02000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668" name="n_3aveValue【消防施設】&#10;一人当たり面積">
          <a:extLst>
            <a:ext uri="{FF2B5EF4-FFF2-40B4-BE49-F238E27FC236}">
              <a16:creationId xmlns:a16="http://schemas.microsoft.com/office/drawing/2014/main" id="{00000000-0008-0000-0F00-00009C020000}"/>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7129</xdr:rowOff>
    </xdr:from>
    <xdr:ext cx="469744" cy="259045"/>
    <xdr:sp macro="" textlink="">
      <xdr:nvSpPr>
        <xdr:cNvPr id="669" name="n_1mainValue【消防施設】&#10;一人当たり面積">
          <a:extLst>
            <a:ext uri="{FF2B5EF4-FFF2-40B4-BE49-F238E27FC236}">
              <a16:creationId xmlns:a16="http://schemas.microsoft.com/office/drawing/2014/main" id="{00000000-0008-0000-0F00-00009D020000}"/>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670" name="n_2mainValue【消防施設】&#10;一人当たり面積">
          <a:extLst>
            <a:ext uri="{FF2B5EF4-FFF2-40B4-BE49-F238E27FC236}">
              <a16:creationId xmlns:a16="http://schemas.microsoft.com/office/drawing/2014/main" id="{00000000-0008-0000-0F00-00009E020000}"/>
            </a:ext>
          </a:extLst>
        </xdr:cNvPr>
        <xdr:cNvSpPr txBox="1"/>
      </xdr:nvSpPr>
      <xdr:spPr>
        <a:xfrm>
          <a:off x="20199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43705</xdr:rowOff>
    </xdr:from>
    <xdr:ext cx="469744" cy="259045"/>
    <xdr:sp macro="" textlink="">
      <xdr:nvSpPr>
        <xdr:cNvPr id="671" name="n_3mainValue【消防施設】&#10;一人当たり面積">
          <a:extLst>
            <a:ext uri="{FF2B5EF4-FFF2-40B4-BE49-F238E27FC236}">
              <a16:creationId xmlns:a16="http://schemas.microsoft.com/office/drawing/2014/main" id="{00000000-0008-0000-0F00-00009F020000}"/>
            </a:ext>
          </a:extLst>
        </xdr:cNvPr>
        <xdr:cNvSpPr txBox="1"/>
      </xdr:nvSpPr>
      <xdr:spPr>
        <a:xfrm>
          <a:off x="19310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id="{00000000-0008-0000-0F00-0000B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98" name="【庁舎】&#10;有形固定資産減価償却率最小値テキスト">
          <a:extLst>
            <a:ext uri="{FF2B5EF4-FFF2-40B4-BE49-F238E27FC236}">
              <a16:creationId xmlns:a16="http://schemas.microsoft.com/office/drawing/2014/main" id="{00000000-0008-0000-0F00-0000BA020000}"/>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00" name="【庁舎】&#10;有形固定資産減価償却率最大値テキスト">
          <a:extLst>
            <a:ext uri="{FF2B5EF4-FFF2-40B4-BE49-F238E27FC236}">
              <a16:creationId xmlns:a16="http://schemas.microsoft.com/office/drawing/2014/main" id="{00000000-0008-0000-0F00-0000BC020000}"/>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02" name="【庁舎】&#10;有形固定資産減価償却率平均値テキスト">
          <a:extLst>
            <a:ext uri="{FF2B5EF4-FFF2-40B4-BE49-F238E27FC236}">
              <a16:creationId xmlns:a16="http://schemas.microsoft.com/office/drawing/2014/main" id="{00000000-0008-0000-0F00-0000BE020000}"/>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66057</xdr:rowOff>
    </xdr:from>
    <xdr:ext cx="405111" cy="259045"/>
    <xdr:sp macro="" textlink="">
      <xdr:nvSpPr>
        <xdr:cNvPr id="713" name="【庁舎】&#10;有形固定資産減価償却率該当値テキスト">
          <a:extLst>
            <a:ext uri="{FF2B5EF4-FFF2-40B4-BE49-F238E27FC236}">
              <a16:creationId xmlns:a16="http://schemas.microsoft.com/office/drawing/2014/main" id="{00000000-0008-0000-0F00-0000C9020000}"/>
            </a:ext>
          </a:extLst>
        </xdr:cNvPr>
        <xdr:cNvSpPr txBox="1"/>
      </xdr:nvSpPr>
      <xdr:spPr>
        <a:xfrm>
          <a:off x="16357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74568</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5481300" y="1854708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67855</xdr:rowOff>
    </xdr:from>
    <xdr:to>
      <xdr:col>76</xdr:col>
      <xdr:colOff>165100</xdr:colOff>
      <xdr:row>108</xdr:row>
      <xdr:rowOff>169455</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4541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74568</xdr:rowOff>
    </xdr:from>
    <xdr:to>
      <xdr:col>81</xdr:col>
      <xdr:colOff>50800</xdr:colOff>
      <xdr:row>108</xdr:row>
      <xdr:rowOff>118655</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4592300" y="185911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111942</xdr:rowOff>
    </xdr:from>
    <xdr:to>
      <xdr:col>72</xdr:col>
      <xdr:colOff>38100</xdr:colOff>
      <xdr:row>109</xdr:row>
      <xdr:rowOff>42092</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3652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118655</xdr:rowOff>
    </xdr:from>
    <xdr:to>
      <xdr:col>76</xdr:col>
      <xdr:colOff>114300</xdr:colOff>
      <xdr:row>108</xdr:row>
      <xdr:rowOff>162742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3703300" y="186352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20" name="n_1aveValue【庁舎】&#10;有形固定資産減価償却率">
          <a:extLst>
            <a:ext uri="{FF2B5EF4-FFF2-40B4-BE49-F238E27FC236}">
              <a16:creationId xmlns:a16="http://schemas.microsoft.com/office/drawing/2014/main" id="{00000000-0008-0000-0F00-0000D002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721" name="n_2aveValue【庁舎】&#10;有形固定資産減価償却率">
          <a:extLst>
            <a:ext uri="{FF2B5EF4-FFF2-40B4-BE49-F238E27FC236}">
              <a16:creationId xmlns:a16="http://schemas.microsoft.com/office/drawing/2014/main" id="{00000000-0008-0000-0F00-0000D1020000}"/>
            </a:ext>
          </a:extLst>
        </xdr:cNvPr>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22" name="n_3aveValue【庁舎】&#10;有形固定資産減価償却率">
          <a:extLst>
            <a:ext uri="{FF2B5EF4-FFF2-40B4-BE49-F238E27FC236}">
              <a16:creationId xmlns:a16="http://schemas.microsoft.com/office/drawing/2014/main" id="{00000000-0008-0000-0F00-0000D2020000}"/>
            </a:ext>
          </a:extLst>
        </xdr:cNvPr>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116495</xdr:rowOff>
    </xdr:from>
    <xdr:ext cx="340478" cy="259045"/>
    <xdr:sp macro="" textlink="">
      <xdr:nvSpPr>
        <xdr:cNvPr id="723" name="n_1mainValue【庁舎】&#10;有形固定資産減価償却率">
          <a:extLst>
            <a:ext uri="{FF2B5EF4-FFF2-40B4-BE49-F238E27FC236}">
              <a16:creationId xmlns:a16="http://schemas.microsoft.com/office/drawing/2014/main" id="{00000000-0008-0000-0F00-0000D3020000}"/>
            </a:ext>
          </a:extLst>
        </xdr:cNvPr>
        <xdr:cNvSpPr txBox="1"/>
      </xdr:nvSpPr>
      <xdr:spPr>
        <a:xfrm>
          <a:off x="15298361" y="1863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160582</xdr:rowOff>
    </xdr:from>
    <xdr:ext cx="340478" cy="259045"/>
    <xdr:sp macro="" textlink="">
      <xdr:nvSpPr>
        <xdr:cNvPr id="724" name="n_2mainValue【庁舎】&#10;有形固定資産減価償却率">
          <a:extLst>
            <a:ext uri="{FF2B5EF4-FFF2-40B4-BE49-F238E27FC236}">
              <a16:creationId xmlns:a16="http://schemas.microsoft.com/office/drawing/2014/main" id="{00000000-0008-0000-0F00-0000D4020000}"/>
            </a:ext>
          </a:extLst>
        </xdr:cNvPr>
        <xdr:cNvSpPr txBox="1"/>
      </xdr:nvSpPr>
      <xdr:spPr>
        <a:xfrm>
          <a:off x="144220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33219</xdr:rowOff>
    </xdr:from>
    <xdr:ext cx="340478" cy="259045"/>
    <xdr:sp macro="" textlink="">
      <xdr:nvSpPr>
        <xdr:cNvPr id="725" name="n_3mainValue【庁舎】&#10;有形固定資産減価償却率">
          <a:extLst>
            <a:ext uri="{FF2B5EF4-FFF2-40B4-BE49-F238E27FC236}">
              <a16:creationId xmlns:a16="http://schemas.microsoft.com/office/drawing/2014/main" id="{00000000-0008-0000-0F00-0000D5020000}"/>
            </a:ext>
          </a:extLst>
        </xdr:cNvPr>
        <xdr:cNvSpPr txBox="1"/>
      </xdr:nvSpPr>
      <xdr:spPr>
        <a:xfrm>
          <a:off x="13533061" y="1872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a:extLst>
            <a:ext uri="{FF2B5EF4-FFF2-40B4-BE49-F238E27FC236}">
              <a16:creationId xmlns:a16="http://schemas.microsoft.com/office/drawing/2014/main" id="{00000000-0008-0000-0F00-0000E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52" name="【庁舎】&#10;一人当たり面積最小値テキスト">
          <a:extLst>
            <a:ext uri="{FF2B5EF4-FFF2-40B4-BE49-F238E27FC236}">
              <a16:creationId xmlns:a16="http://schemas.microsoft.com/office/drawing/2014/main" id="{00000000-0008-0000-0F00-0000F002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54" name="【庁舎】&#10;一人当たり面積最大値テキスト">
          <a:extLst>
            <a:ext uri="{FF2B5EF4-FFF2-40B4-BE49-F238E27FC236}">
              <a16:creationId xmlns:a16="http://schemas.microsoft.com/office/drawing/2014/main" id="{00000000-0008-0000-0F00-0000F2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56" name="【庁舎】&#10;一人当たり面積平均値テキスト">
          <a:extLst>
            <a:ext uri="{FF2B5EF4-FFF2-40B4-BE49-F238E27FC236}">
              <a16:creationId xmlns:a16="http://schemas.microsoft.com/office/drawing/2014/main" id="{00000000-0008-0000-0F00-0000F4020000}"/>
            </a:ext>
          </a:extLst>
        </xdr:cNvPr>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767" name="【庁舎】&#10;一人当たり面積該当値テキスト">
          <a:extLst>
            <a:ext uri="{FF2B5EF4-FFF2-40B4-BE49-F238E27FC236}">
              <a16:creationId xmlns:a16="http://schemas.microsoft.com/office/drawing/2014/main" id="{00000000-0008-0000-0F00-0000FF020000}"/>
            </a:ext>
          </a:extLst>
        </xdr:cNvPr>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2127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66402</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21323300" y="182335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72934</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20434300" y="18240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72934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9545300" y="182270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74" name="n_1aveValue【庁舎】&#10;一人当たり面積">
          <a:extLst>
            <a:ext uri="{FF2B5EF4-FFF2-40B4-BE49-F238E27FC236}">
              <a16:creationId xmlns:a16="http://schemas.microsoft.com/office/drawing/2014/main" id="{00000000-0008-0000-0F00-000006030000}"/>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75" name="n_2aveValue【庁舎】&#10;一人当たり面積">
          <a:extLst>
            <a:ext uri="{FF2B5EF4-FFF2-40B4-BE49-F238E27FC236}">
              <a16:creationId xmlns:a16="http://schemas.microsoft.com/office/drawing/2014/main" id="{00000000-0008-0000-0F00-00000703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76" name="n_3aveValue【庁舎】&#10;一人当たり面積">
          <a:extLst>
            <a:ext uri="{FF2B5EF4-FFF2-40B4-BE49-F238E27FC236}">
              <a16:creationId xmlns:a16="http://schemas.microsoft.com/office/drawing/2014/main" id="{00000000-0008-0000-0F00-000008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108329</xdr:rowOff>
    </xdr:from>
    <xdr:ext cx="469744" cy="259045"/>
    <xdr:sp macro="" textlink="">
      <xdr:nvSpPr>
        <xdr:cNvPr id="777" name="n_1mainValue【庁舎】&#10;一人当たり面積">
          <a:extLst>
            <a:ext uri="{FF2B5EF4-FFF2-40B4-BE49-F238E27FC236}">
              <a16:creationId xmlns:a16="http://schemas.microsoft.com/office/drawing/2014/main" id="{00000000-0008-0000-0F00-000009030000}"/>
            </a:ext>
          </a:extLst>
        </xdr:cNvPr>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114861</xdr:rowOff>
    </xdr:from>
    <xdr:ext cx="469744" cy="259045"/>
    <xdr:sp macro="" textlink="">
      <xdr:nvSpPr>
        <xdr:cNvPr id="778" name="n_2mainValue【庁舎】&#10;一人当たり面積">
          <a:extLst>
            <a:ext uri="{FF2B5EF4-FFF2-40B4-BE49-F238E27FC236}">
              <a16:creationId xmlns:a16="http://schemas.microsoft.com/office/drawing/2014/main" id="{00000000-0008-0000-0F00-00000A030000}"/>
            </a:ext>
          </a:extLst>
        </xdr:cNvPr>
        <xdr:cNvSpPr txBox="1"/>
      </xdr:nvSpPr>
      <xdr:spPr>
        <a:xfrm>
          <a:off x="20199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779" name="n_3mainValue【庁舎】&#10;一人当たり面積">
          <a:extLst>
            <a:ext uri="{FF2B5EF4-FFF2-40B4-BE49-F238E27FC236}">
              <a16:creationId xmlns:a16="http://schemas.microsoft.com/office/drawing/2014/main" id="{00000000-0008-0000-0F00-00000B030000}"/>
            </a:ext>
          </a:extLst>
        </xdr:cNvPr>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保健センター・保健所であり、低くなっている施設は庁舎である。一般廃棄物処理施設については、有形固定資産減価償却率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ている。一般廃棄物処理施設は、昭和５９年よりごみ処理を行ってきた埼玉県中部環境センター（吉見町内）の老朽化が進んでいることによるものである。鴻巣市・行田市と共同で新たなごみ処理施設の建設を計画し、令和６年度稼働予定していたが、白紙解消となったため、現在は新ごみ処理施設の整備方針は検討段階であるものの、ごみ処理施設の建設事業には多額の費用がかかることが見込まれることから、今後における財政負担の平準化に備え、財政状況に応じて一般廃棄物処理施設整備基金に積み立てを行いつつ、ごみ処理施設の整備に取り組んでいく。また、保健センター・保健所については、昭和５４年に竣工した本市の保健センターの老朽化が進んでいることによるものである。公民館等の施設と併せて、公共施設等総合管理計画の公共施設等の管理に関する基本方針で掲げる施設の長期使用、施設の機能や規模の最適化及びコストの減少と平準化を踏まえ、複合施設への機能移転等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66,668
66,189
19.82
19,849,740
18,960,234
870,629
12,731,081
22,706,984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平成３０年度は０．８２であり、類似団体内平均値を上回っている。前年度と比較すると横ばいで推移している。</a:t>
          </a:r>
        </a:p>
        <a:p>
          <a:r>
            <a:rPr kumimoji="1" lang="ja-JP" altLang="en-US" sz="1300">
              <a:latin typeface="ＭＳ Ｐゴシック" panose="020B0600070205080204" pitchFamily="50" charset="-128"/>
              <a:ea typeface="ＭＳ Ｐゴシック" panose="020B0600070205080204" pitchFamily="50" charset="-128"/>
            </a:rPr>
            <a:t>　法令に基づいた適正な課税や滞納整理、口座振替による納付の促進等に取り組むとともに、地元産業の振興や企業誘致活動により経済基盤の強化と雇用創出に向けた取組の推進を図るなどし、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平成３０年度は９１．８％であり、類似団体内平均値を下回っている。前年度と比較すると、１．７ポイントの減となっている。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今後も、施策及び事業の妥当性や効率性、有効性を検証するとともに、事業の見直し・統廃合等により、継続的な改善を行っていく。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92710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4056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92710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8265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61</xdr:row>
      <xdr:rowOff>124206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34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92964</xdr:rowOff>
    </xdr:from>
    <xdr:to>
      <xdr:col>11</xdr:col>
      <xdr:colOff>31750</xdr:colOff>
      <xdr:row>61</xdr:row>
      <xdr:rowOff>75946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799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25146</xdr:rowOff>
    </xdr:from>
    <xdr:to>
      <xdr:col>11</xdr:col>
      <xdr:colOff>82550</xdr:colOff>
      <xdr:row>61</xdr:row>
      <xdr:rowOff>126746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136923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９４，６３９円であり、類似団体内平均値を下回っている。前年度と比較すると、２，８０３円の増となっている。これは、ふるさと納税返礼費の増等により、物件費が約８，７００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今後も引き続き事務事業の整理統合、行政組織の効率化、職員の適正配置、外部委託、ＩＴ技術の活用等の推進により、職員数の適正化及び定員管理を図っていく。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168546</xdr:rowOff>
    </xdr:from>
    <xdr:to>
      <xdr:col>23</xdr:col>
      <xdr:colOff>133350</xdr:colOff>
      <xdr:row>83</xdr:row>
      <xdr:rowOff>34672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27446"/>
          <a:ext cx="838200" cy="3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168546</xdr:rowOff>
    </xdr:from>
    <xdr:to>
      <xdr:col>19</xdr:col>
      <xdr:colOff>133350</xdr:colOff>
      <xdr:row>83</xdr:row>
      <xdr:rowOff>75036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27446"/>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41642</xdr:rowOff>
    </xdr:from>
    <xdr:to>
      <xdr:col>15</xdr:col>
      <xdr:colOff>82550</xdr:colOff>
      <xdr:row>83</xdr:row>
      <xdr:rowOff>75036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71992"/>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39430</xdr:rowOff>
    </xdr:from>
    <xdr:to>
      <xdr:col>11</xdr:col>
      <xdr:colOff>31750</xdr:colOff>
      <xdr:row>83</xdr:row>
      <xdr:rowOff>41642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69780"/>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155322</xdr:rowOff>
    </xdr:from>
    <xdr:to>
      <xdr:col>23</xdr:col>
      <xdr:colOff>184150</xdr:colOff>
      <xdr:row>83</xdr:row>
      <xdr:rowOff>85472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117746</xdr:rowOff>
    </xdr:from>
    <xdr:to>
      <xdr:col>19</xdr:col>
      <xdr:colOff>184150</xdr:colOff>
      <xdr:row>83</xdr:row>
      <xdr:rowOff>47896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58073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45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24236</xdr:rowOff>
    </xdr:from>
    <xdr:to>
      <xdr:col>15</xdr:col>
      <xdr:colOff>133350</xdr:colOff>
      <xdr:row>83</xdr:row>
      <xdr:rowOff>125836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136013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2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162292</xdr:rowOff>
    </xdr:from>
    <xdr:to>
      <xdr:col>11</xdr:col>
      <xdr:colOff>82550</xdr:colOff>
      <xdr:row>83</xdr:row>
      <xdr:rowOff>92442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102619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9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160080</xdr:rowOff>
    </xdr:from>
    <xdr:to>
      <xdr:col>7</xdr:col>
      <xdr:colOff>31750</xdr:colOff>
      <xdr:row>83</xdr:row>
      <xdr:rowOff>90230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100407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１００．８であり、類似団体内平均値を上回っている。前年度と比較すると、横ばいで推移している。これは、採用、退職による職員の入れ替えに伴う変動や、経験年数階層内における職員分布の変動など、職員構成の変動があったものの、当該指数に増減が生じなか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今後も人事院勧告等を踏まえ、給与水準の適正化に努める。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907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69850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89</xdr:row>
      <xdr:rowOff>907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048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平成３０年度は５．８６人であり、類似団体内平均値を下回っている。前年度と比較すると、０．１２ポイントの増となっている。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今後も引き続き事務事業の整理統合、行政組織の効率化、職員の適正配置、外部委託、ＩＴ技術の活用等の推進により、職員数の適正化及び定員管理を図っていく。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53552</xdr:rowOff>
    </xdr:from>
    <xdr:to>
      <xdr:col>81</xdr:col>
      <xdr:colOff>44450</xdr:colOff>
      <xdr:row>60</xdr:row>
      <xdr:rowOff>77681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055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3281</xdr:rowOff>
    </xdr:from>
    <xdr:to>
      <xdr:col>77</xdr:col>
      <xdr:colOff>44450</xdr:colOff>
      <xdr:row>60</xdr:row>
      <xdr:rowOff>53552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9028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164677</xdr:rowOff>
    </xdr:from>
    <xdr:to>
      <xdr:col>72</xdr:col>
      <xdr:colOff>203200</xdr:colOff>
      <xdr:row>60</xdr:row>
      <xdr:rowOff>3281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8022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130493</xdr:rowOff>
    </xdr:from>
    <xdr:to>
      <xdr:col>68</xdr:col>
      <xdr:colOff>152400</xdr:colOff>
      <xdr:row>59</xdr:row>
      <xdr:rowOff>164677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604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26881</xdr:rowOff>
    </xdr:from>
    <xdr:to>
      <xdr:col>81</xdr:col>
      <xdr:colOff>95250</xdr:colOff>
      <xdr:row>60</xdr:row>
      <xdr:rowOff>128481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43408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2752</xdr:rowOff>
    </xdr:from>
    <xdr:to>
      <xdr:col>77</xdr:col>
      <xdr:colOff>95250</xdr:colOff>
      <xdr:row>60</xdr:row>
      <xdr:rowOff>104352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114529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123931</xdr:rowOff>
    </xdr:from>
    <xdr:to>
      <xdr:col>73</xdr:col>
      <xdr:colOff>44450</xdr:colOff>
      <xdr:row>60</xdr:row>
      <xdr:rowOff>54081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64258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79693</xdr:rowOff>
    </xdr:from>
    <xdr:to>
      <xdr:col>64</xdr:col>
      <xdr:colOff>152400</xdr:colOff>
      <xdr:row>60</xdr:row>
      <xdr:rowOff>9843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20020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７．３％であり、類似団体内平均値を上回っている。前年度と比較すると、１．１ポイントの増となっている。これは、近年実施した庁舎建設事業等の大型事業の実施に伴い発行した地方債の元金償還が始まり、元利償還金が増え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実質公債費比率は、市債の発行が大きな影響を与えることから、市債の発行に当たっては財政的に有利なものを優先して活用するとともに、市債の発行量や残高を適正に管理しながら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66548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4291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41</xdr:row>
      <xdr:rowOff>13462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656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107696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126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73914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159275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1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３０年度は３４．３％であり、類似団体内平均値を上回っている。前年度と比較すると、７．２ポイントの減となっている。これは、近年実施した庁舎建設事業等の大型事業の実施に伴い、急激に市債残高が増加するとともに、庁舎建設基金の廃止に伴い基金の残高が減少したため、平成２６年度までは上昇していたが、平成２７年度以後は市債の発行量を抑えていることを受け、地方債現在高が減少したこと等による。</a:t>
          </a:r>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比率は、市債の発行が大きな影響を与えることから、市債の発行に当たっては財政的に有利なものを優先して活用するとともに、市債の発行量や残高を適正に管理しながら健全な財政運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38964</xdr:rowOff>
    </xdr:from>
    <xdr:to>
      <xdr:col>81</xdr:col>
      <xdr:colOff>44450</xdr:colOff>
      <xdr:row>16</xdr:row>
      <xdr:rowOff>108458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782164"/>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108458</xdr:rowOff>
    </xdr:from>
    <xdr:to>
      <xdr:col>77</xdr:col>
      <xdr:colOff>44450</xdr:colOff>
      <xdr:row>16</xdr:row>
      <xdr:rowOff>118110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8516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117145</xdr:rowOff>
    </xdr:from>
    <xdr:to>
      <xdr:col>72</xdr:col>
      <xdr:colOff>203200</xdr:colOff>
      <xdr:row>16</xdr:row>
      <xdr:rowOff>118110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86034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117145</xdr:rowOff>
    </xdr:from>
    <xdr:to>
      <xdr:col>68</xdr:col>
      <xdr:colOff>152400</xdr:colOff>
      <xdr:row>17</xdr:row>
      <xdr:rowOff>43180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860345"/>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159614</xdr:rowOff>
    </xdr:from>
    <xdr:to>
      <xdr:col>81</xdr:col>
      <xdr:colOff>95250</xdr:colOff>
      <xdr:row>16</xdr:row>
      <xdr:rowOff>89764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131691</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7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57658</xdr:rowOff>
    </xdr:from>
    <xdr:to>
      <xdr:col>77</xdr:col>
      <xdr:colOff>95250</xdr:colOff>
      <xdr:row>16</xdr:row>
      <xdr:rowOff>159258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144035</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67310</xdr:rowOff>
    </xdr:from>
    <xdr:to>
      <xdr:col>73</xdr:col>
      <xdr:colOff>44450</xdr:colOff>
      <xdr:row>16</xdr:row>
      <xdr:rowOff>168910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153687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66345</xdr:rowOff>
    </xdr:from>
    <xdr:to>
      <xdr:col>68</xdr:col>
      <xdr:colOff>203200</xdr:colOff>
      <xdr:row>16</xdr:row>
      <xdr:rowOff>167945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152722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163830</xdr:rowOff>
    </xdr:from>
    <xdr:to>
      <xdr:col>64</xdr:col>
      <xdr:colOff>152400</xdr:colOff>
      <xdr:row>17</xdr:row>
      <xdr:rowOff>93980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78757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66,668
66,189
19.82
19,849,740
18,960,234
870,629
12,731,081
22,706,984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平成３０年度は２３．１％であり、類似団体内平均値を下回っている。前年度と比較すると、０．９ポイントの減となっている。 </a:t>
          </a:r>
        </a:p>
        <a:p>
          <a:r>
            <a:rPr kumimoji="1" lang="ja-JP" altLang="en-US" sz="1300">
              <a:latin typeface="ＭＳ Ｐゴシック" panose="020B0600070205080204" pitchFamily="50" charset="-128"/>
              <a:ea typeface="ＭＳ Ｐゴシック" panose="020B0600070205080204" pitchFamily="50" charset="-128"/>
            </a:rPr>
            <a:t>　これは、職員退職手当負担金が約６，９００万円減少したことが主な要因である。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今後も引き続き事務事業の整理統合、行政組織の効率化、職員の適正配置、外部委託、ＩＴ技術の活用等の推進により、職員数の適正化及び定員管理を図りたい。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１８．４％であり、類似団体内平均値を上回っている。前年度と比較すると、０．２ポイントの増となっている。これは、ふるさと納税返礼費が約４，０００万円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定員管理の適正化や、施策・事務事業の継続的改善に努めたい。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152146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48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02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17272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平成３０年度は１０．３％であり、類似団体内平均値を下回っている。前年度と比較すると、０．５ポイントの減となっている。</a:t>
          </a:r>
        </a:p>
        <a:p>
          <a:r>
            <a:rPr kumimoji="1" lang="ja-JP" altLang="en-US" sz="1300">
              <a:latin typeface="ＭＳ Ｐゴシック" panose="020B0600070205080204" pitchFamily="50" charset="-128"/>
              <a:ea typeface="ＭＳ Ｐゴシック" panose="020B0600070205080204" pitchFamily="50" charset="-128"/>
            </a:rPr>
            <a:t>　これは、臨時福祉給付金支給事業が完了したことに伴い、臨時福祉給付金が約１億円減少したこと等によるものである。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今後も、健康寿命の延伸、生涯現役社会の実現及び自立を目指した支援の取組を推進したい。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4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118835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42635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42635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１０．４％であり、類似団体内平均値を下回っている。前年度と比較すると、０．２ポイントの増となっている。これは、ふるさと応援基金積立金が約１億５，２００万円増加したことや介護保険特別会計繰出金が約３，５００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今後も、施策・事務事業の継続的改善や、各会計の経営努力による繰出金等の縮減に努めたい。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107406</xdr:rowOff>
    </xdr:from>
    <xdr:to>
      <xdr:col>82</xdr:col>
      <xdr:colOff>107950</xdr:colOff>
      <xdr:row>54</xdr:row>
      <xdr:rowOff>120469</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657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107406</xdr:rowOff>
    </xdr:from>
    <xdr:to>
      <xdr:col>78</xdr:col>
      <xdr:colOff>69850</xdr:colOff>
      <xdr:row>54</xdr:row>
      <xdr:rowOff>113937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65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113937</xdr:rowOff>
    </xdr:from>
    <xdr:to>
      <xdr:col>73</xdr:col>
      <xdr:colOff>180975</xdr:colOff>
      <xdr:row>55</xdr:row>
      <xdr:rowOff>7801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72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113937</xdr:rowOff>
    </xdr:from>
    <xdr:to>
      <xdr:col>69</xdr:col>
      <xdr:colOff>92075</xdr:colOff>
      <xdr:row>55</xdr:row>
      <xdr:rowOff>7801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72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69669</xdr:rowOff>
    </xdr:from>
    <xdr:to>
      <xdr:col>82</xdr:col>
      <xdr:colOff>158750</xdr:colOff>
      <xdr:row>54</xdr:row>
      <xdr:rowOff>171269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86196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56606</xdr:rowOff>
    </xdr:from>
    <xdr:to>
      <xdr:col>78</xdr:col>
      <xdr:colOff>120650</xdr:colOff>
      <xdr:row>54</xdr:row>
      <xdr:rowOff>158206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168383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63137</xdr:rowOff>
    </xdr:from>
    <xdr:to>
      <xdr:col>74</xdr:col>
      <xdr:colOff>31750</xdr:colOff>
      <xdr:row>54</xdr:row>
      <xdr:rowOff>164737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3464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63137</xdr:rowOff>
    </xdr:from>
    <xdr:to>
      <xdr:col>65</xdr:col>
      <xdr:colOff>53975</xdr:colOff>
      <xdr:row>54</xdr:row>
      <xdr:rowOff>164737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3464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１１．８％であり、類似団体内平均値を下回っている。前年度と比較すると、０．８ポイントの減となっている。これは、施設設置奨励金の終了に伴い約９，１００万円減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平成２９年度に策定した補助金の見直しに関する指針に基づき、既存の補助金の見直し等を引き続き行いたい。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76381</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677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76381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677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24130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156392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3220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25581</xdr:rowOff>
    </xdr:from>
    <xdr:to>
      <xdr:col>78</xdr:col>
      <xdr:colOff>120650</xdr:colOff>
      <xdr:row>37</xdr:row>
      <xdr:rowOff>127181</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111958</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平成３０年度は１７．８％であり、類似団体内平均値を上回っている。前年度と比較すると、０．１ポイントの増となっている。</a:t>
          </a:r>
        </a:p>
        <a:p>
          <a:r>
            <a:rPr kumimoji="1" lang="ja-JP" altLang="en-US" sz="1300">
              <a:latin typeface="ＭＳ Ｐゴシック" panose="020B0600070205080204" pitchFamily="50" charset="-128"/>
              <a:ea typeface="ＭＳ Ｐゴシック" panose="020B0600070205080204" pitchFamily="50" charset="-128"/>
            </a:rPr>
            <a:t>　これは、臨時財政対策債元金償還金が約６，６００万円増加したことが主な要因である。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市債の発行に当たっては財政的に有利なものを優先して活用するとともに、市債の発行量や残高を適正に管理しながら健全な財政運営に努めていく。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949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165863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669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65278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平成３０年度は７４．０％であり、類似団体内平均値を下回っている。前年度と比較すると、１．８ポイントの減となっている。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今後も、収納対策・市税の増収等による自主財源の確保や、事務事業の見直し・統廃合による財源の効果的な活用を推進したい。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257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029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56135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029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56135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800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24568</xdr:rowOff>
    </xdr:from>
    <xdr:to>
      <xdr:col>29</xdr:col>
      <xdr:colOff>127000</xdr:colOff>
      <xdr:row>18</xdr:row>
      <xdr:rowOff>43466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8293"/>
          <a:ext cx="647700" cy="1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159576</xdr:rowOff>
    </xdr:from>
    <xdr:to>
      <xdr:col>26</xdr:col>
      <xdr:colOff>50800</xdr:colOff>
      <xdr:row>18</xdr:row>
      <xdr:rowOff>43466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21851"/>
          <a:ext cx="698500" cy="5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159576</xdr:rowOff>
    </xdr:from>
    <xdr:to>
      <xdr:col>22</xdr:col>
      <xdr:colOff>114300</xdr:colOff>
      <xdr:row>18</xdr:row>
      <xdr:rowOff>45866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1851"/>
          <a:ext cx="698500" cy="5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45866</xdr:rowOff>
    </xdr:from>
    <xdr:to>
      <xdr:col>18</xdr:col>
      <xdr:colOff>177800</xdr:colOff>
      <xdr:row>18</xdr:row>
      <xdr:rowOff>69774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9591"/>
          <a:ext cx="698500" cy="2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145218</xdr:rowOff>
    </xdr:from>
    <xdr:to>
      <xdr:col>29</xdr:col>
      <xdr:colOff>177800</xdr:colOff>
      <xdr:row>18</xdr:row>
      <xdr:rowOff>75368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117295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164116</xdr:rowOff>
    </xdr:from>
    <xdr:to>
      <xdr:col>26</xdr:col>
      <xdr:colOff>101600</xdr:colOff>
      <xdr:row>18</xdr:row>
      <xdr:rowOff>94266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79043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108776</xdr:rowOff>
    </xdr:from>
    <xdr:to>
      <xdr:col>22</xdr:col>
      <xdr:colOff>165100</xdr:colOff>
      <xdr:row>18</xdr:row>
      <xdr:rowOff>38926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1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23703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166516</xdr:rowOff>
    </xdr:from>
    <xdr:to>
      <xdr:col>19</xdr:col>
      <xdr:colOff>38100</xdr:colOff>
      <xdr:row>18</xdr:row>
      <xdr:rowOff>96666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81443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238165</xdr:rowOff>
    </xdr:from>
    <xdr:to>
      <xdr:col>29</xdr:col>
      <xdr:colOff>127000</xdr:colOff>
      <xdr:row>35</xdr:row>
      <xdr:rowOff>277092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48515"/>
          <a:ext cx="647700" cy="3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277092</xdr:rowOff>
    </xdr:from>
    <xdr:to>
      <xdr:col>26</xdr:col>
      <xdr:colOff>50800</xdr:colOff>
      <xdr:row>35</xdr:row>
      <xdr:rowOff>317424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7442"/>
          <a:ext cx="698500" cy="4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317424</xdr:rowOff>
    </xdr:from>
    <xdr:to>
      <xdr:col>22</xdr:col>
      <xdr:colOff>114300</xdr:colOff>
      <xdr:row>36</xdr:row>
      <xdr:rowOff>79647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27774"/>
          <a:ext cx="698500" cy="10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79647</xdr:rowOff>
    </xdr:from>
    <xdr:to>
      <xdr:col>18</xdr:col>
      <xdr:colOff>177800</xdr:colOff>
      <xdr:row>37</xdr:row>
      <xdr:rowOff>15508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32897"/>
          <a:ext cx="698500" cy="107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187365</xdr:rowOff>
    </xdr:from>
    <xdr:to>
      <xdr:col>29</xdr:col>
      <xdr:colOff>177800</xdr:colOff>
      <xdr:row>35</xdr:row>
      <xdr:rowOff>288965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32442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226292</xdr:rowOff>
    </xdr:from>
    <xdr:to>
      <xdr:col>26</xdr:col>
      <xdr:colOff>101600</xdr:colOff>
      <xdr:row>35</xdr:row>
      <xdr:rowOff>327892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338069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0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266624</xdr:rowOff>
    </xdr:from>
    <xdr:to>
      <xdr:col>22</xdr:col>
      <xdr:colOff>165100</xdr:colOff>
      <xdr:row>36</xdr:row>
      <xdr:rowOff>25324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28847</xdr:rowOff>
    </xdr:from>
    <xdr:to>
      <xdr:col>19</xdr:col>
      <xdr:colOff>38100</xdr:colOff>
      <xdr:row>36</xdr:row>
      <xdr:rowOff>130447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8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115224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6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136158</xdr:rowOff>
    </xdr:from>
    <xdr:to>
      <xdr:col>15</xdr:col>
      <xdr:colOff>101600</xdr:colOff>
      <xdr:row>37</xdr:row>
      <xdr:rowOff>66308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8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51085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7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66,668
66,189
19.82
19,849,740
18,960,234
870,629
12,731,081
22,706,984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24847</xdr:rowOff>
    </xdr:from>
    <xdr:to>
      <xdr:col>24</xdr:col>
      <xdr:colOff>63500</xdr:colOff>
      <xdr:row>38</xdr:row>
      <xdr:rowOff>30944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9947"/>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20028</xdr:rowOff>
    </xdr:from>
    <xdr:to>
      <xdr:col>19</xdr:col>
      <xdr:colOff>177800</xdr:colOff>
      <xdr:row>38</xdr:row>
      <xdr:rowOff>30944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35128"/>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15266</xdr:rowOff>
    </xdr:from>
    <xdr:to>
      <xdr:col>15</xdr:col>
      <xdr:colOff>50800</xdr:colOff>
      <xdr:row>38</xdr:row>
      <xdr:rowOff>20028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036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15266</xdr:rowOff>
    </xdr:from>
    <xdr:to>
      <xdr:col>10</xdr:col>
      <xdr:colOff>114300</xdr:colOff>
      <xdr:row>38</xdr:row>
      <xdr:rowOff>55823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0366"/>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145498</xdr:rowOff>
    </xdr:from>
    <xdr:to>
      <xdr:col>24</xdr:col>
      <xdr:colOff>114300</xdr:colOff>
      <xdr:row>38</xdr:row>
      <xdr:rowOff>75648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123925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151593</xdr:rowOff>
    </xdr:from>
    <xdr:to>
      <xdr:col>20</xdr:col>
      <xdr:colOff>38100</xdr:colOff>
      <xdr:row>38</xdr:row>
      <xdr:rowOff>81744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95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72871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140678</xdr:rowOff>
    </xdr:from>
    <xdr:to>
      <xdr:col>15</xdr:col>
      <xdr:colOff>101600</xdr:colOff>
      <xdr:row>38</xdr:row>
      <xdr:rowOff>70828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61955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135915</xdr:rowOff>
    </xdr:from>
    <xdr:to>
      <xdr:col>10</xdr:col>
      <xdr:colOff>165100</xdr:colOff>
      <xdr:row>38</xdr:row>
      <xdr:rowOff>66066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9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57193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5023</xdr:rowOff>
    </xdr:from>
    <xdr:to>
      <xdr:col>6</xdr:col>
      <xdr:colOff>38100</xdr:colOff>
      <xdr:row>38</xdr:row>
      <xdr:rowOff>106623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97750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38888</xdr:rowOff>
    </xdr:from>
    <xdr:to>
      <xdr:col>24</xdr:col>
      <xdr:colOff>63500</xdr:colOff>
      <xdr:row>55</xdr:row>
      <xdr:rowOff>75074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68638"/>
          <a:ext cx="838200" cy="3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158537</xdr:rowOff>
    </xdr:from>
    <xdr:to>
      <xdr:col>19</xdr:col>
      <xdr:colOff>177800</xdr:colOff>
      <xdr:row>55</xdr:row>
      <xdr:rowOff>75074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16837"/>
          <a:ext cx="889000" cy="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158537</xdr:rowOff>
    </xdr:from>
    <xdr:to>
      <xdr:col>15</xdr:col>
      <xdr:colOff>50800</xdr:colOff>
      <xdr:row>55</xdr:row>
      <xdr:rowOff>10724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16837"/>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1969</xdr:rowOff>
    </xdr:from>
    <xdr:to>
      <xdr:col>10</xdr:col>
      <xdr:colOff>114300</xdr:colOff>
      <xdr:row>55</xdr:row>
      <xdr:rowOff>10724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431719"/>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159538</xdr:rowOff>
    </xdr:from>
    <xdr:to>
      <xdr:col>24</xdr:col>
      <xdr:colOff>114300</xdr:colOff>
      <xdr:row>55</xdr:row>
      <xdr:rowOff>89688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137965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24274</xdr:rowOff>
    </xdr:from>
    <xdr:to>
      <xdr:col>20</xdr:col>
      <xdr:colOff>38100</xdr:colOff>
      <xdr:row>55</xdr:row>
      <xdr:rowOff>125874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117001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4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107737</xdr:rowOff>
    </xdr:from>
    <xdr:to>
      <xdr:col>15</xdr:col>
      <xdr:colOff>101600</xdr:colOff>
      <xdr:row>55</xdr:row>
      <xdr:rowOff>37887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29014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131374</xdr:rowOff>
    </xdr:from>
    <xdr:to>
      <xdr:col>10</xdr:col>
      <xdr:colOff>165100</xdr:colOff>
      <xdr:row>55</xdr:row>
      <xdr:rowOff>61524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52651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122619</xdr:rowOff>
    </xdr:from>
    <xdr:to>
      <xdr:col>6</xdr:col>
      <xdr:colOff>38100</xdr:colOff>
      <xdr:row>55</xdr:row>
      <xdr:rowOff>52769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8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43896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115926</xdr:rowOff>
    </xdr:from>
    <xdr:to>
      <xdr:col>24</xdr:col>
      <xdr:colOff>63500</xdr:colOff>
      <xdr:row>78</xdr:row>
      <xdr:rowOff>120315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89026"/>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120315</xdr:rowOff>
    </xdr:from>
    <xdr:to>
      <xdr:col>19</xdr:col>
      <xdr:colOff>177800</xdr:colOff>
      <xdr:row>78</xdr:row>
      <xdr:rowOff>122555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341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122555</xdr:rowOff>
    </xdr:from>
    <xdr:to>
      <xdr:col>15</xdr:col>
      <xdr:colOff>50800</xdr:colOff>
      <xdr:row>78</xdr:row>
      <xdr:rowOff>125893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95655"/>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115560</xdr:rowOff>
    </xdr:from>
    <xdr:to>
      <xdr:col>10</xdr:col>
      <xdr:colOff>114300</xdr:colOff>
      <xdr:row>78</xdr:row>
      <xdr:rowOff>125893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8866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65126</xdr:rowOff>
    </xdr:from>
    <xdr:to>
      <xdr:col>24</xdr:col>
      <xdr:colOff>114300</xdr:colOff>
      <xdr:row>78</xdr:row>
      <xdr:rowOff>166726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151503</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5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69515</xdr:rowOff>
    </xdr:from>
    <xdr:to>
      <xdr:col>20</xdr:col>
      <xdr:colOff>38100</xdr:colOff>
      <xdr:row>78</xdr:row>
      <xdr:rowOff>171115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162242</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53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71755</xdr:rowOff>
    </xdr:from>
    <xdr:to>
      <xdr:col>15</xdr:col>
      <xdr:colOff>101600</xdr:colOff>
      <xdr:row>79</xdr:row>
      <xdr:rowOff>1905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164482</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53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75093</xdr:rowOff>
    </xdr:from>
    <xdr:to>
      <xdr:col>10</xdr:col>
      <xdr:colOff>165100</xdr:colOff>
      <xdr:row>79</xdr:row>
      <xdr:rowOff>5243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167820</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4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64760</xdr:rowOff>
    </xdr:from>
    <xdr:to>
      <xdr:col>6</xdr:col>
      <xdr:colOff>38100</xdr:colOff>
      <xdr:row>78</xdr:row>
      <xdr:rowOff>166360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157487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53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3759</xdr:rowOff>
    </xdr:from>
    <xdr:to>
      <xdr:col>24</xdr:col>
      <xdr:colOff>63500</xdr:colOff>
      <xdr:row>98</xdr:row>
      <xdr:rowOff>24516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805859"/>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3759</xdr:rowOff>
    </xdr:from>
    <xdr:to>
      <xdr:col>19</xdr:col>
      <xdr:colOff>177800</xdr:colOff>
      <xdr:row>98</xdr:row>
      <xdr:rowOff>37043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0585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37043</xdr:rowOff>
    </xdr:from>
    <xdr:to>
      <xdr:col>15</xdr:col>
      <xdr:colOff>50800</xdr:colOff>
      <xdr:row>98</xdr:row>
      <xdr:rowOff>104267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39143"/>
          <a:ext cx="889000" cy="6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104267</xdr:rowOff>
    </xdr:from>
    <xdr:to>
      <xdr:col>10</xdr:col>
      <xdr:colOff>114300</xdr:colOff>
      <xdr:row>98</xdr:row>
      <xdr:rowOff>148036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06367"/>
          <a:ext cx="889000" cy="4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145166</xdr:rowOff>
    </xdr:from>
    <xdr:to>
      <xdr:col>24</xdr:col>
      <xdr:colOff>114300</xdr:colOff>
      <xdr:row>98</xdr:row>
      <xdr:rowOff>75316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123593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124409</xdr:rowOff>
    </xdr:from>
    <xdr:to>
      <xdr:col>20</xdr:col>
      <xdr:colOff>38100</xdr:colOff>
      <xdr:row>98</xdr:row>
      <xdr:rowOff>54559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45686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157693</xdr:rowOff>
    </xdr:from>
    <xdr:to>
      <xdr:col>15</xdr:col>
      <xdr:colOff>101600</xdr:colOff>
      <xdr:row>98</xdr:row>
      <xdr:rowOff>87843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8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78970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53467</xdr:rowOff>
    </xdr:from>
    <xdr:to>
      <xdr:col>10</xdr:col>
      <xdr:colOff>165100</xdr:colOff>
      <xdr:row>98</xdr:row>
      <xdr:rowOff>155067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146194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97236</xdr:rowOff>
    </xdr:from>
    <xdr:to>
      <xdr:col>6</xdr:col>
      <xdr:colOff>38100</xdr:colOff>
      <xdr:row>99</xdr:row>
      <xdr:rowOff>27386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18513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9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133271</xdr:rowOff>
    </xdr:from>
    <xdr:to>
      <xdr:col>55</xdr:col>
      <xdr:colOff>0</xdr:colOff>
      <xdr:row>36</xdr:row>
      <xdr:rowOff>158131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05471"/>
          <a:ext cx="8382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133271</xdr:rowOff>
    </xdr:from>
    <xdr:to>
      <xdr:col>50</xdr:col>
      <xdr:colOff>114300</xdr:colOff>
      <xdr:row>37</xdr:row>
      <xdr:rowOff>72449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05471"/>
          <a:ext cx="889000" cy="1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45045</xdr:rowOff>
    </xdr:from>
    <xdr:to>
      <xdr:col>45</xdr:col>
      <xdr:colOff>177800</xdr:colOff>
      <xdr:row>37</xdr:row>
      <xdr:rowOff>72449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88695"/>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45045</xdr:rowOff>
    </xdr:from>
    <xdr:to>
      <xdr:col>41</xdr:col>
      <xdr:colOff>50800</xdr:colOff>
      <xdr:row>37</xdr:row>
      <xdr:rowOff>62690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88695"/>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107331</xdr:rowOff>
    </xdr:from>
    <xdr:to>
      <xdr:col>55</xdr:col>
      <xdr:colOff>50800</xdr:colOff>
      <xdr:row>37</xdr:row>
      <xdr:rowOff>37481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85758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82471</xdr:rowOff>
    </xdr:from>
    <xdr:to>
      <xdr:col>50</xdr:col>
      <xdr:colOff>165100</xdr:colOff>
      <xdr:row>37</xdr:row>
      <xdr:rowOff>12621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21649</xdr:rowOff>
    </xdr:from>
    <xdr:to>
      <xdr:col>46</xdr:col>
      <xdr:colOff>38100</xdr:colOff>
      <xdr:row>37</xdr:row>
      <xdr:rowOff>123249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114376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5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165695</xdr:rowOff>
    </xdr:from>
    <xdr:to>
      <xdr:col>41</xdr:col>
      <xdr:colOff>101600</xdr:colOff>
      <xdr:row>37</xdr:row>
      <xdr:rowOff>95845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86972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3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11890</xdr:rowOff>
    </xdr:from>
    <xdr:to>
      <xdr:col>36</xdr:col>
      <xdr:colOff>165100</xdr:colOff>
      <xdr:row>37</xdr:row>
      <xdr:rowOff>113490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104617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4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51301</xdr:rowOff>
    </xdr:from>
    <xdr:to>
      <xdr:col>55</xdr:col>
      <xdr:colOff>0</xdr:colOff>
      <xdr:row>58</xdr:row>
      <xdr:rowOff>76319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95401"/>
          <a:ext cx="8382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51301</xdr:rowOff>
    </xdr:from>
    <xdr:to>
      <xdr:col>50</xdr:col>
      <xdr:colOff>114300</xdr:colOff>
      <xdr:row>58</xdr:row>
      <xdr:rowOff>60933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95401"/>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60933</xdr:rowOff>
    </xdr:from>
    <xdr:to>
      <xdr:col>45</xdr:col>
      <xdr:colOff>177800</xdr:colOff>
      <xdr:row>58</xdr:row>
      <xdr:rowOff>66283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05033"/>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44996</xdr:rowOff>
    </xdr:from>
    <xdr:to>
      <xdr:col>41</xdr:col>
      <xdr:colOff>50800</xdr:colOff>
      <xdr:row>58</xdr:row>
      <xdr:rowOff>66283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17646"/>
          <a:ext cx="889000" cy="19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25519</xdr:rowOff>
    </xdr:from>
    <xdr:to>
      <xdr:col>55</xdr:col>
      <xdr:colOff>50800</xdr:colOff>
      <xdr:row>58</xdr:row>
      <xdr:rowOff>127119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111896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8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501</xdr:rowOff>
    </xdr:from>
    <xdr:to>
      <xdr:col>50</xdr:col>
      <xdr:colOff>165100</xdr:colOff>
      <xdr:row>58</xdr:row>
      <xdr:rowOff>102101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93228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10133</xdr:rowOff>
    </xdr:from>
    <xdr:to>
      <xdr:col>46</xdr:col>
      <xdr:colOff>38100</xdr:colOff>
      <xdr:row>58</xdr:row>
      <xdr:rowOff>111733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102860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4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15483</xdr:rowOff>
    </xdr:from>
    <xdr:to>
      <xdr:col>41</xdr:col>
      <xdr:colOff>101600</xdr:colOff>
      <xdr:row>58</xdr:row>
      <xdr:rowOff>117083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108210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165646</xdr:rowOff>
    </xdr:from>
    <xdr:to>
      <xdr:col>36</xdr:col>
      <xdr:colOff>165100</xdr:colOff>
      <xdr:row>57</xdr:row>
      <xdr:rowOff>95796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86923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170703</xdr:rowOff>
    </xdr:from>
    <xdr:to>
      <xdr:col>55</xdr:col>
      <xdr:colOff>0</xdr:colOff>
      <xdr:row>79</xdr:row>
      <xdr:rowOff>50981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43803"/>
          <a:ext cx="8382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170703</xdr:rowOff>
    </xdr:from>
    <xdr:to>
      <xdr:col>50</xdr:col>
      <xdr:colOff>114300</xdr:colOff>
      <xdr:row>79</xdr:row>
      <xdr:rowOff>23930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43803"/>
          <a:ext cx="889000" cy="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20698</xdr:rowOff>
    </xdr:from>
    <xdr:to>
      <xdr:col>45</xdr:col>
      <xdr:colOff>177800</xdr:colOff>
      <xdr:row>79</xdr:row>
      <xdr:rowOff>23930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65248"/>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7928</xdr:rowOff>
    </xdr:from>
    <xdr:to>
      <xdr:col>41</xdr:col>
      <xdr:colOff>50800</xdr:colOff>
      <xdr:row>79</xdr:row>
      <xdr:rowOff>20698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81028"/>
          <a:ext cx="889000" cy="18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181</xdr:rowOff>
    </xdr:from>
    <xdr:to>
      <xdr:col>55</xdr:col>
      <xdr:colOff>50800</xdr:colOff>
      <xdr:row>79</xdr:row>
      <xdr:rowOff>101781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86558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119903</xdr:rowOff>
    </xdr:from>
    <xdr:to>
      <xdr:col>50</xdr:col>
      <xdr:colOff>165100</xdr:colOff>
      <xdr:row>79</xdr:row>
      <xdr:rowOff>50053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41180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8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144580</xdr:rowOff>
    </xdr:from>
    <xdr:to>
      <xdr:col>46</xdr:col>
      <xdr:colOff>38100</xdr:colOff>
      <xdr:row>79</xdr:row>
      <xdr:rowOff>74730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65857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141348</xdr:rowOff>
    </xdr:from>
    <xdr:to>
      <xdr:col>41</xdr:col>
      <xdr:colOff>101600</xdr:colOff>
      <xdr:row>79</xdr:row>
      <xdr:rowOff>71498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62625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0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128578</xdr:rowOff>
    </xdr:from>
    <xdr:to>
      <xdr:col>36</xdr:col>
      <xdr:colOff>165100</xdr:colOff>
      <xdr:row>78</xdr:row>
      <xdr:rowOff>58728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49855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123665</xdr:rowOff>
    </xdr:from>
    <xdr:to>
      <xdr:col>55</xdr:col>
      <xdr:colOff>0</xdr:colOff>
      <xdr:row>99</xdr:row>
      <xdr:rowOff>24960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925765"/>
          <a:ext cx="8382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165156</xdr:rowOff>
    </xdr:from>
    <xdr:to>
      <xdr:col>50</xdr:col>
      <xdr:colOff>114300</xdr:colOff>
      <xdr:row>99</xdr:row>
      <xdr:rowOff>24960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967256"/>
          <a:ext cx="8890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165156</xdr:rowOff>
    </xdr:from>
    <xdr:to>
      <xdr:col>45</xdr:col>
      <xdr:colOff>177800</xdr:colOff>
      <xdr:row>98</xdr:row>
      <xdr:rowOff>166870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96725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132516</xdr:rowOff>
    </xdr:from>
    <xdr:to>
      <xdr:col>41</xdr:col>
      <xdr:colOff>50800</xdr:colOff>
      <xdr:row>98</xdr:row>
      <xdr:rowOff>166870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91716"/>
          <a:ext cx="889000" cy="3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72865</xdr:rowOff>
    </xdr:from>
    <xdr:to>
      <xdr:col>55</xdr:col>
      <xdr:colOff>50800</xdr:colOff>
      <xdr:row>99</xdr:row>
      <xdr:rowOff>3015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159242</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8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145610</xdr:rowOff>
    </xdr:from>
    <xdr:to>
      <xdr:col>50</xdr:col>
      <xdr:colOff>165100</xdr:colOff>
      <xdr:row>99</xdr:row>
      <xdr:rowOff>75760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9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66887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70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114356</xdr:rowOff>
    </xdr:from>
    <xdr:to>
      <xdr:col>46</xdr:col>
      <xdr:colOff>38100</xdr:colOff>
      <xdr:row>99</xdr:row>
      <xdr:rowOff>44506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35633</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700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116070</xdr:rowOff>
    </xdr:from>
    <xdr:to>
      <xdr:col>41</xdr:col>
      <xdr:colOff>101600</xdr:colOff>
      <xdr:row>99</xdr:row>
      <xdr:rowOff>46220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37347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81716</xdr:rowOff>
    </xdr:from>
    <xdr:to>
      <xdr:col>36</xdr:col>
      <xdr:colOff>165100</xdr:colOff>
      <xdr:row>97</xdr:row>
      <xdr:rowOff>11866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28393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153374</xdr:rowOff>
    </xdr:from>
    <xdr:to>
      <xdr:col>85</xdr:col>
      <xdr:colOff>127000</xdr:colOff>
      <xdr:row>77</xdr:row>
      <xdr:rowOff>112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83574"/>
          <a:ext cx="8382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xdr:rowOff>
    </xdr:from>
    <xdr:to>
      <xdr:col>81</xdr:col>
      <xdr:colOff>50800</xdr:colOff>
      <xdr:row>77</xdr:row>
      <xdr:rowOff>16514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01762"/>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16514</xdr:rowOff>
    </xdr:from>
    <xdr:to>
      <xdr:col>76</xdr:col>
      <xdr:colOff>114300</xdr:colOff>
      <xdr:row>77</xdr:row>
      <xdr:rowOff>72006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18164"/>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72006</xdr:rowOff>
    </xdr:from>
    <xdr:to>
      <xdr:col>71</xdr:col>
      <xdr:colOff>177800</xdr:colOff>
      <xdr:row>77</xdr:row>
      <xdr:rowOff>115039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73656"/>
          <a:ext cx="889000" cy="4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102574</xdr:rowOff>
    </xdr:from>
    <xdr:to>
      <xdr:col>85</xdr:col>
      <xdr:colOff>177800</xdr:colOff>
      <xdr:row>77</xdr:row>
      <xdr:rowOff>32724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125451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120762</xdr:rowOff>
    </xdr:from>
    <xdr:to>
      <xdr:col>81</xdr:col>
      <xdr:colOff>101600</xdr:colOff>
      <xdr:row>77</xdr:row>
      <xdr:rowOff>50912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42039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137164</xdr:rowOff>
    </xdr:from>
    <xdr:to>
      <xdr:col>76</xdr:col>
      <xdr:colOff>165100</xdr:colOff>
      <xdr:row>77</xdr:row>
      <xdr:rowOff>67314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58441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21206</xdr:rowOff>
    </xdr:from>
    <xdr:to>
      <xdr:col>72</xdr:col>
      <xdr:colOff>38100</xdr:colOff>
      <xdr:row>77</xdr:row>
      <xdr:rowOff>122806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113933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1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64239</xdr:rowOff>
    </xdr:from>
    <xdr:to>
      <xdr:col>67</xdr:col>
      <xdr:colOff>101600</xdr:colOff>
      <xdr:row>77</xdr:row>
      <xdr:rowOff>165839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156966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39706</xdr:rowOff>
    </xdr:from>
    <xdr:to>
      <xdr:col>85</xdr:col>
      <xdr:colOff>127000</xdr:colOff>
      <xdr:row>98</xdr:row>
      <xdr:rowOff>72930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841806"/>
          <a:ext cx="8382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9150</xdr:rowOff>
    </xdr:from>
    <xdr:to>
      <xdr:col>81</xdr:col>
      <xdr:colOff>50800</xdr:colOff>
      <xdr:row>98</xdr:row>
      <xdr:rowOff>72930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11250"/>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9150</xdr:rowOff>
    </xdr:from>
    <xdr:to>
      <xdr:col>76</xdr:col>
      <xdr:colOff>114300</xdr:colOff>
      <xdr:row>98</xdr:row>
      <xdr:rowOff>20313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1125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20313</xdr:rowOff>
    </xdr:from>
    <xdr:to>
      <xdr:col>71</xdr:col>
      <xdr:colOff>177800</xdr:colOff>
      <xdr:row>98</xdr:row>
      <xdr:rowOff>31038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22413"/>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160356</xdr:rowOff>
    </xdr:from>
    <xdr:to>
      <xdr:col>85</xdr:col>
      <xdr:colOff>177800</xdr:colOff>
      <xdr:row>98</xdr:row>
      <xdr:rowOff>90506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138783</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22130</xdr:rowOff>
    </xdr:from>
    <xdr:to>
      <xdr:col>81</xdr:col>
      <xdr:colOff>101600</xdr:colOff>
      <xdr:row>98</xdr:row>
      <xdr:rowOff>123730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114857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1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129800</xdr:rowOff>
    </xdr:from>
    <xdr:to>
      <xdr:col>76</xdr:col>
      <xdr:colOff>165100</xdr:colOff>
      <xdr:row>98</xdr:row>
      <xdr:rowOff>59950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76477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140963</xdr:rowOff>
    </xdr:from>
    <xdr:to>
      <xdr:col>72</xdr:col>
      <xdr:colOff>38100</xdr:colOff>
      <xdr:row>98</xdr:row>
      <xdr:rowOff>71113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62240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8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151688</xdr:rowOff>
    </xdr:from>
    <xdr:to>
      <xdr:col>67</xdr:col>
      <xdr:colOff>101600</xdr:colOff>
      <xdr:row>98</xdr:row>
      <xdr:rowOff>81838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72965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7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21819</xdr:rowOff>
    </xdr:from>
    <xdr:to>
      <xdr:col>116</xdr:col>
      <xdr:colOff>63500</xdr:colOff>
      <xdr:row>59</xdr:row>
      <xdr:rowOff>27305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3736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14504</xdr:rowOff>
    </xdr:from>
    <xdr:to>
      <xdr:col>111</xdr:col>
      <xdr:colOff>177800</xdr:colOff>
      <xdr:row>59</xdr:row>
      <xdr:rowOff>21819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3005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14504</xdr:rowOff>
    </xdr:from>
    <xdr:to>
      <xdr:col>107</xdr:col>
      <xdr:colOff>50800</xdr:colOff>
      <xdr:row>59</xdr:row>
      <xdr:rowOff>17170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3005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17170</xdr:rowOff>
    </xdr:from>
    <xdr:to>
      <xdr:col>102</xdr:col>
      <xdr:colOff>114300</xdr:colOff>
      <xdr:row>59</xdr:row>
      <xdr:rowOff>29858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3272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147955</xdr:rowOff>
    </xdr:from>
    <xdr:to>
      <xdr:col>116</xdr:col>
      <xdr:colOff>114300</xdr:colOff>
      <xdr:row>59</xdr:row>
      <xdr:rowOff>78105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62882</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142469</xdr:rowOff>
    </xdr:from>
    <xdr:to>
      <xdr:col>112</xdr:col>
      <xdr:colOff>38100</xdr:colOff>
      <xdr:row>59</xdr:row>
      <xdr:rowOff>72619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63746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135154</xdr:rowOff>
    </xdr:from>
    <xdr:to>
      <xdr:col>107</xdr:col>
      <xdr:colOff>101600</xdr:colOff>
      <xdr:row>59</xdr:row>
      <xdr:rowOff>65304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56431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137820</xdr:rowOff>
    </xdr:from>
    <xdr:to>
      <xdr:col>102</xdr:col>
      <xdr:colOff>165100</xdr:colOff>
      <xdr:row>59</xdr:row>
      <xdr:rowOff>67970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59097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74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150508</xdr:rowOff>
    </xdr:from>
    <xdr:to>
      <xdr:col>98</xdr:col>
      <xdr:colOff>38100</xdr:colOff>
      <xdr:row>59</xdr:row>
      <xdr:rowOff>80658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71785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1031</xdr:rowOff>
    </xdr:from>
    <xdr:to>
      <xdr:col>116</xdr:col>
      <xdr:colOff>63500</xdr:colOff>
      <xdr:row>78</xdr:row>
      <xdr:rowOff>22611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74131"/>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165943</xdr:rowOff>
    </xdr:from>
    <xdr:to>
      <xdr:col>111</xdr:col>
      <xdr:colOff>177800</xdr:colOff>
      <xdr:row>78</xdr:row>
      <xdr:rowOff>22611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96143"/>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165943</xdr:rowOff>
    </xdr:from>
    <xdr:to>
      <xdr:col>107</xdr:col>
      <xdr:colOff>50800</xdr:colOff>
      <xdr:row>77</xdr:row>
      <xdr:rowOff>12370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96143"/>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12370</xdr:rowOff>
    </xdr:from>
    <xdr:to>
      <xdr:col>102</xdr:col>
      <xdr:colOff>114300</xdr:colOff>
      <xdr:row>77</xdr:row>
      <xdr:rowOff>147084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14020"/>
          <a:ext cx="889000" cy="1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121681</xdr:rowOff>
    </xdr:from>
    <xdr:to>
      <xdr:col>116</xdr:col>
      <xdr:colOff>114300</xdr:colOff>
      <xdr:row>78</xdr:row>
      <xdr:rowOff>51831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36608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3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143261</xdr:rowOff>
    </xdr:from>
    <xdr:to>
      <xdr:col>112</xdr:col>
      <xdr:colOff>38100</xdr:colOff>
      <xdr:row>78</xdr:row>
      <xdr:rowOff>73411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64538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115143</xdr:rowOff>
    </xdr:from>
    <xdr:to>
      <xdr:col>107</xdr:col>
      <xdr:colOff>101600</xdr:colOff>
      <xdr:row>77</xdr:row>
      <xdr:rowOff>45293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36420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133020</xdr:rowOff>
    </xdr:from>
    <xdr:to>
      <xdr:col>102</xdr:col>
      <xdr:colOff>165100</xdr:colOff>
      <xdr:row>77</xdr:row>
      <xdr:rowOff>63170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54297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96284</xdr:rowOff>
    </xdr:from>
    <xdr:to>
      <xdr:col>98</xdr:col>
      <xdr:colOff>38100</xdr:colOff>
      <xdr:row>78</xdr:row>
      <xdr:rowOff>26434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17561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扶助費について、住民一人当たりのコストは６７，５５８円となっており、障害者扶助の増加等により年々上昇し続けており、今後も高齢化社会の進行等により引き続き増加していくことが見込まれる。また、公債費についても、住民一人当たりのコストは</a:t>
          </a:r>
          <a:r>
            <a:rPr kumimoji="1" lang="en-US" altLang="ja-JP" sz="1300">
              <a:latin typeface="ＭＳ Ｐゴシック" panose="020B0600070205080204" pitchFamily="50" charset="-128"/>
              <a:ea typeface="ＭＳ Ｐゴシック" panose="020B0600070205080204" pitchFamily="50" charset="-128"/>
            </a:rPr>
            <a:t>35,043</a:t>
          </a:r>
          <a:r>
            <a:rPr kumimoji="1" lang="ja-JP" altLang="en-US" sz="1300">
              <a:latin typeface="ＭＳ Ｐゴシック" panose="020B0600070205080204" pitchFamily="50" charset="-128"/>
              <a:ea typeface="ＭＳ Ｐゴシック" panose="020B0600070205080204" pitchFamily="50" charset="-128"/>
            </a:rPr>
            <a:t>円となっており、近年実施した学校施設の耐震補強・大規模改修事業や庁舎建設事業等に伴う建設事業債の元金償還の開始により令和４年度まで高い水準が続き、平成２７年度以後は市債の発行を抑えている状況を受け、令和６年度までは公債費は下がることが見込まれるものの、令和２年度に定める公共施設の個別施設計画に基づく計画的な施設改修を予定しているため、再度公債費の上昇が見込まれる。</a:t>
          </a:r>
        </a:p>
        <a:p>
          <a:r>
            <a:rPr kumimoji="1" lang="ja-JP" altLang="en-US" sz="1300">
              <a:latin typeface="ＭＳ Ｐゴシック" panose="020B0600070205080204" pitchFamily="50" charset="-128"/>
              <a:ea typeface="ＭＳ Ｐゴシック" panose="020B0600070205080204" pitchFamily="50" charset="-128"/>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66,668
66,189
19.82
19,849,740
18,960,234
870,629
12,731,081
22,706,984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152502</xdr:rowOff>
    </xdr:from>
    <xdr:to>
      <xdr:col>24</xdr:col>
      <xdr:colOff>63500</xdr:colOff>
      <xdr:row>35</xdr:row>
      <xdr:rowOff>40487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8180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152502</xdr:rowOff>
    </xdr:from>
    <xdr:to>
      <xdr:col>19</xdr:col>
      <xdr:colOff>177800</xdr:colOff>
      <xdr:row>35</xdr:row>
      <xdr:rowOff>12598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81802"/>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144729</xdr:rowOff>
    </xdr:from>
    <xdr:to>
      <xdr:col>15</xdr:col>
      <xdr:colOff>50800</xdr:colOff>
      <xdr:row>35</xdr:row>
      <xdr:rowOff>12598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7402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144729</xdr:rowOff>
    </xdr:from>
    <xdr:to>
      <xdr:col>10</xdr:col>
      <xdr:colOff>114300</xdr:colOff>
      <xdr:row>35</xdr:row>
      <xdr:rowOff>39116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74029"/>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101702</xdr:rowOff>
    </xdr:from>
    <xdr:to>
      <xdr:col>20</xdr:col>
      <xdr:colOff>38100</xdr:colOff>
      <xdr:row>35</xdr:row>
      <xdr:rowOff>31852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48379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133248</xdr:rowOff>
    </xdr:from>
    <xdr:to>
      <xdr:col>15</xdr:col>
      <xdr:colOff>101600</xdr:colOff>
      <xdr:row>35</xdr:row>
      <xdr:rowOff>63398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79925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93929</xdr:rowOff>
    </xdr:from>
    <xdr:to>
      <xdr:col>10</xdr:col>
      <xdr:colOff>165100</xdr:colOff>
      <xdr:row>35</xdr:row>
      <xdr:rowOff>24079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159766</xdr:rowOff>
    </xdr:from>
    <xdr:to>
      <xdr:col>6</xdr:col>
      <xdr:colOff>38100</xdr:colOff>
      <xdr:row>35</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81043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23326</xdr:rowOff>
    </xdr:from>
    <xdr:to>
      <xdr:col>24</xdr:col>
      <xdr:colOff>63500</xdr:colOff>
      <xdr:row>58</xdr:row>
      <xdr:rowOff>53583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7426"/>
          <a:ext cx="8382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113264</xdr:rowOff>
    </xdr:from>
    <xdr:to>
      <xdr:col>19</xdr:col>
      <xdr:colOff>177800</xdr:colOff>
      <xdr:row>58</xdr:row>
      <xdr:rowOff>53583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85914"/>
          <a:ext cx="889000" cy="1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113264</xdr:rowOff>
    </xdr:from>
    <xdr:to>
      <xdr:col>15</xdr:col>
      <xdr:colOff>50800</xdr:colOff>
      <xdr:row>57</xdr:row>
      <xdr:rowOff>115158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85914"/>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164356</xdr:rowOff>
    </xdr:from>
    <xdr:to>
      <xdr:col>10</xdr:col>
      <xdr:colOff>114300</xdr:colOff>
      <xdr:row>57</xdr:row>
      <xdr:rowOff>115158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94106"/>
          <a:ext cx="889000" cy="29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143976</xdr:rowOff>
    </xdr:from>
    <xdr:to>
      <xdr:col>24</xdr:col>
      <xdr:colOff>114300</xdr:colOff>
      <xdr:row>58</xdr:row>
      <xdr:rowOff>74126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58903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2783</xdr:rowOff>
    </xdr:from>
    <xdr:to>
      <xdr:col>20</xdr:col>
      <xdr:colOff>38100</xdr:colOff>
      <xdr:row>58</xdr:row>
      <xdr:rowOff>104383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95510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62464</xdr:rowOff>
    </xdr:from>
    <xdr:to>
      <xdr:col>15</xdr:col>
      <xdr:colOff>101600</xdr:colOff>
      <xdr:row>57</xdr:row>
      <xdr:rowOff>164064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155191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64358</xdr:rowOff>
    </xdr:from>
    <xdr:to>
      <xdr:col>10</xdr:col>
      <xdr:colOff>165100</xdr:colOff>
      <xdr:row>57</xdr:row>
      <xdr:rowOff>165958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157085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113556</xdr:rowOff>
    </xdr:from>
    <xdr:to>
      <xdr:col>6</xdr:col>
      <xdr:colOff>38100</xdr:colOff>
      <xdr:row>56</xdr:row>
      <xdr:rowOff>43706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34833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3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121946</xdr:rowOff>
    </xdr:from>
    <xdr:to>
      <xdr:col>24</xdr:col>
      <xdr:colOff>63500</xdr:colOff>
      <xdr:row>77</xdr:row>
      <xdr:rowOff>130229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323596"/>
          <a:ext cx="8382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93338</xdr:rowOff>
    </xdr:from>
    <xdr:to>
      <xdr:col>19</xdr:col>
      <xdr:colOff>177800</xdr:colOff>
      <xdr:row>77</xdr:row>
      <xdr:rowOff>121946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294988"/>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93338</xdr:rowOff>
    </xdr:from>
    <xdr:to>
      <xdr:col>15</xdr:col>
      <xdr:colOff>50800</xdr:colOff>
      <xdr:row>77</xdr:row>
      <xdr:rowOff>158228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94988"/>
          <a:ext cx="889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158228</xdr:rowOff>
    </xdr:from>
    <xdr:to>
      <xdr:col>10</xdr:col>
      <xdr:colOff>114300</xdr:colOff>
      <xdr:row>78</xdr:row>
      <xdr:rowOff>42131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59878"/>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79429</xdr:rowOff>
    </xdr:from>
    <xdr:to>
      <xdr:col>24</xdr:col>
      <xdr:colOff>114300</xdr:colOff>
      <xdr:row>78</xdr:row>
      <xdr:rowOff>9579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57856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5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71146</xdr:rowOff>
    </xdr:from>
    <xdr:to>
      <xdr:col>20</xdr:col>
      <xdr:colOff>38100</xdr:colOff>
      <xdr:row>78</xdr:row>
      <xdr:rowOff>1296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163873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6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42538</xdr:rowOff>
    </xdr:from>
    <xdr:to>
      <xdr:col>15</xdr:col>
      <xdr:colOff>101600</xdr:colOff>
      <xdr:row>77</xdr:row>
      <xdr:rowOff>144138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135265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3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107428</xdr:rowOff>
    </xdr:from>
    <xdr:to>
      <xdr:col>10</xdr:col>
      <xdr:colOff>165100</xdr:colOff>
      <xdr:row>78</xdr:row>
      <xdr:rowOff>37578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0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28705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162781</xdr:rowOff>
    </xdr:from>
    <xdr:to>
      <xdr:col>6</xdr:col>
      <xdr:colOff>38100</xdr:colOff>
      <xdr:row>78</xdr:row>
      <xdr:rowOff>92931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84058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5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85147</xdr:rowOff>
    </xdr:from>
    <xdr:to>
      <xdr:col>24</xdr:col>
      <xdr:colOff>63500</xdr:colOff>
      <xdr:row>99</xdr:row>
      <xdr:rowOff>100087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7058697"/>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64931</xdr:rowOff>
    </xdr:from>
    <xdr:to>
      <xdr:col>19</xdr:col>
      <xdr:colOff>177800</xdr:colOff>
      <xdr:row>99</xdr:row>
      <xdr:rowOff>100087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7038481"/>
          <a:ext cx="8890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64931</xdr:rowOff>
    </xdr:from>
    <xdr:to>
      <xdr:col>15</xdr:col>
      <xdr:colOff>50800</xdr:colOff>
      <xdr:row>99</xdr:row>
      <xdr:rowOff>131584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38481"/>
          <a:ext cx="8890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131584</xdr:rowOff>
    </xdr:from>
    <xdr:to>
      <xdr:col>10</xdr:col>
      <xdr:colOff>114300</xdr:colOff>
      <xdr:row>99</xdr:row>
      <xdr:rowOff>133969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105134"/>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34347</xdr:rowOff>
    </xdr:from>
    <xdr:to>
      <xdr:col>24</xdr:col>
      <xdr:colOff>114300</xdr:colOff>
      <xdr:row>99</xdr:row>
      <xdr:rowOff>135947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70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120724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92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49287</xdr:rowOff>
    </xdr:from>
    <xdr:to>
      <xdr:col>20</xdr:col>
      <xdr:colOff>38100</xdr:colOff>
      <xdr:row>99</xdr:row>
      <xdr:rowOff>150887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70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142014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1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14131</xdr:rowOff>
    </xdr:from>
    <xdr:to>
      <xdr:col>15</xdr:col>
      <xdr:colOff>101600</xdr:colOff>
      <xdr:row>99</xdr:row>
      <xdr:rowOff>115731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106858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80784</xdr:rowOff>
    </xdr:from>
    <xdr:to>
      <xdr:col>10</xdr:col>
      <xdr:colOff>165100</xdr:colOff>
      <xdr:row>100</xdr:row>
      <xdr:rowOff>10934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70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2061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1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83169</xdr:rowOff>
    </xdr:from>
    <xdr:to>
      <xdr:col>6</xdr:col>
      <xdr:colOff>38100</xdr:colOff>
      <xdr:row>100</xdr:row>
      <xdr:rowOff>13319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4446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14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129032</xdr:rowOff>
    </xdr:from>
    <xdr:to>
      <xdr:col>55</xdr:col>
      <xdr:colOff>0</xdr:colOff>
      <xdr:row>38</xdr:row>
      <xdr:rowOff>131699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4413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105791</xdr:rowOff>
    </xdr:from>
    <xdr:to>
      <xdr:col>50</xdr:col>
      <xdr:colOff>114300</xdr:colOff>
      <xdr:row>38</xdr:row>
      <xdr:rowOff>131699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2089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19685</xdr:rowOff>
    </xdr:from>
    <xdr:to>
      <xdr:col>45</xdr:col>
      <xdr:colOff>177800</xdr:colOff>
      <xdr:row>38</xdr:row>
      <xdr:rowOff>105791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534785"/>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50546</xdr:rowOff>
    </xdr:from>
    <xdr:to>
      <xdr:col>41</xdr:col>
      <xdr:colOff>50800</xdr:colOff>
      <xdr:row>38</xdr:row>
      <xdr:rowOff>19685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879846"/>
          <a:ext cx="889000" cy="6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78232</xdr:rowOff>
    </xdr:from>
    <xdr:to>
      <xdr:col>55</xdr:col>
      <xdr:colOff>50800</xdr:colOff>
      <xdr:row>39</xdr:row>
      <xdr:rowOff>8382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164609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80899</xdr:rowOff>
    </xdr:from>
    <xdr:to>
      <xdr:col>50</xdr:col>
      <xdr:colOff>165100</xdr:colOff>
      <xdr:row>39</xdr:row>
      <xdr:rowOff>11049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2176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54991</xdr:rowOff>
    </xdr:from>
    <xdr:to>
      <xdr:col>46</xdr:col>
      <xdr:colOff>38100</xdr:colOff>
      <xdr:row>38</xdr:row>
      <xdr:rowOff>156591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147718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140335</xdr:rowOff>
    </xdr:from>
    <xdr:to>
      <xdr:col>41</xdr:col>
      <xdr:colOff>101600</xdr:colOff>
      <xdr:row>38</xdr:row>
      <xdr:rowOff>70485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61612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171196</xdr:rowOff>
    </xdr:from>
    <xdr:to>
      <xdr:col>36</xdr:col>
      <xdr:colOff>165100</xdr:colOff>
      <xdr:row>34</xdr:row>
      <xdr:rowOff>101346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117873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16866</xdr:rowOff>
    </xdr:from>
    <xdr:to>
      <xdr:col>55</xdr:col>
      <xdr:colOff>0</xdr:colOff>
      <xdr:row>59</xdr:row>
      <xdr:rowOff>17914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132416"/>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13894</xdr:rowOff>
    </xdr:from>
    <xdr:to>
      <xdr:col>50</xdr:col>
      <xdr:colOff>114300</xdr:colOff>
      <xdr:row>59</xdr:row>
      <xdr:rowOff>17914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129444"/>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162046</xdr:rowOff>
    </xdr:from>
    <xdr:to>
      <xdr:col>45</xdr:col>
      <xdr:colOff>177800</xdr:colOff>
      <xdr:row>59</xdr:row>
      <xdr:rowOff>13894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06146"/>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141719</xdr:rowOff>
    </xdr:from>
    <xdr:to>
      <xdr:col>41</xdr:col>
      <xdr:colOff>50800</xdr:colOff>
      <xdr:row>58</xdr:row>
      <xdr:rowOff>162046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85819"/>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137516</xdr:rowOff>
    </xdr:from>
    <xdr:to>
      <xdr:col>55</xdr:col>
      <xdr:colOff>50800</xdr:colOff>
      <xdr:row>59</xdr:row>
      <xdr:rowOff>67666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52443</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138564</xdr:rowOff>
    </xdr:from>
    <xdr:to>
      <xdr:col>50</xdr:col>
      <xdr:colOff>165100</xdr:colOff>
      <xdr:row>59</xdr:row>
      <xdr:rowOff>68714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59841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134544</xdr:rowOff>
    </xdr:from>
    <xdr:to>
      <xdr:col>46</xdr:col>
      <xdr:colOff>38100</xdr:colOff>
      <xdr:row>59</xdr:row>
      <xdr:rowOff>64694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55821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7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111246</xdr:rowOff>
    </xdr:from>
    <xdr:to>
      <xdr:col>41</xdr:col>
      <xdr:colOff>101600</xdr:colOff>
      <xdr:row>59</xdr:row>
      <xdr:rowOff>41396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32523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90919</xdr:rowOff>
    </xdr:from>
    <xdr:to>
      <xdr:col>36</xdr:col>
      <xdr:colOff>165100</xdr:colOff>
      <xdr:row>59</xdr:row>
      <xdr:rowOff>21069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12196</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2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163382</xdr:rowOff>
    </xdr:from>
    <xdr:to>
      <xdr:col>55</xdr:col>
      <xdr:colOff>0</xdr:colOff>
      <xdr:row>78</xdr:row>
      <xdr:rowOff>38750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5032"/>
          <a:ext cx="8382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156387</xdr:rowOff>
    </xdr:from>
    <xdr:to>
      <xdr:col>50</xdr:col>
      <xdr:colOff>114300</xdr:colOff>
      <xdr:row>77</xdr:row>
      <xdr:rowOff>163382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58037"/>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86071</xdr:rowOff>
    </xdr:from>
    <xdr:to>
      <xdr:col>45</xdr:col>
      <xdr:colOff>177800</xdr:colOff>
      <xdr:row>77</xdr:row>
      <xdr:rowOff>156387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87721"/>
          <a:ext cx="889000" cy="7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86071</xdr:rowOff>
    </xdr:from>
    <xdr:to>
      <xdr:col>41</xdr:col>
      <xdr:colOff>50800</xdr:colOff>
      <xdr:row>77</xdr:row>
      <xdr:rowOff>161372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87721"/>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159400</xdr:rowOff>
    </xdr:from>
    <xdr:to>
      <xdr:col>55</xdr:col>
      <xdr:colOff>50800</xdr:colOff>
      <xdr:row>78</xdr:row>
      <xdr:rowOff>89550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74327</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112582</xdr:rowOff>
    </xdr:from>
    <xdr:to>
      <xdr:col>50</xdr:col>
      <xdr:colOff>165100</xdr:colOff>
      <xdr:row>78</xdr:row>
      <xdr:rowOff>42732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33859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0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105587</xdr:rowOff>
    </xdr:from>
    <xdr:to>
      <xdr:col>46</xdr:col>
      <xdr:colOff>38100</xdr:colOff>
      <xdr:row>78</xdr:row>
      <xdr:rowOff>35737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26864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35271</xdr:rowOff>
    </xdr:from>
    <xdr:to>
      <xdr:col>41</xdr:col>
      <xdr:colOff>101600</xdr:colOff>
      <xdr:row>77</xdr:row>
      <xdr:rowOff>136871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127998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110572</xdr:rowOff>
    </xdr:from>
    <xdr:to>
      <xdr:col>36</xdr:col>
      <xdr:colOff>165100</xdr:colOff>
      <xdr:row>78</xdr:row>
      <xdr:rowOff>40722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31849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15666</xdr:rowOff>
    </xdr:from>
    <xdr:to>
      <xdr:col>55</xdr:col>
      <xdr:colOff>0</xdr:colOff>
      <xdr:row>98</xdr:row>
      <xdr:rowOff>40839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7766"/>
          <a:ext cx="838200" cy="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15666</xdr:rowOff>
    </xdr:from>
    <xdr:to>
      <xdr:col>50</xdr:col>
      <xdr:colOff>114300</xdr:colOff>
      <xdr:row>98</xdr:row>
      <xdr:rowOff>41974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17766"/>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35975</xdr:rowOff>
    </xdr:from>
    <xdr:to>
      <xdr:col>45</xdr:col>
      <xdr:colOff>177800</xdr:colOff>
      <xdr:row>98</xdr:row>
      <xdr:rowOff>41974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38075"/>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21495</xdr:rowOff>
    </xdr:from>
    <xdr:to>
      <xdr:col>41</xdr:col>
      <xdr:colOff>50800</xdr:colOff>
      <xdr:row>98</xdr:row>
      <xdr:rowOff>35975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23595"/>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161489</xdr:rowOff>
    </xdr:from>
    <xdr:to>
      <xdr:col>55</xdr:col>
      <xdr:colOff>50800</xdr:colOff>
      <xdr:row>98</xdr:row>
      <xdr:rowOff>91639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76416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0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136316</xdr:rowOff>
    </xdr:from>
    <xdr:to>
      <xdr:col>50</xdr:col>
      <xdr:colOff>165100</xdr:colOff>
      <xdr:row>98</xdr:row>
      <xdr:rowOff>66466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57593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162624</xdr:rowOff>
    </xdr:from>
    <xdr:to>
      <xdr:col>46</xdr:col>
      <xdr:colOff>38100</xdr:colOff>
      <xdr:row>98</xdr:row>
      <xdr:rowOff>92774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83901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156625</xdr:rowOff>
    </xdr:from>
    <xdr:to>
      <xdr:col>41</xdr:col>
      <xdr:colOff>101600</xdr:colOff>
      <xdr:row>98</xdr:row>
      <xdr:rowOff>86775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77902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142145</xdr:rowOff>
    </xdr:from>
    <xdr:to>
      <xdr:col>36</xdr:col>
      <xdr:colOff>165100</xdr:colOff>
      <xdr:row>98</xdr:row>
      <xdr:rowOff>72295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63422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69291</xdr:rowOff>
    </xdr:from>
    <xdr:to>
      <xdr:col>85</xdr:col>
      <xdr:colOff>127000</xdr:colOff>
      <xdr:row>37</xdr:row>
      <xdr:rowOff>97135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12941"/>
          <a:ext cx="8382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69291</xdr:rowOff>
    </xdr:from>
    <xdr:to>
      <xdr:col>81</xdr:col>
      <xdr:colOff>50800</xdr:colOff>
      <xdr:row>37</xdr:row>
      <xdr:rowOff>107376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2941"/>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107376</xdr:rowOff>
    </xdr:from>
    <xdr:to>
      <xdr:col>76</xdr:col>
      <xdr:colOff>114300</xdr:colOff>
      <xdr:row>37</xdr:row>
      <xdr:rowOff>132933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51026"/>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109159</xdr:rowOff>
    </xdr:from>
    <xdr:to>
      <xdr:col>71</xdr:col>
      <xdr:colOff>177800</xdr:colOff>
      <xdr:row>37</xdr:row>
      <xdr:rowOff>132933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5280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46335</xdr:rowOff>
    </xdr:from>
    <xdr:to>
      <xdr:col>85</xdr:col>
      <xdr:colOff>177800</xdr:colOff>
      <xdr:row>37</xdr:row>
      <xdr:rowOff>147935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69212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18491</xdr:rowOff>
    </xdr:from>
    <xdr:to>
      <xdr:col>81</xdr:col>
      <xdr:colOff>101600</xdr:colOff>
      <xdr:row>37</xdr:row>
      <xdr:rowOff>120091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136618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56576</xdr:rowOff>
    </xdr:from>
    <xdr:to>
      <xdr:col>76</xdr:col>
      <xdr:colOff>165100</xdr:colOff>
      <xdr:row>37</xdr:row>
      <xdr:rowOff>158176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149303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82133</xdr:rowOff>
    </xdr:from>
    <xdr:to>
      <xdr:col>72</xdr:col>
      <xdr:colOff>38100</xdr:colOff>
      <xdr:row>38</xdr:row>
      <xdr:rowOff>12283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58359</xdr:rowOff>
    </xdr:from>
    <xdr:to>
      <xdr:col>67</xdr:col>
      <xdr:colOff>101600</xdr:colOff>
      <xdr:row>37</xdr:row>
      <xdr:rowOff>159959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151086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1835</xdr:rowOff>
    </xdr:from>
    <xdr:to>
      <xdr:col>85</xdr:col>
      <xdr:colOff>127000</xdr:colOff>
      <xdr:row>58</xdr:row>
      <xdr:rowOff>24123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45935"/>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24123</xdr:rowOff>
    </xdr:from>
    <xdr:to>
      <xdr:col>81</xdr:col>
      <xdr:colOff>50800</xdr:colOff>
      <xdr:row>58</xdr:row>
      <xdr:rowOff>39212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68223"/>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32048</xdr:rowOff>
    </xdr:from>
    <xdr:to>
      <xdr:col>76</xdr:col>
      <xdr:colOff>114300</xdr:colOff>
      <xdr:row>58</xdr:row>
      <xdr:rowOff>39212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976148"/>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141053</xdr:rowOff>
    </xdr:from>
    <xdr:to>
      <xdr:col>71</xdr:col>
      <xdr:colOff>177800</xdr:colOff>
      <xdr:row>58</xdr:row>
      <xdr:rowOff>32048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42253"/>
          <a:ext cx="889000" cy="2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122485</xdr:rowOff>
    </xdr:from>
    <xdr:to>
      <xdr:col>85</xdr:col>
      <xdr:colOff>177800</xdr:colOff>
      <xdr:row>58</xdr:row>
      <xdr:rowOff>52635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37412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144773</xdr:rowOff>
    </xdr:from>
    <xdr:to>
      <xdr:col>81</xdr:col>
      <xdr:colOff>101600</xdr:colOff>
      <xdr:row>58</xdr:row>
      <xdr:rowOff>74923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66050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159862</xdr:rowOff>
    </xdr:from>
    <xdr:to>
      <xdr:col>76</xdr:col>
      <xdr:colOff>165100</xdr:colOff>
      <xdr:row>58</xdr:row>
      <xdr:rowOff>90012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81139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152698</xdr:rowOff>
    </xdr:from>
    <xdr:to>
      <xdr:col>72</xdr:col>
      <xdr:colOff>38100</xdr:colOff>
      <xdr:row>58</xdr:row>
      <xdr:rowOff>82848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73975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90253</xdr:rowOff>
    </xdr:from>
    <xdr:to>
      <xdr:col>67</xdr:col>
      <xdr:colOff>101600</xdr:colOff>
      <xdr:row>57</xdr:row>
      <xdr:rowOff>20403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153358</xdr:rowOff>
    </xdr:from>
    <xdr:to>
      <xdr:col>85</xdr:col>
      <xdr:colOff>127000</xdr:colOff>
      <xdr:row>97</xdr:row>
      <xdr:rowOff>112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12558"/>
          <a:ext cx="8382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xdr:rowOff>
    </xdr:from>
    <xdr:to>
      <xdr:col>81</xdr:col>
      <xdr:colOff>50800</xdr:colOff>
      <xdr:row>97</xdr:row>
      <xdr:rowOff>16514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30762"/>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16514</xdr:rowOff>
    </xdr:from>
    <xdr:to>
      <xdr:col>76</xdr:col>
      <xdr:colOff>114300</xdr:colOff>
      <xdr:row>97</xdr:row>
      <xdr:rowOff>72006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47164"/>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72006</xdr:rowOff>
    </xdr:from>
    <xdr:to>
      <xdr:col>71</xdr:col>
      <xdr:colOff>177800</xdr:colOff>
      <xdr:row>97</xdr:row>
      <xdr:rowOff>114697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02656"/>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102558</xdr:rowOff>
    </xdr:from>
    <xdr:to>
      <xdr:col>85</xdr:col>
      <xdr:colOff>177800</xdr:colOff>
      <xdr:row>97</xdr:row>
      <xdr:rowOff>32708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125435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120762</xdr:rowOff>
    </xdr:from>
    <xdr:to>
      <xdr:col>81</xdr:col>
      <xdr:colOff>101600</xdr:colOff>
      <xdr:row>97</xdr:row>
      <xdr:rowOff>50912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42039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7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137164</xdr:rowOff>
    </xdr:from>
    <xdr:to>
      <xdr:col>76</xdr:col>
      <xdr:colOff>165100</xdr:colOff>
      <xdr:row>97</xdr:row>
      <xdr:rowOff>67314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58441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21206</xdr:rowOff>
    </xdr:from>
    <xdr:to>
      <xdr:col>72</xdr:col>
      <xdr:colOff>38100</xdr:colOff>
      <xdr:row>97</xdr:row>
      <xdr:rowOff>122806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113933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63897</xdr:rowOff>
    </xdr:from>
    <xdr:to>
      <xdr:col>67</xdr:col>
      <xdr:colOff>101600</xdr:colOff>
      <xdr:row>97</xdr:row>
      <xdr:rowOff>165497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156624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8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民生費について、住民一人当たりのコストは１１８，６２０円となり、臨時福祉給付金支給事業が完了したことに伴い臨時福祉給付金が約１億円減少による影響で前年度と比べ減少たものの、今後も少子高齢化社会の進行に対応するための扶助費等が引き続き増加していくことが見込まれる。また、公債費についても、住民一人当たりのコストは３５，０４４円となっており、近年実施した学校施設の耐震補強・大規模改修事業や庁舎建設事業等に伴う建設事業債の元金償還の開始により令和４年度まで高い水準が続き、平成２７年度以後は市債の発行を抑えている状況を受け、令和６年度までは公債費は下がることが見込まれるものの、令和２年度に定める公共施設の個別施設計画に基づく計画的な施設改修を予定しているため、再度公債費の上昇が見込まれる。</a:t>
          </a:r>
        </a:p>
        <a:p>
          <a:r>
            <a:rPr kumimoji="1" lang="ja-JP" altLang="en-US" sz="1300">
              <a:latin typeface="ＭＳ Ｐゴシック" panose="020B0600070205080204" pitchFamily="50" charset="-128"/>
              <a:ea typeface="ＭＳ Ｐゴシック" panose="020B0600070205080204" pitchFamily="50" charset="-128"/>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年度の財政調整基金残高については、標準財政規模比が前年度と比べ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１．４ポイント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となっている。これは、決算見込みに基づき市民税を約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８，０００万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補正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基金残高が過度に減ることのないよう、また増大することのないよう適切に管理するとともに、事務事業の見直しや統廃合等により、限られた財源の効果的な活用に努めたい。</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年度標準財政規模比が前年度より減少している会計は、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国民健康保険特別会計、北本都市計画事業久保特定土地区画整理事業特別会、後期高齢者医療特別会計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の標準財政規模比は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ポイントの減となり、北本都市計画事業久保特定土地区画整理事業特別会の標準財政規模比は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３ポイントの減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の標準財政規模比は０％、前年度比０．３６ポイントの減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年度標準財政規模比が前年度より増加している会計は、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公共下水道事業会計、介護保険特別会計の３会計で、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の標準財政規模比は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６．４６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公共下水道事業会計の標準財政規模比は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介護保険特別会計の標準財政規模比は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上記の状況から、平成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全体で黒字額が減少した。特別会計及び企業会計においては、一般会計からの繰出金等によって会計収支の赤字分を補填しているものがあることから、一般会計の財政負担を抑制するため、各会計の経営努力による繰出金等の縮減が必要とな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19849740</v>
      </c>
      <c r="BO4" s="461"/>
      <c r="BP4" s="461"/>
      <c r="BQ4" s="461"/>
      <c r="BR4" s="461"/>
      <c r="BS4" s="461"/>
      <c r="BT4" s="461"/>
      <c r="BU4" s="462"/>
      <c r="BV4" s="460">
        <v>19944294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18960234</v>
      </c>
      <c r="BO5" s="466"/>
      <c r="BP5" s="466"/>
      <c r="BQ5" s="466"/>
      <c r="BR5" s="466"/>
      <c r="BS5" s="466"/>
      <c r="BT5" s="466"/>
      <c r="BU5" s="467"/>
      <c r="BV5" s="465">
        <v>19263623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91.8</v>
      </c>
      <c r="CU5" s="436"/>
      <c r="CV5" s="436"/>
      <c r="CW5" s="436"/>
      <c r="CX5" s="436"/>
      <c r="CY5" s="436"/>
      <c r="CZ5" s="436"/>
      <c r="DA5" s="437"/>
      <c r="DB5" s="435">
        <v>93.5</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889506</v>
      </c>
      <c r="BO6" s="466"/>
      <c r="BP6" s="466"/>
      <c r="BQ6" s="466"/>
      <c r="BR6" s="466"/>
      <c r="BS6" s="466"/>
      <c r="BT6" s="466"/>
      <c r="BU6" s="467"/>
      <c r="BV6" s="465">
        <v>680671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99.9</v>
      </c>
      <c r="CU6" s="616"/>
      <c r="CV6" s="616"/>
      <c r="CW6" s="616"/>
      <c r="CX6" s="616"/>
      <c r="CY6" s="616"/>
      <c r="CZ6" s="616"/>
      <c r="DA6" s="617"/>
      <c r="DB6" s="615">
        <v>100.5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18877</v>
      </c>
      <c r="BO7" s="466"/>
      <c r="BP7" s="466"/>
      <c r="BQ7" s="466"/>
      <c r="BR7" s="466"/>
      <c r="BS7" s="466"/>
      <c r="BT7" s="466"/>
      <c r="BU7" s="467"/>
      <c r="BV7" s="465">
        <v>15879</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12731081</v>
      </c>
      <c r="CU7" s="466"/>
      <c r="CV7" s="466"/>
      <c r="CW7" s="466"/>
      <c r="CX7" s="466"/>
      <c r="CY7" s="466"/>
      <c r="CZ7" s="466"/>
      <c r="DA7" s="467"/>
      <c r="DB7" s="465">
        <v>12743810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870629</v>
      </c>
      <c r="BO8" s="466"/>
      <c r="BP8" s="466"/>
      <c r="BQ8" s="466"/>
      <c r="BR8" s="466"/>
      <c r="BS8" s="466"/>
      <c r="BT8" s="466"/>
      <c r="BU8" s="467"/>
      <c r="BV8" s="465">
        <v>664792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67409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205837</v>
      </c>
      <c r="BO9" s="466"/>
      <c r="BP9" s="466"/>
      <c r="BQ9" s="466"/>
      <c r="BR9" s="466"/>
      <c r="BS9" s="466"/>
      <c r="BT9" s="466"/>
      <c r="BU9" s="467"/>
      <c r="BV9" s="465">
        <v>-84904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15.9</v>
      </c>
      <c r="CU9" s="436"/>
      <c r="CV9" s="436"/>
      <c r="CW9" s="436"/>
      <c r="CX9" s="436"/>
      <c r="CY9" s="436"/>
      <c r="CZ9" s="436"/>
      <c r="DA9" s="437"/>
      <c r="DB9" s="435">
        <v>15.5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68888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330634</v>
      </c>
      <c r="BO10" s="466"/>
      <c r="BP10" s="466"/>
      <c r="BQ10" s="466"/>
      <c r="BR10" s="466"/>
      <c r="BS10" s="466"/>
      <c r="BT10" s="466"/>
      <c r="BU10" s="467"/>
      <c r="BV10" s="465">
        <v>370072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102</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66668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154340</v>
      </c>
      <c r="BO12" s="466"/>
      <c r="BP12" s="466"/>
      <c r="BQ12" s="466"/>
      <c r="BR12" s="466"/>
      <c r="BS12" s="466"/>
      <c r="BT12" s="466"/>
      <c r="BU12" s="467"/>
      <c r="BV12" s="465">
        <v>499879</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66189</v>
      </c>
      <c r="S13" s="569"/>
      <c r="T13" s="569"/>
      <c r="U13" s="569"/>
      <c r="V13" s="570"/>
      <c r="W13" s="556" t="s">
        <v>138</v>
      </c>
      <c r="X13" s="478"/>
      <c r="Y13" s="478"/>
      <c r="Z13" s="478"/>
      <c r="AA13" s="478"/>
      <c r="AB13" s="479"/>
      <c r="AC13" s="441">
        <v>469</v>
      </c>
      <c r="AD13" s="442"/>
      <c r="AE13" s="442"/>
      <c r="AF13" s="442"/>
      <c r="AG13" s="443"/>
      <c r="AH13" s="441">
        <v>456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382131</v>
      </c>
      <c r="BO13" s="466"/>
      <c r="BP13" s="466"/>
      <c r="BQ13" s="466"/>
      <c r="BR13" s="466"/>
      <c r="BS13" s="466"/>
      <c r="BT13" s="466"/>
      <c r="BU13" s="467"/>
      <c r="BV13" s="465">
        <v>-214711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7.3</v>
      </c>
      <c r="CU13" s="436"/>
      <c r="CV13" s="436"/>
      <c r="CW13" s="436"/>
      <c r="CX13" s="436"/>
      <c r="CY13" s="436"/>
      <c r="CZ13" s="436"/>
      <c r="DA13" s="437"/>
      <c r="DB13" s="435">
        <v>6.2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67084</v>
      </c>
      <c r="S14" s="569"/>
      <c r="T14" s="569"/>
      <c r="U14" s="569"/>
      <c r="V14" s="570"/>
      <c r="W14" s="571"/>
      <c r="X14" s="481"/>
      <c r="Y14" s="481"/>
      <c r="Z14" s="481"/>
      <c r="AA14" s="481"/>
      <c r="AB14" s="482"/>
      <c r="AC14" s="561">
        <v>1.5</v>
      </c>
      <c r="AD14" s="562"/>
      <c r="AE14" s="562"/>
      <c r="AF14" s="562"/>
      <c r="AG14" s="563"/>
      <c r="AH14" s="561">
        <v>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34.299999999999997</v>
      </c>
      <c r="CU14" s="573"/>
      <c r="CV14" s="573"/>
      <c r="CW14" s="573"/>
      <c r="CX14" s="573"/>
      <c r="CY14" s="573"/>
      <c r="CZ14" s="573"/>
      <c r="DA14" s="574"/>
      <c r="DB14" s="572">
        <v>41.5</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66649</v>
      </c>
      <c r="S15" s="569"/>
      <c r="T15" s="569"/>
      <c r="U15" s="569"/>
      <c r="V15" s="570"/>
      <c r="W15" s="556" t="s">
        <v>146</v>
      </c>
      <c r="X15" s="478"/>
      <c r="Y15" s="478"/>
      <c r="Z15" s="478"/>
      <c r="AA15" s="478"/>
      <c r="AB15" s="479"/>
      <c r="AC15" s="441">
        <v>7587</v>
      </c>
      <c r="AD15" s="442"/>
      <c r="AE15" s="442"/>
      <c r="AF15" s="442"/>
      <c r="AG15" s="443"/>
      <c r="AH15" s="441">
        <v>7419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7689775</v>
      </c>
      <c r="BO15" s="461"/>
      <c r="BP15" s="461"/>
      <c r="BQ15" s="461"/>
      <c r="BR15" s="461"/>
      <c r="BS15" s="461"/>
      <c r="BT15" s="461"/>
      <c r="BU15" s="462"/>
      <c r="BV15" s="460">
        <v>7981480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24.5</v>
      </c>
      <c r="AD16" s="562"/>
      <c r="AE16" s="562"/>
      <c r="AF16" s="562"/>
      <c r="AG16" s="563"/>
      <c r="AH16" s="561">
        <v>24.2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9547861</v>
      </c>
      <c r="BO16" s="466"/>
      <c r="BP16" s="466"/>
      <c r="BQ16" s="466"/>
      <c r="BR16" s="466"/>
      <c r="BS16" s="466"/>
      <c r="BT16" s="466"/>
      <c r="BU16" s="467"/>
      <c r="BV16" s="465">
        <v>9620896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22861</v>
      </c>
      <c r="AD17" s="442"/>
      <c r="AE17" s="442"/>
      <c r="AF17" s="442"/>
      <c r="AG17" s="443"/>
      <c r="AH17" s="441">
        <v>22781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9821372</v>
      </c>
      <c r="BO17" s="466"/>
      <c r="BP17" s="466"/>
      <c r="BQ17" s="466"/>
      <c r="BR17" s="466"/>
      <c r="BS17" s="466"/>
      <c r="BT17" s="466"/>
      <c r="BU17" s="467"/>
      <c r="BV17" s="465">
        <v>10223204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19.82</v>
      </c>
      <c r="M18" s="530"/>
      <c r="N18" s="530"/>
      <c r="O18" s="530"/>
      <c r="P18" s="530"/>
      <c r="Q18" s="530"/>
      <c r="R18" s="531"/>
      <c r="S18" s="531"/>
      <c r="T18" s="531"/>
      <c r="U18" s="531"/>
      <c r="V18" s="532"/>
      <c r="W18" s="546"/>
      <c r="X18" s="547"/>
      <c r="Y18" s="547"/>
      <c r="Z18" s="547"/>
      <c r="AA18" s="547"/>
      <c r="AB18" s="557"/>
      <c r="AC18" s="429">
        <v>73.900000000000006</v>
      </c>
      <c r="AD18" s="430"/>
      <c r="AE18" s="430"/>
      <c r="AF18" s="430"/>
      <c r="AG18" s="533"/>
      <c r="AH18" s="429">
        <v>74.3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11921900</v>
      </c>
      <c r="BO18" s="466"/>
      <c r="BP18" s="466"/>
      <c r="BQ18" s="466"/>
      <c r="BR18" s="466"/>
      <c r="BS18" s="466"/>
      <c r="BT18" s="466"/>
      <c r="BU18" s="467"/>
      <c r="BV18" s="465">
        <v>11793065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3401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14710729</v>
      </c>
      <c r="BO19" s="466"/>
      <c r="BP19" s="466"/>
      <c r="BQ19" s="466"/>
      <c r="BR19" s="466"/>
      <c r="BS19" s="466"/>
      <c r="BT19" s="466"/>
      <c r="BU19" s="467"/>
      <c r="BV19" s="465">
        <v>14640059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26845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22706984</v>
      </c>
      <c r="BO23" s="466"/>
      <c r="BP23" s="466"/>
      <c r="BQ23" s="466"/>
      <c r="BR23" s="466"/>
      <c r="BS23" s="466"/>
      <c r="BT23" s="466"/>
      <c r="BU23" s="467"/>
      <c r="BV23" s="465">
        <v>23180902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8100</v>
      </c>
      <c r="R24" s="442"/>
      <c r="S24" s="442"/>
      <c r="T24" s="442"/>
      <c r="U24" s="442"/>
      <c r="V24" s="443"/>
      <c r="W24" s="507"/>
      <c r="X24" s="498"/>
      <c r="Y24" s="499"/>
      <c r="Z24" s="438" t="s">
        <v>170</v>
      </c>
      <c r="AA24" s="439"/>
      <c r="AB24" s="439"/>
      <c r="AC24" s="439"/>
      <c r="AD24" s="439"/>
      <c r="AE24" s="439"/>
      <c r="AF24" s="439"/>
      <c r="AG24" s="440"/>
      <c r="AH24" s="441">
        <v>380</v>
      </c>
      <c r="AI24" s="442"/>
      <c r="AJ24" s="442"/>
      <c r="AK24" s="442"/>
      <c r="AL24" s="443"/>
      <c r="AM24" s="441">
        <v>1127460</v>
      </c>
      <c r="AN24" s="442"/>
      <c r="AO24" s="442"/>
      <c r="AP24" s="442"/>
      <c r="AQ24" s="442"/>
      <c r="AR24" s="443"/>
      <c r="AS24" s="441">
        <v>2967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19956277</v>
      </c>
      <c r="BO24" s="466"/>
      <c r="BP24" s="466"/>
      <c r="BQ24" s="466"/>
      <c r="BR24" s="466"/>
      <c r="BS24" s="466"/>
      <c r="BT24" s="466"/>
      <c r="BU24" s="467"/>
      <c r="BV24" s="465">
        <v>20485277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7600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5570947</v>
      </c>
      <c r="BO25" s="461"/>
      <c r="BP25" s="461"/>
      <c r="BQ25" s="461"/>
      <c r="BR25" s="461"/>
      <c r="BS25" s="461"/>
      <c r="BT25" s="461"/>
      <c r="BU25" s="462"/>
      <c r="BV25" s="460">
        <v>6529645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7030</v>
      </c>
      <c r="R26" s="442"/>
      <c r="S26" s="442"/>
      <c r="T26" s="442"/>
      <c r="U26" s="442"/>
      <c r="V26" s="443"/>
      <c r="W26" s="507"/>
      <c r="X26" s="498"/>
      <c r="Y26" s="499"/>
      <c r="Z26" s="438" t="s">
        <v>177</v>
      </c>
      <c r="AA26" s="520"/>
      <c r="AB26" s="520"/>
      <c r="AC26" s="520"/>
      <c r="AD26" s="520"/>
      <c r="AE26" s="520"/>
      <c r="AF26" s="520"/>
      <c r="AG26" s="521"/>
      <c r="AH26" s="441">
        <v>25</v>
      </c>
      <c r="AI26" s="442"/>
      <c r="AJ26" s="442"/>
      <c r="AK26" s="442"/>
      <c r="AL26" s="443"/>
      <c r="AM26" s="441">
        <v>69250</v>
      </c>
      <c r="AN26" s="442"/>
      <c r="AO26" s="442"/>
      <c r="AP26" s="442"/>
      <c r="AQ26" s="442"/>
      <c r="AR26" s="443"/>
      <c r="AS26" s="441">
        <v>2770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4290</v>
      </c>
      <c r="R27" s="442"/>
      <c r="S27" s="442"/>
      <c r="T27" s="442"/>
      <c r="U27" s="442"/>
      <c r="V27" s="443"/>
      <c r="W27" s="507"/>
      <c r="X27" s="498"/>
      <c r="Y27" s="499"/>
      <c r="Z27" s="438" t="s">
        <v>180</v>
      </c>
      <c r="AA27" s="439"/>
      <c r="AB27" s="439"/>
      <c r="AC27" s="439"/>
      <c r="AD27" s="439"/>
      <c r="AE27" s="439"/>
      <c r="AF27" s="439"/>
      <c r="AG27" s="440"/>
      <c r="AH27" s="441">
        <v>11</v>
      </c>
      <c r="AI27" s="442"/>
      <c r="AJ27" s="442"/>
      <c r="AK27" s="442"/>
      <c r="AL27" s="443"/>
      <c r="AM27" s="441">
        <v>43406</v>
      </c>
      <c r="AN27" s="442"/>
      <c r="AO27" s="442"/>
      <c r="AP27" s="442"/>
      <c r="AQ27" s="442"/>
      <c r="AR27" s="443"/>
      <c r="AS27" s="441">
        <v>3946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t="s">
        <v>182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3690</v>
      </c>
      <c r="R28" s="442"/>
      <c r="S28" s="442"/>
      <c r="T28" s="442"/>
      <c r="U28" s="442"/>
      <c r="V28" s="443"/>
      <c r="W28" s="507"/>
      <c r="X28" s="498"/>
      <c r="Y28" s="499"/>
      <c r="Z28" s="438" t="s">
        <v>184</v>
      </c>
      <c r="AA28" s="439"/>
      <c r="AB28" s="439"/>
      <c r="AC28" s="439"/>
      <c r="AD28" s="439"/>
      <c r="AE28" s="439"/>
      <c r="AF28" s="439"/>
      <c r="AG28" s="440"/>
      <c r="AH28" s="441" t="s">
        <v>136</v>
      </c>
      <c r="AI28" s="442"/>
      <c r="AJ28" s="442"/>
      <c r="AK28" s="442"/>
      <c r="AL28" s="443"/>
      <c r="AM28" s="441" t="s">
        <v>174</v>
      </c>
      <c r="AN28" s="442"/>
      <c r="AO28" s="442"/>
      <c r="AP28" s="442"/>
      <c r="AQ28" s="442"/>
      <c r="AR28" s="443"/>
      <c r="AS28" s="441" t="s">
        <v>136</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1182101</v>
      </c>
      <c r="BO28" s="461"/>
      <c r="BP28" s="461"/>
      <c r="BQ28" s="461"/>
      <c r="BR28" s="461"/>
      <c r="BS28" s="461"/>
      <c r="BT28" s="461"/>
      <c r="BU28" s="462"/>
      <c r="BV28" s="460">
        <v>1005807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18</v>
      </c>
      <c r="M29" s="442"/>
      <c r="N29" s="442"/>
      <c r="O29" s="442"/>
      <c r="P29" s="443"/>
      <c r="Q29" s="441">
        <v>3520</v>
      </c>
      <c r="R29" s="442"/>
      <c r="S29" s="442"/>
      <c r="T29" s="442"/>
      <c r="U29" s="442"/>
      <c r="V29" s="443"/>
      <c r="W29" s="508"/>
      <c r="X29" s="509"/>
      <c r="Y29" s="510"/>
      <c r="Z29" s="438" t="s">
        <v>187</v>
      </c>
      <c r="AA29" s="439"/>
      <c r="AB29" s="439"/>
      <c r="AC29" s="439"/>
      <c r="AD29" s="439"/>
      <c r="AE29" s="439"/>
      <c r="AF29" s="439"/>
      <c r="AG29" s="440"/>
      <c r="AH29" s="441">
        <v>391</v>
      </c>
      <c r="AI29" s="442"/>
      <c r="AJ29" s="442"/>
      <c r="AK29" s="442"/>
      <c r="AL29" s="443"/>
      <c r="AM29" s="441">
        <v>1170866</v>
      </c>
      <c r="AN29" s="442"/>
      <c r="AO29" s="442"/>
      <c r="AP29" s="442"/>
      <c r="AQ29" s="442"/>
      <c r="AR29" s="443"/>
      <c r="AS29" s="441">
        <v>2995</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609539</v>
      </c>
      <c r="BO29" s="466"/>
      <c r="BP29" s="466"/>
      <c r="BQ29" s="466"/>
      <c r="BR29" s="466"/>
      <c r="BS29" s="466"/>
      <c r="BT29" s="466"/>
      <c r="BU29" s="467"/>
      <c r="BV29" s="465">
        <v>709028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1600931</v>
      </c>
      <c r="BO30" s="469"/>
      <c r="BP30" s="469"/>
      <c r="BQ30" s="469"/>
      <c r="BR30" s="469"/>
      <c r="BS30" s="469"/>
      <c r="BT30" s="469"/>
      <c r="BU30" s="470"/>
      <c r="BV30" s="468">
        <v>1353348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196</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公共下水道事業会計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埼玉県央広域事務組合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北本市土地開発公社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北本都市計画事業久保特定土地区画整理事業特別会計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埼玉県央広域事務組合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埼玉県央広域公平委員会特別会計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埼玉中部環境保全組合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北本地区衛生組合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桶川北本水道企業団</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埼玉県後期高齢者医療広域連合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埼玉県後期高齢者医療広域連合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彩の国さいたま人づくり広域連合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埼玉県市町村総合事務組合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埼玉県市町村総合事務組合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2Dq3Yo4QJpiAkJ41So6Y1CDL+wGEm30no94RfmRSSyvr938ww+lHIZIbwCGyyUvtR1SK2KmxXD9FwwxwgbfBzg==" saltValue="rFAEvraPCF2gv7pM24e3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556</v>
      </c>
      <c r="D34" s="1244"/>
      <c r="E34" s="1245"/>
      <c r="F34" s="32">
        <v>7.21</v>
      </c>
      <c r="G34" s="33">
        <v>6.9</v>
      </c>
      <c r="H34" s="33">
        <v>5.84</v>
      </c>
      <c r="I34" s="33">
        <v>5.12</v>
      </c>
      <c r="J34" s="34">
        <v>6.46</v>
      </c>
      <c r="K34" s="22"/>
      <c r="L34" s="22"/>
      <c r="M34" s="22"/>
      <c r="N34" s="22"/>
      <c r="O34" s="22"/>
      <c r="P34" s="22"/>
    </row>
    <row r="35" spans="1:16" ht="39" customHeight="1">
      <c r="A35" s="22"/>
      <c r="B35" s="35"/>
      <c r="C35" s="1238" t="s">
        <v>557</v>
      </c>
      <c r="D35" s="1239"/>
      <c r="E35" s="1240"/>
      <c r="F35" s="36">
        <v>3.33</v>
      </c>
      <c r="G35" s="37">
        <v>3.98</v>
      </c>
      <c r="H35" s="37">
        <v>4.7300000000000004</v>
      </c>
      <c r="I35" s="37">
        <v>4.0999999999999996</v>
      </c>
      <c r="J35" s="38">
        <v>1.27</v>
      </c>
      <c r="K35" s="22"/>
      <c r="L35" s="22"/>
      <c r="M35" s="22"/>
      <c r="N35" s="22"/>
      <c r="O35" s="22"/>
      <c r="P35" s="22"/>
    </row>
    <row r="36" spans="1:16" ht="39" customHeight="1">
      <c r="A36" s="22"/>
      <c r="B36" s="35"/>
      <c r="C36" s="1238" t="s">
        <v>558</v>
      </c>
      <c r="D36" s="1239"/>
      <c r="E36" s="1240"/>
      <c r="F36" s="36" t="s">
        <v>508</v>
      </c>
      <c r="G36" s="37" t="s">
        <v>508</v>
      </c>
      <c r="H36" s="37" t="s">
        <v>508</v>
      </c>
      <c r="I36" s="37">
        <v>0.86</v>
      </c>
      <c r="J36" s="38">
        <v>1.17</v>
      </c>
      <c r="K36" s="22"/>
      <c r="L36" s="22"/>
      <c r="M36" s="22"/>
      <c r="N36" s="22"/>
      <c r="O36" s="22"/>
      <c r="P36" s="22"/>
    </row>
    <row r="37" spans="1:16" ht="39" customHeight="1">
      <c r="A37" s="22"/>
      <c r="B37" s="35"/>
      <c r="C37" s="1238" t="s">
        <v>559</v>
      </c>
      <c r="D37" s="1239"/>
      <c r="E37" s="1240"/>
      <c r="F37" s="36">
        <v>0.77</v>
      </c>
      <c r="G37" s="37">
        <v>0.19</v>
      </c>
      <c r="H37" s="37">
        <v>0.59</v>
      </c>
      <c r="I37" s="37">
        <v>0.74</v>
      </c>
      <c r="J37" s="38">
        <v>1.1200000000000001</v>
      </c>
      <c r="K37" s="22"/>
      <c r="L37" s="22"/>
      <c r="M37" s="22"/>
      <c r="N37" s="22"/>
      <c r="O37" s="22"/>
      <c r="P37" s="22"/>
    </row>
    <row r="38" spans="1:16" ht="39" customHeight="1">
      <c r="A38" s="22"/>
      <c r="B38" s="35"/>
      <c r="C38" s="1238" t="s">
        <v>560</v>
      </c>
      <c r="D38" s="1239"/>
      <c r="E38" s="1240"/>
      <c r="F38" s="36">
        <v>0.08</v>
      </c>
      <c r="G38" s="37">
        <v>0.1</v>
      </c>
      <c r="H38" s="37">
        <v>0.09</v>
      </c>
      <c r="I38" s="37">
        <v>0.09</v>
      </c>
      <c r="J38" s="38">
        <v>0.06</v>
      </c>
      <c r="K38" s="22"/>
      <c r="L38" s="22"/>
      <c r="M38" s="22"/>
      <c r="N38" s="22"/>
      <c r="O38" s="22"/>
      <c r="P38" s="22"/>
    </row>
    <row r="39" spans="1:16" ht="39" customHeight="1">
      <c r="A39" s="22"/>
      <c r="B39" s="35"/>
      <c r="C39" s="1238" t="s">
        <v>561</v>
      </c>
      <c r="D39" s="1239"/>
      <c r="E39" s="1240"/>
      <c r="F39" s="36">
        <v>0.18</v>
      </c>
      <c r="G39" s="37">
        <v>0.18</v>
      </c>
      <c r="H39" s="37">
        <v>0.22</v>
      </c>
      <c r="I39" s="37">
        <v>0.36</v>
      </c>
      <c r="J39" s="38">
        <v>0</v>
      </c>
      <c r="K39" s="22"/>
      <c r="L39" s="22"/>
      <c r="M39" s="22"/>
      <c r="N39" s="22"/>
      <c r="O39" s="22"/>
      <c r="P39" s="22"/>
    </row>
    <row r="40" spans="1:16" ht="39" customHeight="1">
      <c r="A40" s="22"/>
      <c r="B40" s="35"/>
      <c r="C40" s="1238" t="s">
        <v>562</v>
      </c>
      <c r="D40" s="1239"/>
      <c r="E40" s="1240"/>
      <c r="F40" s="36">
        <v>0</v>
      </c>
      <c r="G40" s="37">
        <v>0</v>
      </c>
      <c r="H40" s="37">
        <v>0</v>
      </c>
      <c r="I40" s="37">
        <v>0</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563</v>
      </c>
      <c r="D42" s="1239"/>
      <c r="E42" s="1240"/>
      <c r="F42" s="36" t="s">
        <v>508</v>
      </c>
      <c r="G42" s="37" t="s">
        <v>508</v>
      </c>
      <c r="H42" s="37" t="s">
        <v>508</v>
      </c>
      <c r="I42" s="37" t="s">
        <v>508</v>
      </c>
      <c r="J42" s="38" t="s">
        <v>508</v>
      </c>
      <c r="K42" s="22"/>
      <c r="L42" s="22"/>
      <c r="M42" s="22"/>
      <c r="N42" s="22"/>
      <c r="O42" s="22"/>
      <c r="P42" s="22"/>
    </row>
    <row r="43" spans="1:16" ht="39" customHeight="1" thickBot="1">
      <c r="A43" s="22"/>
      <c r="B43" s="40"/>
      <c r="C43" s="1241" t="s">
        <v>564</v>
      </c>
      <c r="D43" s="1242"/>
      <c r="E43" s="1243"/>
      <c r="F43" s="41">
        <v>0.22</v>
      </c>
      <c r="G43" s="42">
        <v>0.28999999999999998</v>
      </c>
      <c r="H43" s="42">
        <v>0.42</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wY6cOiwkBqzzNSItU5VNlXrvYLNOdRZmZRx6HCWi6Y1CpBI4Lf0qgiZZ+G+n4DovFjU9b0RAg6DmreZBPmuMQ==" saltValue="hNBtCc/dgkIfyzoPsZpb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64" t="s">
        <v>11</v>
      </c>
      <c r="C45" s="1265"/>
      <c r="D45" s="58"/>
      <c r="E45" s="1270" t="s">
        <v>12</v>
      </c>
      <c r="F45" s="1270"/>
      <c r="G45" s="1270"/>
      <c r="H45" s="1270"/>
      <c r="I45" s="1270"/>
      <c r="J45" s="1271"/>
      <c r="K45" s="59">
        <v>1736</v>
      </c>
      <c r="L45" s="60">
        <v>1929</v>
      </c>
      <c r="M45" s="60">
        <v>2175</v>
      </c>
      <c r="N45" s="60">
        <v>2235</v>
      </c>
      <c r="O45" s="61">
        <v>2356</v>
      </c>
      <c r="P45" s="48"/>
      <c r="Q45" s="48"/>
      <c r="R45" s="48"/>
      <c r="S45" s="48"/>
      <c r="T45" s="48"/>
      <c r="U45" s="48"/>
    </row>
    <row r="46" spans="1:21" ht="30.75" customHeight="1">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c r="A47" s="48"/>
      <c r="B47" s="1266"/>
      <c r="C47" s="1267"/>
      <c r="D47" s="62"/>
      <c r="E47" s="1248" t="s">
        <v>14</v>
      </c>
      <c r="F47" s="1248"/>
      <c r="G47" s="1248"/>
      <c r="H47" s="1248"/>
      <c r="I47" s="1248"/>
      <c r="J47" s="1249"/>
      <c r="K47" s="63">
        <v>2</v>
      </c>
      <c r="L47" s="64">
        <v>5</v>
      </c>
      <c r="M47" s="64">
        <v>5</v>
      </c>
      <c r="N47" s="64">
        <v>5</v>
      </c>
      <c r="O47" s="65">
        <v>5</v>
      </c>
      <c r="P47" s="48"/>
      <c r="Q47" s="48"/>
      <c r="R47" s="48"/>
      <c r="S47" s="48"/>
      <c r="T47" s="48"/>
      <c r="U47" s="48"/>
    </row>
    <row r="48" spans="1:21" ht="30.75" customHeight="1">
      <c r="A48" s="48"/>
      <c r="B48" s="1266"/>
      <c r="C48" s="1267"/>
      <c r="D48" s="62"/>
      <c r="E48" s="1248" t="s">
        <v>15</v>
      </c>
      <c r="F48" s="1248"/>
      <c r="G48" s="1248"/>
      <c r="H48" s="1248"/>
      <c r="I48" s="1248"/>
      <c r="J48" s="1249"/>
      <c r="K48" s="63">
        <v>239</v>
      </c>
      <c r="L48" s="64">
        <v>211</v>
      </c>
      <c r="M48" s="64">
        <v>227</v>
      </c>
      <c r="N48" s="64">
        <v>300</v>
      </c>
      <c r="O48" s="65">
        <v>291</v>
      </c>
      <c r="P48" s="48"/>
      <c r="Q48" s="48"/>
      <c r="R48" s="48"/>
      <c r="S48" s="48"/>
      <c r="T48" s="48"/>
      <c r="U48" s="48"/>
    </row>
    <row r="49" spans="1:21" ht="30.75" customHeight="1">
      <c r="A49" s="48"/>
      <c r="B49" s="1266"/>
      <c r="C49" s="1267"/>
      <c r="D49" s="62"/>
      <c r="E49" s="1248" t="s">
        <v>16</v>
      </c>
      <c r="F49" s="1248"/>
      <c r="G49" s="1248"/>
      <c r="H49" s="1248"/>
      <c r="I49" s="1248"/>
      <c r="J49" s="1249"/>
      <c r="K49" s="63">
        <v>94</v>
      </c>
      <c r="L49" s="64">
        <v>106</v>
      </c>
      <c r="M49" s="64">
        <v>110</v>
      </c>
      <c r="N49" s="64">
        <v>106</v>
      </c>
      <c r="O49" s="65">
        <v>77</v>
      </c>
      <c r="P49" s="48"/>
      <c r="Q49" s="48"/>
      <c r="R49" s="48"/>
      <c r="S49" s="48"/>
      <c r="T49" s="48"/>
      <c r="U49" s="48"/>
    </row>
    <row r="50" spans="1:21" ht="30.75" customHeight="1">
      <c r="A50" s="48"/>
      <c r="B50" s="1266"/>
      <c r="C50" s="1267"/>
      <c r="D50" s="62"/>
      <c r="E50" s="1248" t="s">
        <v>17</v>
      </c>
      <c r="F50" s="1248"/>
      <c r="G50" s="1248"/>
      <c r="H50" s="1248"/>
      <c r="I50" s="1248"/>
      <c r="J50" s="1249"/>
      <c r="K50" s="63">
        <v>59</v>
      </c>
      <c r="L50" s="64">
        <v>39</v>
      </c>
      <c r="M50" s="64">
        <v>36</v>
      </c>
      <c r="N50" s="64">
        <v>30</v>
      </c>
      <c r="O50" s="65">
        <v>25</v>
      </c>
      <c r="P50" s="48"/>
      <c r="Q50" s="48"/>
      <c r="R50" s="48"/>
      <c r="S50" s="48"/>
      <c r="T50" s="48"/>
      <c r="U50" s="48"/>
    </row>
    <row r="51" spans="1:21" ht="30.75" customHeight="1">
      <c r="A51" s="48"/>
      <c r="B51" s="1268"/>
      <c r="C51" s="1269"/>
      <c r="D51" s="66"/>
      <c r="E51" s="1248" t="s">
        <v>18</v>
      </c>
      <c r="F51" s="1248"/>
      <c r="G51" s="1248"/>
      <c r="H51" s="1248"/>
      <c r="I51" s="1248"/>
      <c r="J51" s="1249"/>
      <c r="K51" s="63" t="s">
        <v>508</v>
      </c>
      <c r="L51" s="64">
        <v>0</v>
      </c>
      <c r="M51" s="64">
        <v>0</v>
      </c>
      <c r="N51" s="64">
        <v>0</v>
      </c>
      <c r="O51" s="65" t="s">
        <v>508</v>
      </c>
      <c r="P51" s="48"/>
      <c r="Q51" s="48"/>
      <c r="R51" s="48"/>
      <c r="S51" s="48"/>
      <c r="T51" s="48"/>
      <c r="U51" s="48"/>
    </row>
    <row r="52" spans="1:21" ht="30.75" customHeight="1">
      <c r="A52" s="48"/>
      <c r="B52" s="1246" t="s">
        <v>19</v>
      </c>
      <c r="C52" s="1247"/>
      <c r="D52" s="66"/>
      <c r="E52" s="1248" t="s">
        <v>20</v>
      </c>
      <c r="F52" s="1248"/>
      <c r="G52" s="1248"/>
      <c r="H52" s="1248"/>
      <c r="I52" s="1248"/>
      <c r="J52" s="1249"/>
      <c r="K52" s="63">
        <v>1828</v>
      </c>
      <c r="L52" s="64">
        <v>1765</v>
      </c>
      <c r="M52" s="64">
        <v>1815</v>
      </c>
      <c r="N52" s="64">
        <v>1861</v>
      </c>
      <c r="O52" s="65">
        <v>1865</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302</v>
      </c>
      <c r="L53" s="69">
        <v>525</v>
      </c>
      <c r="M53" s="69">
        <v>738</v>
      </c>
      <c r="N53" s="69">
        <v>815</v>
      </c>
      <c r="O53" s="70">
        <v>889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c r="B57" s="1254" t="s">
        <v>25</v>
      </c>
      <c r="C57" s="1255"/>
      <c r="D57" s="1258" t="s">
        <v>26</v>
      </c>
      <c r="E57" s="1259"/>
      <c r="F57" s="1259"/>
      <c r="G57" s="1259"/>
      <c r="H57" s="1259"/>
      <c r="I57" s="1259"/>
      <c r="J57" s="1260"/>
      <c r="K57" s="82" t="s">
        <v>593</v>
      </c>
      <c r="L57" s="83">
        <v>30</v>
      </c>
      <c r="M57" s="83">
        <v>60</v>
      </c>
      <c r="N57" s="83">
        <v>90</v>
      </c>
      <c r="O57" s="84">
        <v>120</v>
      </c>
    </row>
    <row r="58" spans="1:21" ht="31.5" customHeight="1" thickBot="1">
      <c r="B58" s="1256"/>
      <c r="C58" s="1257"/>
      <c r="D58" s="1261" t="s">
        <v>27</v>
      </c>
      <c r="E58" s="1262"/>
      <c r="F58" s="1262"/>
      <c r="G58" s="1262"/>
      <c r="H58" s="1262"/>
      <c r="I58" s="1262"/>
      <c r="J58" s="1263"/>
      <c r="K58" s="85" t="s">
        <v>593</v>
      </c>
      <c r="L58" s="86">
        <v>2</v>
      </c>
      <c r="M58" s="86">
        <v>7</v>
      </c>
      <c r="N58" s="86">
        <v>12</v>
      </c>
      <c r="O58" s="87">
        <v>17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NZh3vQb/44DkybMfAndRPlcUB+DHRUy+dtVfzUb4v0aVIXXGHoPbbVntwwq0qpeur3oIQH5B4Y2Vl33veh3A==" saltValue="T7tTAjRFc46XuuV7jCoZ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84" t="s">
        <v>30</v>
      </c>
      <c r="C41" s="1285"/>
      <c r="D41" s="101"/>
      <c r="E41" s="1286" t="s">
        <v>31</v>
      </c>
      <c r="F41" s="1286"/>
      <c r="G41" s="1286"/>
      <c r="H41" s="1287"/>
      <c r="I41" s="102">
        <v>24422</v>
      </c>
      <c r="J41" s="103">
        <v>24280</v>
      </c>
      <c r="K41" s="103">
        <v>23698</v>
      </c>
      <c r="L41" s="103">
        <v>23310</v>
      </c>
      <c r="M41" s="104">
        <v>22816</v>
      </c>
    </row>
    <row r="42" spans="2:13" ht="27.75" customHeight="1">
      <c r="B42" s="1274"/>
      <c r="C42" s="1275"/>
      <c r="D42" s="105"/>
      <c r="E42" s="1278" t="s">
        <v>32</v>
      </c>
      <c r="F42" s="1278"/>
      <c r="G42" s="1278"/>
      <c r="H42" s="1279"/>
      <c r="I42" s="106">
        <v>186</v>
      </c>
      <c r="J42" s="107">
        <v>151</v>
      </c>
      <c r="K42" s="107">
        <v>119</v>
      </c>
      <c r="L42" s="107">
        <v>92</v>
      </c>
      <c r="M42" s="108">
        <v>70</v>
      </c>
    </row>
    <row r="43" spans="2:13" ht="27.75" customHeight="1">
      <c r="B43" s="1274"/>
      <c r="C43" s="1275"/>
      <c r="D43" s="105"/>
      <c r="E43" s="1278" t="s">
        <v>33</v>
      </c>
      <c r="F43" s="1278"/>
      <c r="G43" s="1278"/>
      <c r="H43" s="1279"/>
      <c r="I43" s="106">
        <v>2275</v>
      </c>
      <c r="J43" s="107">
        <v>2194</v>
      </c>
      <c r="K43" s="107">
        <v>2122</v>
      </c>
      <c r="L43" s="107">
        <v>2438</v>
      </c>
      <c r="M43" s="108">
        <v>2271</v>
      </c>
    </row>
    <row r="44" spans="2:13" ht="27.75" customHeight="1">
      <c r="B44" s="1274"/>
      <c r="C44" s="1275"/>
      <c r="D44" s="105"/>
      <c r="E44" s="1278" t="s">
        <v>34</v>
      </c>
      <c r="F44" s="1278"/>
      <c r="G44" s="1278"/>
      <c r="H44" s="1279"/>
      <c r="I44" s="106">
        <v>317</v>
      </c>
      <c r="J44" s="107">
        <v>246</v>
      </c>
      <c r="K44" s="107">
        <v>157</v>
      </c>
      <c r="L44" s="107">
        <v>62</v>
      </c>
      <c r="M44" s="108">
        <v>67</v>
      </c>
    </row>
    <row r="45" spans="2:13" ht="27.75" customHeight="1">
      <c r="B45" s="1274"/>
      <c r="C45" s="1275"/>
      <c r="D45" s="105"/>
      <c r="E45" s="1278" t="s">
        <v>35</v>
      </c>
      <c r="F45" s="1278"/>
      <c r="G45" s="1278"/>
      <c r="H45" s="1279"/>
      <c r="I45" s="106">
        <v>2241</v>
      </c>
      <c r="J45" s="107">
        <v>2005</v>
      </c>
      <c r="K45" s="107">
        <v>2205</v>
      </c>
      <c r="L45" s="107">
        <v>2059</v>
      </c>
      <c r="M45" s="108">
        <v>1862</v>
      </c>
    </row>
    <row r="46" spans="2:13" ht="27.75" customHeight="1">
      <c r="B46" s="1274"/>
      <c r="C46" s="1275"/>
      <c r="D46" s="109"/>
      <c r="E46" s="1278" t="s">
        <v>36</v>
      </c>
      <c r="F46" s="1278"/>
      <c r="G46" s="1278"/>
      <c r="H46" s="1279"/>
      <c r="I46" s="106" t="s">
        <v>508</v>
      </c>
      <c r="J46" s="107" t="s">
        <v>508</v>
      </c>
      <c r="K46" s="107">
        <v>27</v>
      </c>
      <c r="L46" s="107" t="s">
        <v>508</v>
      </c>
      <c r="M46" s="108" t="s">
        <v>508</v>
      </c>
    </row>
    <row r="47" spans="2:13" ht="27.75" customHeight="1">
      <c r="B47" s="1274"/>
      <c r="C47" s="1275"/>
      <c r="D47" s="110"/>
      <c r="E47" s="1288" t="s">
        <v>37</v>
      </c>
      <c r="F47" s="1289"/>
      <c r="G47" s="1289"/>
      <c r="H47" s="1290"/>
      <c r="I47" s="106" t="s">
        <v>508</v>
      </c>
      <c r="J47" s="107" t="s">
        <v>508</v>
      </c>
      <c r="K47" s="107" t="s">
        <v>508</v>
      </c>
      <c r="L47" s="107" t="s">
        <v>508</v>
      </c>
      <c r="M47" s="108" t="s">
        <v>508</v>
      </c>
    </row>
    <row r="48" spans="2:13" ht="27.75" customHeight="1">
      <c r="B48" s="1274"/>
      <c r="C48" s="1275"/>
      <c r="D48" s="105"/>
      <c r="E48" s="1278" t="s">
        <v>38</v>
      </c>
      <c r="F48" s="1278"/>
      <c r="G48" s="1278"/>
      <c r="H48" s="1279"/>
      <c r="I48" s="106" t="s">
        <v>508</v>
      </c>
      <c r="J48" s="107" t="s">
        <v>508</v>
      </c>
      <c r="K48" s="107" t="s">
        <v>508</v>
      </c>
      <c r="L48" s="107" t="s">
        <v>508</v>
      </c>
      <c r="M48" s="108" t="s">
        <v>508</v>
      </c>
    </row>
    <row r="49" spans="2:13" ht="27.75" customHeight="1">
      <c r="B49" s="1276"/>
      <c r="C49" s="1277"/>
      <c r="D49" s="105"/>
      <c r="E49" s="1278" t="s">
        <v>39</v>
      </c>
      <c r="F49" s="1278"/>
      <c r="G49" s="1278"/>
      <c r="H49" s="1279"/>
      <c r="I49" s="106" t="s">
        <v>508</v>
      </c>
      <c r="J49" s="107" t="s">
        <v>508</v>
      </c>
      <c r="K49" s="107" t="s">
        <v>508</v>
      </c>
      <c r="L49" s="107" t="s">
        <v>508</v>
      </c>
      <c r="M49" s="108" t="s">
        <v>508</v>
      </c>
    </row>
    <row r="50" spans="2:13" ht="27.75" customHeight="1">
      <c r="B50" s="1272" t="s">
        <v>40</v>
      </c>
      <c r="C50" s="1273"/>
      <c r="D50" s="111"/>
      <c r="E50" s="1278" t="s">
        <v>41</v>
      </c>
      <c r="F50" s="1278"/>
      <c r="G50" s="1278"/>
      <c r="H50" s="1279"/>
      <c r="I50" s="106">
        <v>3473</v>
      </c>
      <c r="J50" s="107">
        <v>3871</v>
      </c>
      <c r="K50" s="107">
        <v>3753</v>
      </c>
      <c r="L50" s="107">
        <v>3809</v>
      </c>
      <c r="M50" s="108">
        <v>4332</v>
      </c>
    </row>
    <row r="51" spans="2:13" ht="27.75" customHeight="1">
      <c r="B51" s="1274"/>
      <c r="C51" s="1275"/>
      <c r="D51" s="105"/>
      <c r="E51" s="1278" t="s">
        <v>42</v>
      </c>
      <c r="F51" s="1278"/>
      <c r="G51" s="1278"/>
      <c r="H51" s="1279"/>
      <c r="I51" s="106">
        <v>2749</v>
      </c>
      <c r="J51" s="107">
        <v>2954</v>
      </c>
      <c r="K51" s="107">
        <v>2970</v>
      </c>
      <c r="L51" s="107">
        <v>2939</v>
      </c>
      <c r="M51" s="108">
        <v>2540</v>
      </c>
    </row>
    <row r="52" spans="2:13" ht="27.75" customHeight="1">
      <c r="B52" s="1276"/>
      <c r="C52" s="1277"/>
      <c r="D52" s="105"/>
      <c r="E52" s="1278" t="s">
        <v>43</v>
      </c>
      <c r="F52" s="1278"/>
      <c r="G52" s="1278"/>
      <c r="H52" s="1279"/>
      <c r="I52" s="106">
        <v>17575</v>
      </c>
      <c r="J52" s="107">
        <v>17293</v>
      </c>
      <c r="K52" s="107">
        <v>16885</v>
      </c>
      <c r="L52" s="107">
        <v>16566</v>
      </c>
      <c r="M52" s="108">
        <v>16384</v>
      </c>
    </row>
    <row r="53" spans="2:13" ht="27.75" customHeight="1" thickBot="1">
      <c r="B53" s="1280" t="s">
        <v>44</v>
      </c>
      <c r="C53" s="1281"/>
      <c r="D53" s="112"/>
      <c r="E53" s="1282" t="s">
        <v>45</v>
      </c>
      <c r="F53" s="1282"/>
      <c r="G53" s="1282"/>
      <c r="H53" s="1283"/>
      <c r="I53" s="113">
        <v>5644</v>
      </c>
      <c r="J53" s="114">
        <v>4759</v>
      </c>
      <c r="K53" s="114">
        <v>4721</v>
      </c>
      <c r="L53" s="114">
        <v>4647</v>
      </c>
      <c r="M53" s="115">
        <v>3830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QBt38o0+z4R2tUdZMoSOlFoHqajoyVxF+AQWbDVc3pvj3I//EvtnSyvzojbfks8n97jurZpmY3ZgNsh3g0zlw==" saltValue="kD5t22zWa9Op15BjSUxy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99" t="s">
        <v>48</v>
      </c>
      <c r="D55" s="1299"/>
      <c r="E55" s="1300"/>
      <c r="F55" s="127">
        <v>1136</v>
      </c>
      <c r="G55" s="127">
        <v>1006</v>
      </c>
      <c r="H55" s="128">
        <v>1182</v>
      </c>
    </row>
    <row r="56" spans="2:8" ht="52.5" customHeight="1">
      <c r="B56" s="129"/>
      <c r="C56" s="1301" t="s">
        <v>49</v>
      </c>
      <c r="D56" s="1301"/>
      <c r="E56" s="1302"/>
      <c r="F56" s="130">
        <v>709</v>
      </c>
      <c r="G56" s="130">
        <v>709</v>
      </c>
      <c r="H56" s="131">
        <v>610</v>
      </c>
    </row>
    <row r="57" spans="2:8" ht="53.25" customHeight="1">
      <c r="B57" s="129"/>
      <c r="C57" s="1303" t="s">
        <v>50</v>
      </c>
      <c r="D57" s="1303"/>
      <c r="E57" s="1304"/>
      <c r="F57" s="132">
        <v>1244</v>
      </c>
      <c r="G57" s="132">
        <v>1353</v>
      </c>
      <c r="H57" s="133">
        <v>1601</v>
      </c>
    </row>
    <row r="58" spans="2:8" ht="45.75" customHeight="1">
      <c r="B58" s="134"/>
      <c r="C58" s="1291" t="s">
        <v>588</v>
      </c>
      <c r="D58" s="1292"/>
      <c r="E58" s="1293"/>
      <c r="F58" s="135">
        <v>804</v>
      </c>
      <c r="G58" s="135">
        <v>809</v>
      </c>
      <c r="H58" s="136">
        <v>815</v>
      </c>
    </row>
    <row r="59" spans="2:8" ht="45.75" customHeight="1">
      <c r="B59" s="134"/>
      <c r="C59" s="1291" t="s">
        <v>589</v>
      </c>
      <c r="D59" s="1292"/>
      <c r="E59" s="1293"/>
      <c r="F59" s="135">
        <v>250</v>
      </c>
      <c r="G59" s="135">
        <v>350</v>
      </c>
      <c r="H59" s="136">
        <v>450</v>
      </c>
    </row>
    <row r="60" spans="2:8" ht="45.75" customHeight="1">
      <c r="B60" s="134"/>
      <c r="C60" s="1291" t="s">
        <v>591</v>
      </c>
      <c r="D60" s="1292"/>
      <c r="E60" s="1293"/>
      <c r="F60" s="135">
        <v>22</v>
      </c>
      <c r="G60" s="135">
        <v>49</v>
      </c>
      <c r="H60" s="136">
        <v>204</v>
      </c>
    </row>
    <row r="61" spans="2:8" ht="45.75" customHeight="1">
      <c r="B61" s="134"/>
      <c r="C61" s="1291" t="s">
        <v>590</v>
      </c>
      <c r="D61" s="1292"/>
      <c r="E61" s="1293"/>
      <c r="F61" s="135">
        <v>111</v>
      </c>
      <c r="G61" s="135">
        <v>109</v>
      </c>
      <c r="H61" s="136">
        <v>107</v>
      </c>
    </row>
    <row r="62" spans="2:8" ht="45.75" customHeight="1" thickBot="1">
      <c r="B62" s="137"/>
      <c r="C62" s="1294" t="s">
        <v>592</v>
      </c>
      <c r="D62" s="1295"/>
      <c r="E62" s="1296"/>
      <c r="F62" s="138">
        <v>53</v>
      </c>
      <c r="G62" s="138">
        <v>34</v>
      </c>
      <c r="H62" s="139">
        <v>23</v>
      </c>
    </row>
    <row r="63" spans="2:8" ht="52.5" customHeight="1" thickBot="1">
      <c r="B63" s="140"/>
      <c r="C63" s="1297" t="s">
        <v>51</v>
      </c>
      <c r="D63" s="1297"/>
      <c r="E63" s="1298"/>
      <c r="F63" s="141">
        <v>3088</v>
      </c>
      <c r="G63" s="141">
        <v>3068</v>
      </c>
      <c r="H63" s="142">
        <v>3393</v>
      </c>
    </row>
    <row r="64" spans="2:8" ht="15" customHeight="1"/>
    <row r="65" ht="0" hidden="1" customHeight="1"/>
    <row r="66" ht="0" hidden="1" customHeight="1"/>
  </sheetData>
  <sheetProtection algorithmName="SHA-512" hashValue="W4qFA2Xd09B/nofZpw29/3bn17G/jQVQgBhn1kebIx7zn5p6/zbossk4qKnwMLPCGlrX/i9hKxA5dnXoDHa2WA==" saltValue="RwwKuiAcmmojhNKaRWWd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597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598</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549</v>
      </c>
      <c r="BQ50" s="1309"/>
      <c r="BR50" s="1309"/>
      <c r="BS50" s="1309"/>
      <c r="BT50" s="1309"/>
      <c r="BU50" s="1309"/>
      <c r="BV50" s="1309"/>
      <c r="BW50" s="1309"/>
      <c r="BX50" s="1309" t="s">
        <v>550</v>
      </c>
      <c r="BY50" s="1309"/>
      <c r="BZ50" s="1309"/>
      <c r="CA50" s="1309"/>
      <c r="CB50" s="1309"/>
      <c r="CC50" s="1309"/>
      <c r="CD50" s="1309"/>
      <c r="CE50" s="1309"/>
      <c r="CF50" s="1309" t="s">
        <v>551</v>
      </c>
      <c r="CG50" s="1309"/>
      <c r="CH50" s="1309"/>
      <c r="CI50" s="1309"/>
      <c r="CJ50" s="1309"/>
      <c r="CK50" s="1309"/>
      <c r="CL50" s="1309"/>
      <c r="CM50" s="1309"/>
      <c r="CN50" s="1309" t="s">
        <v>552</v>
      </c>
      <c r="CO50" s="1309"/>
      <c r="CP50" s="1309"/>
      <c r="CQ50" s="1309"/>
      <c r="CR50" s="1309"/>
      <c r="CS50" s="1309"/>
      <c r="CT50" s="1309"/>
      <c r="CU50" s="1309"/>
      <c r="CV50" s="1309" t="s">
        <v>553</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42.4</v>
      </c>
      <c r="BY51" s="1310"/>
      <c r="BZ51" s="1310"/>
      <c r="CA51" s="1310"/>
      <c r="CB51" s="1310"/>
      <c r="CC51" s="1310"/>
      <c r="CD51" s="1310"/>
      <c r="CE51" s="1310"/>
      <c r="CF51" s="1310">
        <v>42.5</v>
      </c>
      <c r="CG51" s="1310"/>
      <c r="CH51" s="1310"/>
      <c r="CI51" s="1310"/>
      <c r="CJ51" s="1310"/>
      <c r="CK51" s="1310"/>
      <c r="CL51" s="1310"/>
      <c r="CM51" s="1310"/>
      <c r="CN51" s="1310">
        <v>41.5</v>
      </c>
      <c r="CO51" s="1310"/>
      <c r="CP51" s="1310"/>
      <c r="CQ51" s="1310"/>
      <c r="CR51" s="1310"/>
      <c r="CS51" s="1310"/>
      <c r="CT51" s="1310"/>
      <c r="CU51" s="1310"/>
      <c r="CV51" s="1310">
        <v>34.299999999999997</v>
      </c>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54.6</v>
      </c>
      <c r="BY53" s="1310"/>
      <c r="BZ53" s="1310"/>
      <c r="CA53" s="1310"/>
      <c r="CB53" s="1310"/>
      <c r="CC53" s="1310"/>
      <c r="CD53" s="1310"/>
      <c r="CE53" s="1310"/>
      <c r="CF53" s="1310">
        <v>56.3</v>
      </c>
      <c r="CG53" s="1310"/>
      <c r="CH53" s="1310"/>
      <c r="CI53" s="1310"/>
      <c r="CJ53" s="1310"/>
      <c r="CK53" s="1310"/>
      <c r="CL53" s="1310"/>
      <c r="CM53" s="1310"/>
      <c r="CN53" s="1310">
        <v>57.8</v>
      </c>
      <c r="CO53" s="1310"/>
      <c r="CP53" s="1310"/>
      <c r="CQ53" s="1310"/>
      <c r="CR53" s="1310"/>
      <c r="CS53" s="1310"/>
      <c r="CT53" s="1310"/>
      <c r="CU53" s="1310"/>
      <c r="CV53" s="1310">
        <v>59.4</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602</v>
      </c>
      <c r="AO55" s="1309"/>
      <c r="AP55" s="1309"/>
      <c r="AQ55" s="1309"/>
      <c r="AR55" s="1309"/>
      <c r="AS55" s="1309"/>
      <c r="AT55" s="1309"/>
      <c r="AU55" s="1309"/>
      <c r="AV55" s="1309"/>
      <c r="AW55" s="1309"/>
      <c r="AX55" s="1309"/>
      <c r="AY55" s="1309"/>
      <c r="AZ55" s="1309"/>
      <c r="BA55" s="1309"/>
      <c r="BB55" s="1312" t="s">
        <v>600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33.6</v>
      </c>
      <c r="BY55" s="1310"/>
      <c r="BZ55" s="1310"/>
      <c r="CA55" s="1310"/>
      <c r="CB55" s="1310"/>
      <c r="CC55" s="1310"/>
      <c r="CD55" s="1310"/>
      <c r="CE55" s="1310"/>
      <c r="CF55" s="1310">
        <v>35.299999999999997</v>
      </c>
      <c r="CG55" s="1310"/>
      <c r="CH55" s="1310"/>
      <c r="CI55" s="1310"/>
      <c r="CJ55" s="1310"/>
      <c r="CK55" s="1310"/>
      <c r="CL55" s="1310"/>
      <c r="CM55" s="1310"/>
      <c r="CN55" s="1310">
        <v>31.9</v>
      </c>
      <c r="CO55" s="1310"/>
      <c r="CP55" s="1310"/>
      <c r="CQ55" s="1310"/>
      <c r="CR55" s="1310"/>
      <c r="CS55" s="1310"/>
      <c r="CT55" s="1310"/>
      <c r="CU55" s="1310"/>
      <c r="CV55" s="1310">
        <v>24.2</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56.8</v>
      </c>
      <c r="BY57" s="1310"/>
      <c r="BZ57" s="1310"/>
      <c r="CA57" s="1310"/>
      <c r="CB57" s="1310"/>
      <c r="CC57" s="1310"/>
      <c r="CD57" s="1310"/>
      <c r="CE57" s="1310"/>
      <c r="CF57" s="1310">
        <v>60.4</v>
      </c>
      <c r="CG57" s="1310"/>
      <c r="CH57" s="1310"/>
      <c r="CI57" s="1310"/>
      <c r="CJ57" s="1310"/>
      <c r="CK57" s="1310"/>
      <c r="CL57" s="1310"/>
      <c r="CM57" s="1310"/>
      <c r="CN57" s="1310">
        <v>59.3</v>
      </c>
      <c r="CO57" s="1310"/>
      <c r="CP57" s="1310"/>
      <c r="CQ57" s="1310"/>
      <c r="CR57" s="1310"/>
      <c r="CS57" s="1310"/>
      <c r="CT57" s="1310"/>
      <c r="CU57" s="1310"/>
      <c r="CV57" s="1310">
        <v>59.8</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603</v>
      </c>
    </row>
    <row r="64" spans="1:109">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598</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549</v>
      </c>
      <c r="BQ72" s="1309"/>
      <c r="BR72" s="1309"/>
      <c r="BS72" s="1309"/>
      <c r="BT72" s="1309"/>
      <c r="BU72" s="1309"/>
      <c r="BV72" s="1309"/>
      <c r="BW72" s="1309"/>
      <c r="BX72" s="1309" t="s">
        <v>550</v>
      </c>
      <c r="BY72" s="1309"/>
      <c r="BZ72" s="1309"/>
      <c r="CA72" s="1309"/>
      <c r="CB72" s="1309"/>
      <c r="CC72" s="1309"/>
      <c r="CD72" s="1309"/>
      <c r="CE72" s="1309"/>
      <c r="CF72" s="1309" t="s">
        <v>551</v>
      </c>
      <c r="CG72" s="1309"/>
      <c r="CH72" s="1309"/>
      <c r="CI72" s="1309"/>
      <c r="CJ72" s="1309"/>
      <c r="CK72" s="1309"/>
      <c r="CL72" s="1309"/>
      <c r="CM72" s="1309"/>
      <c r="CN72" s="1309" t="s">
        <v>552</v>
      </c>
      <c r="CO72" s="1309"/>
      <c r="CP72" s="1309"/>
      <c r="CQ72" s="1309"/>
      <c r="CR72" s="1309"/>
      <c r="CS72" s="1309"/>
      <c r="CT72" s="1309"/>
      <c r="CU72" s="1309"/>
      <c r="CV72" s="1309" t="s">
        <v>553</v>
      </c>
      <c r="CW72" s="1309"/>
      <c r="CX72" s="1309"/>
      <c r="CY72" s="1309"/>
      <c r="CZ72" s="1309"/>
      <c r="DA72" s="1309"/>
      <c r="DB72" s="1309"/>
      <c r="DC72" s="1309"/>
    </row>
    <row r="73" spans="2:107">
      <c r="B73" s="394"/>
      <c r="G73" s="1323"/>
      <c r="H73" s="1323"/>
      <c r="I73" s="1323"/>
      <c r="J73" s="1323"/>
      <c r="K73" s="1326"/>
      <c r="L73" s="1326"/>
      <c r="M73" s="1326"/>
      <c r="N73" s="1326"/>
      <c r="AM73" s="403"/>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10">
        <v>52.5</v>
      </c>
      <c r="BQ73" s="1310"/>
      <c r="BR73" s="1310"/>
      <c r="BS73" s="1310"/>
      <c r="BT73" s="1310"/>
      <c r="BU73" s="1310"/>
      <c r="BV73" s="1310"/>
      <c r="BW73" s="1310"/>
      <c r="BX73" s="1310">
        <v>42.4</v>
      </c>
      <c r="BY73" s="1310"/>
      <c r="BZ73" s="1310"/>
      <c r="CA73" s="1310"/>
      <c r="CB73" s="1310"/>
      <c r="CC73" s="1310"/>
      <c r="CD73" s="1310"/>
      <c r="CE73" s="1310"/>
      <c r="CF73" s="1310">
        <v>42.5</v>
      </c>
      <c r="CG73" s="1310"/>
      <c r="CH73" s="1310"/>
      <c r="CI73" s="1310"/>
      <c r="CJ73" s="1310"/>
      <c r="CK73" s="1310"/>
      <c r="CL73" s="1310"/>
      <c r="CM73" s="1310"/>
      <c r="CN73" s="1310">
        <v>41.5</v>
      </c>
      <c r="CO73" s="1310"/>
      <c r="CP73" s="1310"/>
      <c r="CQ73" s="1310"/>
      <c r="CR73" s="1310"/>
      <c r="CS73" s="1310"/>
      <c r="CT73" s="1310"/>
      <c r="CU73" s="1310"/>
      <c r="CV73" s="1310">
        <v>34.299999999999997</v>
      </c>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10">
        <v>3.9</v>
      </c>
      <c r="BQ75" s="1310"/>
      <c r="BR75" s="1310"/>
      <c r="BS75" s="1310"/>
      <c r="BT75" s="1310"/>
      <c r="BU75" s="1310"/>
      <c r="BV75" s="1310"/>
      <c r="BW75" s="1310"/>
      <c r="BX75" s="1310">
        <v>3.5</v>
      </c>
      <c r="BY75" s="1310"/>
      <c r="BZ75" s="1310"/>
      <c r="CA75" s="1310"/>
      <c r="CB75" s="1310"/>
      <c r="CC75" s="1310"/>
      <c r="CD75" s="1310"/>
      <c r="CE75" s="1310"/>
      <c r="CF75" s="1310">
        <v>4.5999999999999996</v>
      </c>
      <c r="CG75" s="1310"/>
      <c r="CH75" s="1310"/>
      <c r="CI75" s="1310"/>
      <c r="CJ75" s="1310"/>
      <c r="CK75" s="1310"/>
      <c r="CL75" s="1310"/>
      <c r="CM75" s="1310"/>
      <c r="CN75" s="1310">
        <v>6.2</v>
      </c>
      <c r="CO75" s="1310"/>
      <c r="CP75" s="1310"/>
      <c r="CQ75" s="1310"/>
      <c r="CR75" s="1310"/>
      <c r="CS75" s="1310"/>
      <c r="CT75" s="1310"/>
      <c r="CU75" s="1310"/>
      <c r="CV75" s="1310">
        <v>7.3</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602</v>
      </c>
      <c r="AO77" s="1309"/>
      <c r="AP77" s="1309"/>
      <c r="AQ77" s="1309"/>
      <c r="AR77" s="1309"/>
      <c r="AS77" s="1309"/>
      <c r="AT77" s="1309"/>
      <c r="AU77" s="1309"/>
      <c r="AV77" s="1309"/>
      <c r="AW77" s="1309"/>
      <c r="AX77" s="1309"/>
      <c r="AY77" s="1309"/>
      <c r="AZ77" s="1309"/>
      <c r="BA77" s="1309"/>
      <c r="BB77" s="1312" t="s">
        <v>600</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33.6</v>
      </c>
      <c r="BY77" s="1310"/>
      <c r="BZ77" s="1310"/>
      <c r="CA77" s="1310"/>
      <c r="CB77" s="1310"/>
      <c r="CC77" s="1310"/>
      <c r="CD77" s="1310"/>
      <c r="CE77" s="1310"/>
      <c r="CF77" s="1310">
        <v>35.299999999999997</v>
      </c>
      <c r="CG77" s="1310"/>
      <c r="CH77" s="1310"/>
      <c r="CI77" s="1310"/>
      <c r="CJ77" s="1310"/>
      <c r="CK77" s="1310"/>
      <c r="CL77" s="1310"/>
      <c r="CM77" s="1310"/>
      <c r="CN77" s="1310">
        <v>31.9</v>
      </c>
      <c r="CO77" s="1310"/>
      <c r="CP77" s="1310"/>
      <c r="CQ77" s="1310"/>
      <c r="CR77" s="1310"/>
      <c r="CS77" s="1310"/>
      <c r="CT77" s="1310"/>
      <c r="CU77" s="1310"/>
      <c r="CV77" s="1310">
        <v>24.2</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604</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7</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l63evHV1K0jHwydYMH+fpDvv6diRAM9g/6d5FhiNu9EXlyk1Wi45iKEHNlOTQK0qztP8XfK8PrYnl9fftdQHA==" saltValue="FE7dR5C8anxxLw9YIYIx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eIV9CsNrmjBTmfpORDzCnjN0kfa0dJ5ySJwhy1wCwhW8uPpXCdUFfjbtbjmTB6+Wo7HAtQJQJvMXQY2E1mRpA==" saltValue="dGYN9zEO5R23tNTacmY61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jJJShO97ebvWr30zrMde3cnnqeKWO5cEZAeWsLxais8zU7dHX4FzmnSSzFkcl42HoSu2jUwXiyraQploXkggw==" saltValue="3paoImZcF7EvIkKdPtxVB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58214</v>
      </c>
      <c r="E3" s="161"/>
      <c r="F3" s="162">
        <v>66255</v>
      </c>
      <c r="G3" s="163"/>
      <c r="H3" s="164"/>
    </row>
    <row r="4" spans="1:8">
      <c r="A4" s="165"/>
      <c r="B4" s="166"/>
      <c r="C4" s="167"/>
      <c r="D4" s="168">
        <v>51365</v>
      </c>
      <c r="E4" s="169"/>
      <c r="F4" s="170">
        <v>31822</v>
      </c>
      <c r="G4" s="171"/>
      <c r="H4" s="172"/>
    </row>
    <row r="5" spans="1:8">
      <c r="A5" s="153" t="s">
        <v>541</v>
      </c>
      <c r="B5" s="158"/>
      <c r="C5" s="159"/>
      <c r="D5" s="160">
        <v>16058</v>
      </c>
      <c r="E5" s="161"/>
      <c r="F5" s="162">
        <v>47278</v>
      </c>
      <c r="G5" s="163"/>
      <c r="H5" s="164"/>
    </row>
    <row r="6" spans="1:8">
      <c r="A6" s="165"/>
      <c r="B6" s="166"/>
      <c r="C6" s="167"/>
      <c r="D6" s="168">
        <v>11283</v>
      </c>
      <c r="E6" s="169"/>
      <c r="F6" s="170">
        <v>24096</v>
      </c>
      <c r="G6" s="171"/>
      <c r="H6" s="172"/>
    </row>
    <row r="7" spans="1:8">
      <c r="A7" s="153" t="s">
        <v>542</v>
      </c>
      <c r="B7" s="158"/>
      <c r="C7" s="159"/>
      <c r="D7" s="160">
        <v>17228</v>
      </c>
      <c r="E7" s="161"/>
      <c r="F7" s="162">
        <v>44504</v>
      </c>
      <c r="G7" s="163"/>
      <c r="H7" s="164"/>
    </row>
    <row r="8" spans="1:8">
      <c r="A8" s="165"/>
      <c r="B8" s="166"/>
      <c r="C8" s="167"/>
      <c r="D8" s="168">
        <v>13636</v>
      </c>
      <c r="E8" s="169"/>
      <c r="F8" s="170">
        <v>25876</v>
      </c>
      <c r="G8" s="171"/>
      <c r="H8" s="172"/>
    </row>
    <row r="9" spans="1:8">
      <c r="A9" s="153" t="s">
        <v>543</v>
      </c>
      <c r="B9" s="158"/>
      <c r="C9" s="159"/>
      <c r="D9" s="160">
        <v>19335</v>
      </c>
      <c r="E9" s="161"/>
      <c r="F9" s="162">
        <v>47820</v>
      </c>
      <c r="G9" s="163"/>
      <c r="H9" s="164"/>
    </row>
    <row r="10" spans="1:8">
      <c r="A10" s="165"/>
      <c r="B10" s="166"/>
      <c r="C10" s="167"/>
      <c r="D10" s="168">
        <v>12517</v>
      </c>
      <c r="E10" s="169"/>
      <c r="F10" s="170">
        <v>25855</v>
      </c>
      <c r="G10" s="171"/>
      <c r="H10" s="172"/>
    </row>
    <row r="11" spans="1:8">
      <c r="A11" s="153" t="s">
        <v>544</v>
      </c>
      <c r="B11" s="158"/>
      <c r="C11" s="159"/>
      <c r="D11" s="160">
        <v>13863</v>
      </c>
      <c r="E11" s="161"/>
      <c r="F11" s="162">
        <v>41934</v>
      </c>
      <c r="G11" s="163"/>
      <c r="H11" s="164"/>
    </row>
    <row r="12" spans="1:8">
      <c r="A12" s="165"/>
      <c r="B12" s="166"/>
      <c r="C12" s="173"/>
      <c r="D12" s="168">
        <v>11440</v>
      </c>
      <c r="E12" s="169"/>
      <c r="F12" s="170">
        <v>23352</v>
      </c>
      <c r="G12" s="171"/>
      <c r="H12" s="172"/>
    </row>
    <row r="13" spans="1:8">
      <c r="A13" s="153"/>
      <c r="B13" s="158"/>
      <c r="C13" s="174"/>
      <c r="D13" s="175">
        <v>24940</v>
      </c>
      <c r="E13" s="176"/>
      <c r="F13" s="177">
        <v>49558</v>
      </c>
      <c r="G13" s="178"/>
      <c r="H13" s="164"/>
    </row>
    <row r="14" spans="1:8">
      <c r="A14" s="165"/>
      <c r="B14" s="166"/>
      <c r="C14" s="167"/>
      <c r="D14" s="168">
        <v>20048</v>
      </c>
      <c r="E14" s="169"/>
      <c r="F14" s="170">
        <v>26200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7.3</v>
      </c>
      <c r="C19" s="179">
        <f>ROUND(VALUE(SUBSTITUTE(実質収支比率等に係る経年分析!G$48,"▲","-")),2)</f>
        <v>7.02</v>
      </c>
      <c r="D19" s="179">
        <f>ROUND(VALUE(SUBSTITUTE(実質収支比率等に係る経年分析!H$48,"▲","-")),2)</f>
        <v>5.94</v>
      </c>
      <c r="E19" s="179">
        <f>ROUND(VALUE(SUBSTITUTE(実質収支比率等に係る経年分析!I$48,"▲","-")),2)</f>
        <v>5.22</v>
      </c>
      <c r="F19" s="179">
        <f>ROUND(VALUE(SUBSTITUTE(実質収支比率等に係る経年分析!J$48,"▲","-")),2)</f>
        <v>6.84</v>
      </c>
    </row>
    <row r="20" spans="1:11">
      <c r="A20" s="179" t="s">
        <v>55</v>
      </c>
      <c r="B20" s="179">
        <f>ROUND(VALUE(SUBSTITUTE(実質収支比率等に係る経年分析!F$47,"▲","-")),2)</f>
        <v>12.07</v>
      </c>
      <c r="C20" s="179">
        <f>ROUND(VALUE(SUBSTITUTE(実質収支比率等に係る経年分析!G$47,"▲","-")),2)</f>
        <v>12.46</v>
      </c>
      <c r="D20" s="179">
        <f>ROUND(VALUE(SUBSTITUTE(実質収支比率等に係る経年分析!H$47,"▲","-")),2)</f>
        <v>9</v>
      </c>
      <c r="E20" s="179">
        <f>ROUND(VALUE(SUBSTITUTE(実質収支比率等に係る経年分析!I$47,"▲","-")),2)</f>
        <v>7.89</v>
      </c>
      <c r="F20" s="179">
        <f>ROUND(VALUE(SUBSTITUTE(実質収支比率等に係る経年分析!J$47,"▲","-")),2)</f>
        <v>9.2899999999999991</v>
      </c>
    </row>
    <row r="21" spans="1:11">
      <c r="A21" s="179" t="s">
        <v>56</v>
      </c>
      <c r="B21" s="179">
        <f>IF(ISNUMBER(VALUE(SUBSTITUTE(実質収支比率等に係る経年分析!F$49,"▲","-"))),ROUND(VALUE(SUBSTITUTE(実質収支比率等に係る経年分析!F$49,"▲","-")),2),NA())</f>
        <v>2.67</v>
      </c>
      <c r="C21" s="179">
        <f>IF(ISNUMBER(VALUE(SUBSTITUTE(実質収支比率等に係る経年分析!G$49,"▲","-"))),ROUND(VALUE(SUBSTITUTE(実質収支比率等に係る経年分析!G$49,"▲","-")),2),NA())</f>
        <v>0.72</v>
      </c>
      <c r="D21" s="179">
        <f>IF(ISNUMBER(VALUE(SUBSTITUTE(実質収支比率等に係る経年分析!H$49,"▲","-"))),ROUND(VALUE(SUBSTITUTE(実質収支比率等に係る経年分析!H$49,"▲","-")),2),NA())</f>
        <v>-4.66</v>
      </c>
      <c r="E21" s="179">
        <f>IF(ISNUMBER(VALUE(SUBSTITUTE(実質収支比率等に係る経年分析!I$49,"▲","-"))),ROUND(VALUE(SUBSTITUTE(実質収支比率等に係る経年分析!I$49,"▲","-")),2),NA())</f>
        <v>-1.68</v>
      </c>
      <c r="F21" s="179">
        <f>IF(ISNUMBER(VALUE(SUBSTITUTE(実質収支比率等に係る経年分析!J$49,"▲","-"))),ROUND(VALUE(SUBSTITUTE(実質収支比率等に係る経年分析!J$49,"▲","-")),2),NA())</f>
        <v>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埼玉県央広域公平委員会特別会計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北本都市計画事業久保特定土地区画整理事業特別会計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1.1200000000000001</v>
      </c>
    </row>
    <row r="34" spans="1:16">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1.17</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4.7300000000000004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4.0999999999999996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1828</v>
      </c>
      <c r="E42" s="181"/>
      <c r="F42" s="181"/>
      <c r="G42" s="181">
        <f>'実質公債費比率（分子）の構造'!L$52</f>
        <v>1765</v>
      </c>
      <c r="H42" s="181"/>
      <c r="I42" s="181"/>
      <c r="J42" s="181">
        <f>'実質公債費比率（分子）の構造'!M$52</f>
        <v>1815</v>
      </c>
      <c r="K42" s="181"/>
      <c r="L42" s="181"/>
      <c r="M42" s="181">
        <f>'実質公債費比率（分子）の構造'!N$52</f>
        <v>1861</v>
      </c>
      <c r="N42" s="181"/>
      <c r="O42" s="181"/>
      <c r="P42" s="181">
        <f>'実質公債費比率（分子）の構造'!O$52</f>
        <v>1865</v>
      </c>
    </row>
    <row r="43" spans="1:16">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c r="A44" s="181" t="s">
        <v>65</v>
      </c>
      <c r="B44" s="181">
        <f>'実質公債費比率（分子）の構造'!K$50</f>
        <v>59</v>
      </c>
      <c r="C44" s="181"/>
      <c r="D44" s="181"/>
      <c r="E44" s="181">
        <f>'実質公債費比率（分子）の構造'!L$50</f>
        <v>39</v>
      </c>
      <c r="F44" s="181"/>
      <c r="G44" s="181"/>
      <c r="H44" s="181">
        <f>'実質公債費比率（分子）の構造'!M$50</f>
        <v>36</v>
      </c>
      <c r="I44" s="181"/>
      <c r="J44" s="181"/>
      <c r="K44" s="181">
        <f>'実質公債費比率（分子）の構造'!N$50</f>
        <v>30</v>
      </c>
      <c r="L44" s="181"/>
      <c r="M44" s="181"/>
      <c r="N44" s="181">
        <f>'実質公債費比率（分子）の構造'!O$50</f>
        <v>25</v>
      </c>
      <c r="O44" s="181"/>
      <c r="P44" s="181"/>
    </row>
    <row r="45" spans="1:16">
      <c r="A45" s="181" t="s">
        <v>66</v>
      </c>
      <c r="B45" s="181">
        <f>'実質公債費比率（分子）の構造'!K$49</f>
        <v>94</v>
      </c>
      <c r="C45" s="181"/>
      <c r="D45" s="181"/>
      <c r="E45" s="181">
        <f>'実質公債費比率（分子）の構造'!L$49</f>
        <v>106</v>
      </c>
      <c r="F45" s="181"/>
      <c r="G45" s="181"/>
      <c r="H45" s="181">
        <f>'実質公債費比率（分子）の構造'!M$49</f>
        <v>110</v>
      </c>
      <c r="I45" s="181"/>
      <c r="J45" s="181"/>
      <c r="K45" s="181">
        <f>'実質公債費比率（分子）の構造'!N$49</f>
        <v>106</v>
      </c>
      <c r="L45" s="181"/>
      <c r="M45" s="181"/>
      <c r="N45" s="181">
        <f>'実質公債費比率（分子）の構造'!O$49</f>
        <v>77</v>
      </c>
      <c r="O45" s="181"/>
      <c r="P45" s="181"/>
    </row>
    <row r="46" spans="1:16">
      <c r="A46" s="181" t="s">
        <v>67</v>
      </c>
      <c r="B46" s="181">
        <f>'実質公債費比率（分子）の構造'!K$48</f>
        <v>239</v>
      </c>
      <c r="C46" s="181"/>
      <c r="D46" s="181"/>
      <c r="E46" s="181">
        <f>'実質公債費比率（分子）の構造'!L$48</f>
        <v>211</v>
      </c>
      <c r="F46" s="181"/>
      <c r="G46" s="181"/>
      <c r="H46" s="181">
        <f>'実質公債費比率（分子）の構造'!M$48</f>
        <v>227</v>
      </c>
      <c r="I46" s="181"/>
      <c r="J46" s="181"/>
      <c r="K46" s="181">
        <f>'実質公債費比率（分子）の構造'!N$48</f>
        <v>300</v>
      </c>
      <c r="L46" s="181"/>
      <c r="M46" s="181"/>
      <c r="N46" s="181">
        <f>'実質公債費比率（分子）の構造'!O$48</f>
        <v>291</v>
      </c>
      <c r="O46" s="181"/>
      <c r="P46" s="181"/>
    </row>
    <row r="47" spans="1:16">
      <c r="A47" s="181" t="s">
        <v>68</v>
      </c>
      <c r="B47" s="181">
        <f>'実質公債費比率（分子）の構造'!K$47</f>
        <v>2</v>
      </c>
      <c r="C47" s="181"/>
      <c r="D47" s="181"/>
      <c r="E47" s="181">
        <f>'実質公債費比率（分子）の構造'!L$47</f>
        <v>5</v>
      </c>
      <c r="F47" s="181"/>
      <c r="G47" s="181"/>
      <c r="H47" s="181">
        <f>'実質公債費比率（分子）の構造'!M$47</f>
        <v>5</v>
      </c>
      <c r="I47" s="181"/>
      <c r="J47" s="181"/>
      <c r="K47" s="181">
        <f>'実質公債費比率（分子）の構造'!N$47</f>
        <v>5</v>
      </c>
      <c r="L47" s="181"/>
      <c r="M47" s="181"/>
      <c r="N47" s="181">
        <f>'実質公債費比率（分子）の構造'!O$47</f>
        <v>5</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1736</v>
      </c>
      <c r="C49" s="181"/>
      <c r="D49" s="181"/>
      <c r="E49" s="181">
        <f>'実質公債費比率（分子）の構造'!L$45</f>
        <v>1929</v>
      </c>
      <c r="F49" s="181"/>
      <c r="G49" s="181"/>
      <c r="H49" s="181">
        <f>'実質公債費比率（分子）の構造'!M$45</f>
        <v>2175</v>
      </c>
      <c r="I49" s="181"/>
      <c r="J49" s="181"/>
      <c r="K49" s="181">
        <f>'実質公債費比率（分子）の構造'!N$45</f>
        <v>2235</v>
      </c>
      <c r="L49" s="181"/>
      <c r="M49" s="181"/>
      <c r="N49" s="181">
        <f>'実質公債費比率（分子）の構造'!O$45</f>
        <v>2356</v>
      </c>
      <c r="O49" s="181"/>
      <c r="P49" s="181"/>
    </row>
    <row r="50" spans="1:16">
      <c r="A50" s="181" t="s">
        <v>71</v>
      </c>
      <c r="B50" s="181" t="e">
        <f>NA()</f>
        <v>#N/A</v>
      </c>
      <c r="C50" s="181">
        <f>IF(ISNUMBER('実質公債費比率（分子）の構造'!K$53),'実質公債費比率（分子）の構造'!K$53,NA())</f>
        <v>302</v>
      </c>
      <c r="D50" s="181" t="e">
        <f>NA()</f>
        <v>#N/A</v>
      </c>
      <c r="E50" s="181" t="e">
        <f>NA()</f>
        <v>#N/A</v>
      </c>
      <c r="F50" s="181">
        <f>IF(ISNUMBER('実質公債費比率（分子）の構造'!L$53),'実質公債費比率（分子）の構造'!L$53,NA())</f>
        <v>525</v>
      </c>
      <c r="G50" s="181" t="e">
        <f>NA()</f>
        <v>#N/A</v>
      </c>
      <c r="H50" s="181" t="e">
        <f>NA()</f>
        <v>#N/A</v>
      </c>
      <c r="I50" s="181">
        <f>IF(ISNUMBER('実質公債費比率（分子）の構造'!M$53),'実質公債費比率（分子）の構造'!M$53,NA())</f>
        <v>738</v>
      </c>
      <c r="J50" s="181" t="e">
        <f>NA()</f>
        <v>#N/A</v>
      </c>
      <c r="K50" s="181" t="e">
        <f>NA()</f>
        <v>#N/A</v>
      </c>
      <c r="L50" s="181">
        <f>IF(ISNUMBER('実質公債費比率（分子）の構造'!N$53),'実質公債費比率（分子）の構造'!N$53,NA())</f>
        <v>815</v>
      </c>
      <c r="M50" s="181" t="e">
        <f>NA()</f>
        <v>#N/A</v>
      </c>
      <c r="N50" s="181" t="e">
        <f>NA()</f>
        <v>#N/A</v>
      </c>
      <c r="O50" s="181">
        <f>IF(ISNUMBER('実質公債費比率（分子）の構造'!O$53),'実質公債費比率（分子）の構造'!O$53,NA())</f>
        <v>889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17575</v>
      </c>
      <c r="E56" s="180"/>
      <c r="F56" s="180"/>
      <c r="G56" s="180">
        <f>'将来負担比率（分子）の構造'!J$52</f>
        <v>17293</v>
      </c>
      <c r="H56" s="180"/>
      <c r="I56" s="180"/>
      <c r="J56" s="180">
        <f>'将来負担比率（分子）の構造'!K$52</f>
        <v>16885</v>
      </c>
      <c r="K56" s="180"/>
      <c r="L56" s="180"/>
      <c r="M56" s="180">
        <f>'将来負担比率（分子）の構造'!L$52</f>
        <v>16566</v>
      </c>
      <c r="N56" s="180"/>
      <c r="O56" s="180"/>
      <c r="P56" s="180">
        <f>'将来負担比率（分子）の構造'!M$52</f>
        <v>16384</v>
      </c>
    </row>
    <row r="57" spans="1:16">
      <c r="A57" s="180" t="s">
        <v>42</v>
      </c>
      <c r="B57" s="180"/>
      <c r="C57" s="180"/>
      <c r="D57" s="180">
        <f>'将来負担比率（分子）の構造'!I$51</f>
        <v>2749</v>
      </c>
      <c r="E57" s="180"/>
      <c r="F57" s="180"/>
      <c r="G57" s="180">
        <f>'将来負担比率（分子）の構造'!J$51</f>
        <v>2954</v>
      </c>
      <c r="H57" s="180"/>
      <c r="I57" s="180"/>
      <c r="J57" s="180">
        <f>'将来負担比率（分子）の構造'!K$51</f>
        <v>2970</v>
      </c>
      <c r="K57" s="180"/>
      <c r="L57" s="180"/>
      <c r="M57" s="180">
        <f>'将来負担比率（分子）の構造'!L$51</f>
        <v>2939</v>
      </c>
      <c r="N57" s="180"/>
      <c r="O57" s="180"/>
      <c r="P57" s="180">
        <f>'将来負担比率（分子）の構造'!M$51</f>
        <v>2540</v>
      </c>
    </row>
    <row r="58" spans="1:16">
      <c r="A58" s="180" t="s">
        <v>41</v>
      </c>
      <c r="B58" s="180"/>
      <c r="C58" s="180"/>
      <c r="D58" s="180">
        <f>'将来負担比率（分子）の構造'!I$50</f>
        <v>3473</v>
      </c>
      <c r="E58" s="180"/>
      <c r="F58" s="180"/>
      <c r="G58" s="180">
        <f>'将来負担比率（分子）の構造'!J$50</f>
        <v>3871</v>
      </c>
      <c r="H58" s="180"/>
      <c r="I58" s="180"/>
      <c r="J58" s="180">
        <f>'将来負担比率（分子）の構造'!K$50</f>
        <v>3753</v>
      </c>
      <c r="K58" s="180"/>
      <c r="L58" s="180"/>
      <c r="M58" s="180">
        <f>'将来負担比率（分子）の構造'!L$50</f>
        <v>3809</v>
      </c>
      <c r="N58" s="180"/>
      <c r="O58" s="180"/>
      <c r="P58" s="180">
        <f>'将来負担比率（分子）の構造'!M$50</f>
        <v>4332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f>'将来負担比率（分子）の構造'!K$46</f>
        <v>27</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2241</v>
      </c>
      <c r="C62" s="180"/>
      <c r="D62" s="180"/>
      <c r="E62" s="180">
        <f>'将来負担比率（分子）の構造'!J$45</f>
        <v>2005</v>
      </c>
      <c r="F62" s="180"/>
      <c r="G62" s="180"/>
      <c r="H62" s="180">
        <f>'将来負担比率（分子）の構造'!K$45</f>
        <v>2205</v>
      </c>
      <c r="I62" s="180"/>
      <c r="J62" s="180"/>
      <c r="K62" s="180">
        <f>'将来負担比率（分子）の構造'!L$45</f>
        <v>2059</v>
      </c>
      <c r="L62" s="180"/>
      <c r="M62" s="180"/>
      <c r="N62" s="180">
        <f>'将来負担比率（分子）の構造'!M$45</f>
        <v>1862</v>
      </c>
      <c r="O62" s="180"/>
      <c r="P62" s="180"/>
    </row>
    <row r="63" spans="1:16">
      <c r="A63" s="180" t="s">
        <v>34</v>
      </c>
      <c r="B63" s="180">
        <f>'将来負担比率（分子）の構造'!I$44</f>
        <v>317</v>
      </c>
      <c r="C63" s="180"/>
      <c r="D63" s="180"/>
      <c r="E63" s="180">
        <f>'将来負担比率（分子）の構造'!J$44</f>
        <v>246</v>
      </c>
      <c r="F63" s="180"/>
      <c r="G63" s="180"/>
      <c r="H63" s="180">
        <f>'将来負担比率（分子）の構造'!K$44</f>
        <v>157</v>
      </c>
      <c r="I63" s="180"/>
      <c r="J63" s="180"/>
      <c r="K63" s="180">
        <f>'将来負担比率（分子）の構造'!L$44</f>
        <v>62</v>
      </c>
      <c r="L63" s="180"/>
      <c r="M63" s="180"/>
      <c r="N63" s="180">
        <f>'将来負担比率（分子）の構造'!M$44</f>
        <v>67</v>
      </c>
      <c r="O63" s="180"/>
      <c r="P63" s="180"/>
    </row>
    <row r="64" spans="1:16">
      <c r="A64" s="180" t="s">
        <v>33</v>
      </c>
      <c r="B64" s="180">
        <f>'将来負担比率（分子）の構造'!I$43</f>
        <v>2275</v>
      </c>
      <c r="C64" s="180"/>
      <c r="D64" s="180"/>
      <c r="E64" s="180">
        <f>'将来負担比率（分子）の構造'!J$43</f>
        <v>2194</v>
      </c>
      <c r="F64" s="180"/>
      <c r="G64" s="180"/>
      <c r="H64" s="180">
        <f>'将来負担比率（分子）の構造'!K$43</f>
        <v>2122</v>
      </c>
      <c r="I64" s="180"/>
      <c r="J64" s="180"/>
      <c r="K64" s="180">
        <f>'将来負担比率（分子）の構造'!L$43</f>
        <v>2438</v>
      </c>
      <c r="L64" s="180"/>
      <c r="M64" s="180"/>
      <c r="N64" s="180">
        <f>'将来負担比率（分子）の構造'!M$43</f>
        <v>2271</v>
      </c>
      <c r="O64" s="180"/>
      <c r="P64" s="180"/>
    </row>
    <row r="65" spans="1:16">
      <c r="A65" s="180" t="s">
        <v>32</v>
      </c>
      <c r="B65" s="180">
        <f>'将来負担比率（分子）の構造'!I$42</f>
        <v>186</v>
      </c>
      <c r="C65" s="180"/>
      <c r="D65" s="180"/>
      <c r="E65" s="180">
        <f>'将来負担比率（分子）の構造'!J$42</f>
        <v>151</v>
      </c>
      <c r="F65" s="180"/>
      <c r="G65" s="180"/>
      <c r="H65" s="180">
        <f>'将来負担比率（分子）の構造'!K$42</f>
        <v>119</v>
      </c>
      <c r="I65" s="180"/>
      <c r="J65" s="180"/>
      <c r="K65" s="180">
        <f>'将来負担比率（分子）の構造'!L$42</f>
        <v>92</v>
      </c>
      <c r="L65" s="180"/>
      <c r="M65" s="180"/>
      <c r="N65" s="180">
        <f>'将来負担比率（分子）の構造'!M$42</f>
        <v>70</v>
      </c>
      <c r="O65" s="180"/>
      <c r="P65" s="180"/>
    </row>
    <row r="66" spans="1:16">
      <c r="A66" s="180" t="s">
        <v>31</v>
      </c>
      <c r="B66" s="180">
        <f>'将来負担比率（分子）の構造'!I$41</f>
        <v>24422</v>
      </c>
      <c r="C66" s="180"/>
      <c r="D66" s="180"/>
      <c r="E66" s="180">
        <f>'将来負担比率（分子）の構造'!J$41</f>
        <v>24280</v>
      </c>
      <c r="F66" s="180"/>
      <c r="G66" s="180"/>
      <c r="H66" s="180">
        <f>'将来負担比率（分子）の構造'!K$41</f>
        <v>23698</v>
      </c>
      <c r="I66" s="180"/>
      <c r="J66" s="180"/>
      <c r="K66" s="180">
        <f>'将来負担比率（分子）の構造'!L$41</f>
        <v>23310</v>
      </c>
      <c r="L66" s="180"/>
      <c r="M66" s="180"/>
      <c r="N66" s="180">
        <f>'将来負担比率（分子）の構造'!M$41</f>
        <v>22816</v>
      </c>
      <c r="O66" s="180"/>
      <c r="P66" s="180"/>
    </row>
    <row r="67" spans="1:16">
      <c r="A67" s="180" t="s">
        <v>75</v>
      </c>
      <c r="B67" s="180" t="e">
        <f>NA()</f>
        <v>#N/A</v>
      </c>
      <c r="C67" s="180">
        <f>IF(ISNUMBER('将来負担比率（分子）の構造'!I$53), IF('将来負担比率（分子）の構造'!I$53 &lt; 0, 0, '将来負担比率（分子）の構造'!I$53), NA())</f>
        <v>5644</v>
      </c>
      <c r="D67" s="180" t="e">
        <f>NA()</f>
        <v>#N/A</v>
      </c>
      <c r="E67" s="180" t="e">
        <f>NA()</f>
        <v>#N/A</v>
      </c>
      <c r="F67" s="180">
        <f>IF(ISNUMBER('将来負担比率（分子）の構造'!J$53), IF('将来負担比率（分子）の構造'!J$53 &lt; 0, 0, '将来負担比率（分子）の構造'!J$53), NA())</f>
        <v>4759</v>
      </c>
      <c r="G67" s="180" t="e">
        <f>NA()</f>
        <v>#N/A</v>
      </c>
      <c r="H67" s="180" t="e">
        <f>NA()</f>
        <v>#N/A</v>
      </c>
      <c r="I67" s="180">
        <f>IF(ISNUMBER('将来負担比率（分子）の構造'!K$53), IF('将来負担比率（分子）の構造'!K$53 &lt; 0, 0, '将来負担比率（分子）の構造'!K$53), NA())</f>
        <v>4721</v>
      </c>
      <c r="J67" s="180" t="e">
        <f>NA()</f>
        <v>#N/A</v>
      </c>
      <c r="K67" s="180" t="e">
        <f>NA()</f>
        <v>#N/A</v>
      </c>
      <c r="L67" s="180">
        <f>IF(ISNUMBER('将来負担比率（分子）の構造'!L$53), IF('将来負担比率（分子）の構造'!L$53 &lt; 0, 0, '将来負担比率（分子）の構造'!L$53), NA())</f>
        <v>4647</v>
      </c>
      <c r="M67" s="180" t="e">
        <f>NA()</f>
        <v>#N/A</v>
      </c>
      <c r="N67" s="180" t="e">
        <f>NA()</f>
        <v>#N/A</v>
      </c>
      <c r="O67" s="180">
        <f>IF(ISNUMBER('将来負担比率（分子）の構造'!M$53), IF('将来負担比率（分子）の構造'!M$53 &lt; 0, 0, '将来負担比率（分子）の構造'!M$53), NA())</f>
        <v>3830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1136</v>
      </c>
      <c r="C72" s="184">
        <f>基金残高に係る経年分析!G55</f>
        <v>1006</v>
      </c>
      <c r="D72" s="184">
        <f>基金残高に係る経年分析!H55</f>
        <v>1182</v>
      </c>
    </row>
    <row r="73" spans="1:16">
      <c r="A73" s="183" t="s">
        <v>78</v>
      </c>
      <c r="B73" s="184">
        <f>基金残高に係る経年分析!F56</f>
        <v>709</v>
      </c>
      <c r="C73" s="184">
        <f>基金残高に係る経年分析!G56</f>
        <v>709</v>
      </c>
      <c r="D73" s="184">
        <f>基金残高に係る経年分析!H56</f>
        <v>610</v>
      </c>
    </row>
    <row r="74" spans="1:16">
      <c r="A74" s="183" t="s">
        <v>79</v>
      </c>
      <c r="B74" s="184">
        <f>基金残高に係る経年分析!F57</f>
        <v>1244</v>
      </c>
      <c r="C74" s="184">
        <f>基金残高に係る経年分析!G57</f>
        <v>1353</v>
      </c>
      <c r="D74" s="184">
        <f>基金残高に係る経年分析!H57</f>
        <v>1601</v>
      </c>
    </row>
  </sheetData>
  <sheetProtection algorithmName="SHA-512" hashValue="KjHBccWy6Lmc7Tg1Clab673Ki5GJ5WeSPz0WeSxQSeOfYMx/cB7rLWuqCyl6yG84MKe1vXsTFQoP+3H1NnN17Q==" saltValue="TEB0gMP3Y56Vboj62P1T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8933674</v>
      </c>
      <c r="S5" s="727"/>
      <c r="T5" s="727"/>
      <c r="U5" s="727"/>
      <c r="V5" s="727"/>
      <c r="W5" s="727"/>
      <c r="X5" s="727"/>
      <c r="Y5" s="773"/>
      <c r="Z5" s="791">
        <v>45</v>
      </c>
      <c r="AA5" s="791"/>
      <c r="AB5" s="791"/>
      <c r="AC5" s="791"/>
      <c r="AD5" s="792">
        <v>8545989</v>
      </c>
      <c r="AE5" s="792"/>
      <c r="AF5" s="792"/>
      <c r="AG5" s="792"/>
      <c r="AH5" s="792"/>
      <c r="AI5" s="792"/>
      <c r="AJ5" s="792"/>
      <c r="AK5" s="792"/>
      <c r="AL5" s="774">
        <v>71.599999999999994</v>
      </c>
      <c r="AM5" s="743"/>
      <c r="AN5" s="743"/>
      <c r="AO5" s="775"/>
      <c r="AP5" s="760" t="s">
        <v>228</v>
      </c>
      <c r="AQ5" s="761"/>
      <c r="AR5" s="761"/>
      <c r="AS5" s="761"/>
      <c r="AT5" s="761"/>
      <c r="AU5" s="761"/>
      <c r="AV5" s="761"/>
      <c r="AW5" s="761"/>
      <c r="AX5" s="761"/>
      <c r="AY5" s="761"/>
      <c r="AZ5" s="761"/>
      <c r="BA5" s="761"/>
      <c r="BB5" s="761"/>
      <c r="BC5" s="761"/>
      <c r="BD5" s="761"/>
      <c r="BE5" s="761"/>
      <c r="BF5" s="762"/>
      <c r="BG5" s="661">
        <v>8545989</v>
      </c>
      <c r="BH5" s="664"/>
      <c r="BI5" s="664"/>
      <c r="BJ5" s="664"/>
      <c r="BK5" s="664"/>
      <c r="BL5" s="664"/>
      <c r="BM5" s="664"/>
      <c r="BN5" s="665"/>
      <c r="BO5" s="723">
        <v>95.7</v>
      </c>
      <c r="BP5" s="723"/>
      <c r="BQ5" s="723"/>
      <c r="BR5" s="723"/>
      <c r="BS5" s="724">
        <v>62744</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c r="B6" s="658" t="s">
        <v>232</v>
      </c>
      <c r="C6" s="659"/>
      <c r="D6" s="659"/>
      <c r="E6" s="659"/>
      <c r="F6" s="659"/>
      <c r="G6" s="659"/>
      <c r="H6" s="659"/>
      <c r="I6" s="659"/>
      <c r="J6" s="659"/>
      <c r="K6" s="659"/>
      <c r="L6" s="659"/>
      <c r="M6" s="659"/>
      <c r="N6" s="659"/>
      <c r="O6" s="659"/>
      <c r="P6" s="659"/>
      <c r="Q6" s="660"/>
      <c r="R6" s="661">
        <v>141171</v>
      </c>
      <c r="S6" s="664"/>
      <c r="T6" s="664"/>
      <c r="U6" s="664"/>
      <c r="V6" s="664"/>
      <c r="W6" s="664"/>
      <c r="X6" s="664"/>
      <c r="Y6" s="665"/>
      <c r="Z6" s="723">
        <v>0.7</v>
      </c>
      <c r="AA6" s="723"/>
      <c r="AB6" s="723"/>
      <c r="AC6" s="723"/>
      <c r="AD6" s="724">
        <v>141171</v>
      </c>
      <c r="AE6" s="724"/>
      <c r="AF6" s="724"/>
      <c r="AG6" s="724"/>
      <c r="AH6" s="724"/>
      <c r="AI6" s="724"/>
      <c r="AJ6" s="724"/>
      <c r="AK6" s="724"/>
      <c r="AL6" s="666">
        <v>1.2</v>
      </c>
      <c r="AM6" s="667"/>
      <c r="AN6" s="667"/>
      <c r="AO6" s="725"/>
      <c r="AP6" s="658" t="s">
        <v>233</v>
      </c>
      <c r="AQ6" s="659"/>
      <c r="AR6" s="659"/>
      <c r="AS6" s="659"/>
      <c r="AT6" s="659"/>
      <c r="AU6" s="659"/>
      <c r="AV6" s="659"/>
      <c r="AW6" s="659"/>
      <c r="AX6" s="659"/>
      <c r="AY6" s="659"/>
      <c r="AZ6" s="659"/>
      <c r="BA6" s="659"/>
      <c r="BB6" s="659"/>
      <c r="BC6" s="659"/>
      <c r="BD6" s="659"/>
      <c r="BE6" s="659"/>
      <c r="BF6" s="660"/>
      <c r="BG6" s="661">
        <v>8545989</v>
      </c>
      <c r="BH6" s="664"/>
      <c r="BI6" s="664"/>
      <c r="BJ6" s="664"/>
      <c r="BK6" s="664"/>
      <c r="BL6" s="664"/>
      <c r="BM6" s="664"/>
      <c r="BN6" s="665"/>
      <c r="BO6" s="723">
        <v>95.7</v>
      </c>
      <c r="BP6" s="723"/>
      <c r="BQ6" s="723"/>
      <c r="BR6" s="723"/>
      <c r="BS6" s="724">
        <v>62744</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222803</v>
      </c>
      <c r="CS6" s="664"/>
      <c r="CT6" s="664"/>
      <c r="CU6" s="664"/>
      <c r="CV6" s="664"/>
      <c r="CW6" s="664"/>
      <c r="CX6" s="664"/>
      <c r="CY6" s="665"/>
      <c r="CZ6" s="774">
        <v>1.2</v>
      </c>
      <c r="DA6" s="743"/>
      <c r="DB6" s="743"/>
      <c r="DC6" s="777"/>
      <c r="DD6" s="669" t="s">
        <v>127</v>
      </c>
      <c r="DE6" s="664"/>
      <c r="DF6" s="664"/>
      <c r="DG6" s="664"/>
      <c r="DH6" s="664"/>
      <c r="DI6" s="664"/>
      <c r="DJ6" s="664"/>
      <c r="DK6" s="664"/>
      <c r="DL6" s="664"/>
      <c r="DM6" s="664"/>
      <c r="DN6" s="664"/>
      <c r="DO6" s="664"/>
      <c r="DP6" s="665"/>
      <c r="DQ6" s="669">
        <v>222803</v>
      </c>
      <c r="DR6" s="664"/>
      <c r="DS6" s="664"/>
      <c r="DT6" s="664"/>
      <c r="DU6" s="664"/>
      <c r="DV6" s="664"/>
      <c r="DW6" s="664"/>
      <c r="DX6" s="664"/>
      <c r="DY6" s="664"/>
      <c r="DZ6" s="664"/>
      <c r="EA6" s="664"/>
      <c r="EB6" s="664"/>
      <c r="EC6" s="704"/>
    </row>
    <row r="7" spans="2:143" ht="11.25" customHeight="1">
      <c r="B7" s="658" t="s">
        <v>235</v>
      </c>
      <c r="C7" s="659"/>
      <c r="D7" s="659"/>
      <c r="E7" s="659"/>
      <c r="F7" s="659"/>
      <c r="G7" s="659"/>
      <c r="H7" s="659"/>
      <c r="I7" s="659"/>
      <c r="J7" s="659"/>
      <c r="K7" s="659"/>
      <c r="L7" s="659"/>
      <c r="M7" s="659"/>
      <c r="N7" s="659"/>
      <c r="O7" s="659"/>
      <c r="P7" s="659"/>
      <c r="Q7" s="660"/>
      <c r="R7" s="661">
        <v>13379</v>
      </c>
      <c r="S7" s="664"/>
      <c r="T7" s="664"/>
      <c r="U7" s="664"/>
      <c r="V7" s="664"/>
      <c r="W7" s="664"/>
      <c r="X7" s="664"/>
      <c r="Y7" s="665"/>
      <c r="Z7" s="723">
        <v>0.1</v>
      </c>
      <c r="AA7" s="723"/>
      <c r="AB7" s="723"/>
      <c r="AC7" s="723"/>
      <c r="AD7" s="724">
        <v>13379</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4307011</v>
      </c>
      <c r="BH7" s="664"/>
      <c r="BI7" s="664"/>
      <c r="BJ7" s="664"/>
      <c r="BK7" s="664"/>
      <c r="BL7" s="664"/>
      <c r="BM7" s="664"/>
      <c r="BN7" s="665"/>
      <c r="BO7" s="723">
        <v>48.2</v>
      </c>
      <c r="BP7" s="723"/>
      <c r="BQ7" s="723"/>
      <c r="BR7" s="723"/>
      <c r="BS7" s="724">
        <v>62744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2341839</v>
      </c>
      <c r="CS7" s="664"/>
      <c r="CT7" s="664"/>
      <c r="CU7" s="664"/>
      <c r="CV7" s="664"/>
      <c r="CW7" s="664"/>
      <c r="CX7" s="664"/>
      <c r="CY7" s="665"/>
      <c r="CZ7" s="723">
        <v>12.4</v>
      </c>
      <c r="DA7" s="723"/>
      <c r="DB7" s="723"/>
      <c r="DC7" s="723"/>
      <c r="DD7" s="669">
        <v>37139</v>
      </c>
      <c r="DE7" s="664"/>
      <c r="DF7" s="664"/>
      <c r="DG7" s="664"/>
      <c r="DH7" s="664"/>
      <c r="DI7" s="664"/>
      <c r="DJ7" s="664"/>
      <c r="DK7" s="664"/>
      <c r="DL7" s="664"/>
      <c r="DM7" s="664"/>
      <c r="DN7" s="664"/>
      <c r="DO7" s="664"/>
      <c r="DP7" s="665"/>
      <c r="DQ7" s="669">
        <v>1944668</v>
      </c>
      <c r="DR7" s="664"/>
      <c r="DS7" s="664"/>
      <c r="DT7" s="664"/>
      <c r="DU7" s="664"/>
      <c r="DV7" s="664"/>
      <c r="DW7" s="664"/>
      <c r="DX7" s="664"/>
      <c r="DY7" s="664"/>
      <c r="DZ7" s="664"/>
      <c r="EA7" s="664"/>
      <c r="EB7" s="664"/>
      <c r="EC7" s="704"/>
    </row>
    <row r="8" spans="2:143" ht="11.25" customHeight="1">
      <c r="B8" s="658" t="s">
        <v>238</v>
      </c>
      <c r="C8" s="659"/>
      <c r="D8" s="659"/>
      <c r="E8" s="659"/>
      <c r="F8" s="659"/>
      <c r="G8" s="659"/>
      <c r="H8" s="659"/>
      <c r="I8" s="659"/>
      <c r="J8" s="659"/>
      <c r="K8" s="659"/>
      <c r="L8" s="659"/>
      <c r="M8" s="659"/>
      <c r="N8" s="659"/>
      <c r="O8" s="659"/>
      <c r="P8" s="659"/>
      <c r="Q8" s="660"/>
      <c r="R8" s="661">
        <v>37135</v>
      </c>
      <c r="S8" s="664"/>
      <c r="T8" s="664"/>
      <c r="U8" s="664"/>
      <c r="V8" s="664"/>
      <c r="W8" s="664"/>
      <c r="X8" s="664"/>
      <c r="Y8" s="665"/>
      <c r="Z8" s="723">
        <v>0.2</v>
      </c>
      <c r="AA8" s="723"/>
      <c r="AB8" s="723"/>
      <c r="AC8" s="723"/>
      <c r="AD8" s="724">
        <v>37135</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121950</v>
      </c>
      <c r="BH8" s="664"/>
      <c r="BI8" s="664"/>
      <c r="BJ8" s="664"/>
      <c r="BK8" s="664"/>
      <c r="BL8" s="664"/>
      <c r="BM8" s="664"/>
      <c r="BN8" s="665"/>
      <c r="BO8" s="723">
        <v>1.4</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7908143</v>
      </c>
      <c r="CS8" s="664"/>
      <c r="CT8" s="664"/>
      <c r="CU8" s="664"/>
      <c r="CV8" s="664"/>
      <c r="CW8" s="664"/>
      <c r="CX8" s="664"/>
      <c r="CY8" s="665"/>
      <c r="CZ8" s="723">
        <v>41.7</v>
      </c>
      <c r="DA8" s="723"/>
      <c r="DB8" s="723"/>
      <c r="DC8" s="723"/>
      <c r="DD8" s="669">
        <v>23285</v>
      </c>
      <c r="DE8" s="664"/>
      <c r="DF8" s="664"/>
      <c r="DG8" s="664"/>
      <c r="DH8" s="664"/>
      <c r="DI8" s="664"/>
      <c r="DJ8" s="664"/>
      <c r="DK8" s="664"/>
      <c r="DL8" s="664"/>
      <c r="DM8" s="664"/>
      <c r="DN8" s="664"/>
      <c r="DO8" s="664"/>
      <c r="DP8" s="665"/>
      <c r="DQ8" s="669">
        <v>4133803</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34099</v>
      </c>
      <c r="S9" s="664"/>
      <c r="T9" s="664"/>
      <c r="U9" s="664"/>
      <c r="V9" s="664"/>
      <c r="W9" s="664"/>
      <c r="X9" s="664"/>
      <c r="Y9" s="665"/>
      <c r="Z9" s="723">
        <v>0.2</v>
      </c>
      <c r="AA9" s="723"/>
      <c r="AB9" s="723"/>
      <c r="AC9" s="723"/>
      <c r="AD9" s="724">
        <v>34099</v>
      </c>
      <c r="AE9" s="724"/>
      <c r="AF9" s="724"/>
      <c r="AG9" s="724"/>
      <c r="AH9" s="724"/>
      <c r="AI9" s="724"/>
      <c r="AJ9" s="724"/>
      <c r="AK9" s="724"/>
      <c r="AL9" s="666">
        <v>0.3</v>
      </c>
      <c r="AM9" s="667"/>
      <c r="AN9" s="667"/>
      <c r="AO9" s="725"/>
      <c r="AP9" s="658" t="s">
        <v>243</v>
      </c>
      <c r="AQ9" s="659"/>
      <c r="AR9" s="659"/>
      <c r="AS9" s="659"/>
      <c r="AT9" s="659"/>
      <c r="AU9" s="659"/>
      <c r="AV9" s="659"/>
      <c r="AW9" s="659"/>
      <c r="AX9" s="659"/>
      <c r="AY9" s="659"/>
      <c r="AZ9" s="659"/>
      <c r="BA9" s="659"/>
      <c r="BB9" s="659"/>
      <c r="BC9" s="659"/>
      <c r="BD9" s="659"/>
      <c r="BE9" s="659"/>
      <c r="BF9" s="660"/>
      <c r="BG9" s="661">
        <v>3680840</v>
      </c>
      <c r="BH9" s="664"/>
      <c r="BI9" s="664"/>
      <c r="BJ9" s="664"/>
      <c r="BK9" s="664"/>
      <c r="BL9" s="664"/>
      <c r="BM9" s="664"/>
      <c r="BN9" s="665"/>
      <c r="BO9" s="723">
        <v>41.2</v>
      </c>
      <c r="BP9" s="723"/>
      <c r="BQ9" s="723"/>
      <c r="BR9" s="723"/>
      <c r="BS9" s="669" t="s">
        <v>127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1389430</v>
      </c>
      <c r="CS9" s="664"/>
      <c r="CT9" s="664"/>
      <c r="CU9" s="664"/>
      <c r="CV9" s="664"/>
      <c r="CW9" s="664"/>
      <c r="CX9" s="664"/>
      <c r="CY9" s="665"/>
      <c r="CZ9" s="723">
        <v>7.3</v>
      </c>
      <c r="DA9" s="723"/>
      <c r="DB9" s="723"/>
      <c r="DC9" s="723"/>
      <c r="DD9" s="669">
        <v>12669</v>
      </c>
      <c r="DE9" s="664"/>
      <c r="DF9" s="664"/>
      <c r="DG9" s="664"/>
      <c r="DH9" s="664"/>
      <c r="DI9" s="664"/>
      <c r="DJ9" s="664"/>
      <c r="DK9" s="664"/>
      <c r="DL9" s="664"/>
      <c r="DM9" s="664"/>
      <c r="DN9" s="664"/>
      <c r="DO9" s="664"/>
      <c r="DP9" s="665"/>
      <c r="DQ9" s="669">
        <v>1259605</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127</v>
      </c>
      <c r="AA10" s="723"/>
      <c r="AB10" s="723"/>
      <c r="AC10" s="723"/>
      <c r="AD10" s="724" t="s">
        <v>240</v>
      </c>
      <c r="AE10" s="724"/>
      <c r="AF10" s="724"/>
      <c r="AG10" s="724"/>
      <c r="AH10" s="724"/>
      <c r="AI10" s="724"/>
      <c r="AJ10" s="724"/>
      <c r="AK10" s="724"/>
      <c r="AL10" s="666" t="s">
        <v>174</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155285</v>
      </c>
      <c r="BH10" s="664"/>
      <c r="BI10" s="664"/>
      <c r="BJ10" s="664"/>
      <c r="BK10" s="664"/>
      <c r="BL10" s="664"/>
      <c r="BM10" s="664"/>
      <c r="BN10" s="665"/>
      <c r="BO10" s="723">
        <v>1.7</v>
      </c>
      <c r="BP10" s="723"/>
      <c r="BQ10" s="723"/>
      <c r="BR10" s="723"/>
      <c r="BS10" s="669" t="s">
        <v>240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15184</v>
      </c>
      <c r="CS10" s="664"/>
      <c r="CT10" s="664"/>
      <c r="CU10" s="664"/>
      <c r="CV10" s="664"/>
      <c r="CW10" s="664"/>
      <c r="CX10" s="664"/>
      <c r="CY10" s="665"/>
      <c r="CZ10" s="723">
        <v>0.1</v>
      </c>
      <c r="DA10" s="723"/>
      <c r="DB10" s="723"/>
      <c r="DC10" s="723"/>
      <c r="DD10" s="669" t="s">
        <v>127</v>
      </c>
      <c r="DE10" s="664"/>
      <c r="DF10" s="664"/>
      <c r="DG10" s="664"/>
      <c r="DH10" s="664"/>
      <c r="DI10" s="664"/>
      <c r="DJ10" s="664"/>
      <c r="DK10" s="664"/>
      <c r="DL10" s="664"/>
      <c r="DM10" s="664"/>
      <c r="DN10" s="664"/>
      <c r="DO10" s="664"/>
      <c r="DP10" s="665"/>
      <c r="DQ10" s="669">
        <v>11441</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127</v>
      </c>
      <c r="AA11" s="723"/>
      <c r="AB11" s="723"/>
      <c r="AC11" s="723"/>
      <c r="AD11" s="724" t="s">
        <v>240</v>
      </c>
      <c r="AE11" s="724"/>
      <c r="AF11" s="724"/>
      <c r="AG11" s="724"/>
      <c r="AH11" s="724"/>
      <c r="AI11" s="724"/>
      <c r="AJ11" s="724"/>
      <c r="AK11" s="724"/>
      <c r="AL11" s="666" t="s">
        <v>240</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348936</v>
      </c>
      <c r="BH11" s="664"/>
      <c r="BI11" s="664"/>
      <c r="BJ11" s="664"/>
      <c r="BK11" s="664"/>
      <c r="BL11" s="664"/>
      <c r="BM11" s="664"/>
      <c r="BN11" s="665"/>
      <c r="BO11" s="723">
        <v>3.9</v>
      </c>
      <c r="BP11" s="723"/>
      <c r="BQ11" s="723"/>
      <c r="BR11" s="723"/>
      <c r="BS11" s="669">
        <v>62744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96537</v>
      </c>
      <c r="CS11" s="664"/>
      <c r="CT11" s="664"/>
      <c r="CU11" s="664"/>
      <c r="CV11" s="664"/>
      <c r="CW11" s="664"/>
      <c r="CX11" s="664"/>
      <c r="CY11" s="665"/>
      <c r="CZ11" s="723">
        <v>0.5</v>
      </c>
      <c r="DA11" s="723"/>
      <c r="DB11" s="723"/>
      <c r="DC11" s="723"/>
      <c r="DD11" s="669">
        <v>23576</v>
      </c>
      <c r="DE11" s="664"/>
      <c r="DF11" s="664"/>
      <c r="DG11" s="664"/>
      <c r="DH11" s="664"/>
      <c r="DI11" s="664"/>
      <c r="DJ11" s="664"/>
      <c r="DK11" s="664"/>
      <c r="DL11" s="664"/>
      <c r="DM11" s="664"/>
      <c r="DN11" s="664"/>
      <c r="DO11" s="664"/>
      <c r="DP11" s="665"/>
      <c r="DQ11" s="669">
        <v>83421</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1113591</v>
      </c>
      <c r="S12" s="664"/>
      <c r="T12" s="664"/>
      <c r="U12" s="664"/>
      <c r="V12" s="664"/>
      <c r="W12" s="664"/>
      <c r="X12" s="664"/>
      <c r="Y12" s="665"/>
      <c r="Z12" s="723">
        <v>5.6</v>
      </c>
      <c r="AA12" s="723"/>
      <c r="AB12" s="723"/>
      <c r="AC12" s="723"/>
      <c r="AD12" s="724">
        <v>1113591</v>
      </c>
      <c r="AE12" s="724"/>
      <c r="AF12" s="724"/>
      <c r="AG12" s="724"/>
      <c r="AH12" s="724"/>
      <c r="AI12" s="724"/>
      <c r="AJ12" s="724"/>
      <c r="AK12" s="724"/>
      <c r="AL12" s="666">
        <v>9.3000000000000007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3743204</v>
      </c>
      <c r="BH12" s="664"/>
      <c r="BI12" s="664"/>
      <c r="BJ12" s="664"/>
      <c r="BK12" s="664"/>
      <c r="BL12" s="664"/>
      <c r="BM12" s="664"/>
      <c r="BN12" s="665"/>
      <c r="BO12" s="723">
        <v>41.9</v>
      </c>
      <c r="BP12" s="723"/>
      <c r="BQ12" s="723"/>
      <c r="BR12" s="723"/>
      <c r="BS12" s="669" t="s">
        <v>127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147189</v>
      </c>
      <c r="CS12" s="664"/>
      <c r="CT12" s="664"/>
      <c r="CU12" s="664"/>
      <c r="CV12" s="664"/>
      <c r="CW12" s="664"/>
      <c r="CX12" s="664"/>
      <c r="CY12" s="665"/>
      <c r="CZ12" s="723">
        <v>0.8</v>
      </c>
      <c r="DA12" s="723"/>
      <c r="DB12" s="723"/>
      <c r="DC12" s="723"/>
      <c r="DD12" s="669">
        <v>98</v>
      </c>
      <c r="DE12" s="664"/>
      <c r="DF12" s="664"/>
      <c r="DG12" s="664"/>
      <c r="DH12" s="664"/>
      <c r="DI12" s="664"/>
      <c r="DJ12" s="664"/>
      <c r="DK12" s="664"/>
      <c r="DL12" s="664"/>
      <c r="DM12" s="664"/>
      <c r="DN12" s="664"/>
      <c r="DO12" s="664"/>
      <c r="DP12" s="665"/>
      <c r="DQ12" s="669">
        <v>112528</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3734022</v>
      </c>
      <c r="BH13" s="664"/>
      <c r="BI13" s="664"/>
      <c r="BJ13" s="664"/>
      <c r="BK13" s="664"/>
      <c r="BL13" s="664"/>
      <c r="BM13" s="664"/>
      <c r="BN13" s="665"/>
      <c r="BO13" s="723">
        <v>41.8</v>
      </c>
      <c r="BP13" s="723"/>
      <c r="BQ13" s="723"/>
      <c r="BR13" s="723"/>
      <c r="BS13" s="669" t="s">
        <v>127</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1441531</v>
      </c>
      <c r="CS13" s="664"/>
      <c r="CT13" s="664"/>
      <c r="CU13" s="664"/>
      <c r="CV13" s="664"/>
      <c r="CW13" s="664"/>
      <c r="CX13" s="664"/>
      <c r="CY13" s="665"/>
      <c r="CZ13" s="723">
        <v>7.6</v>
      </c>
      <c r="DA13" s="723"/>
      <c r="DB13" s="723"/>
      <c r="DC13" s="723"/>
      <c r="DD13" s="669">
        <v>479229</v>
      </c>
      <c r="DE13" s="664"/>
      <c r="DF13" s="664"/>
      <c r="DG13" s="664"/>
      <c r="DH13" s="664"/>
      <c r="DI13" s="664"/>
      <c r="DJ13" s="664"/>
      <c r="DK13" s="664"/>
      <c r="DL13" s="664"/>
      <c r="DM13" s="664"/>
      <c r="DN13" s="664"/>
      <c r="DO13" s="664"/>
      <c r="DP13" s="665"/>
      <c r="DQ13" s="669">
        <v>1037037</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258</v>
      </c>
      <c r="S14" s="664"/>
      <c r="T14" s="664"/>
      <c r="U14" s="664"/>
      <c r="V14" s="664"/>
      <c r="W14" s="664"/>
      <c r="X14" s="664"/>
      <c r="Y14" s="665"/>
      <c r="Z14" s="723" t="s">
        <v>240</v>
      </c>
      <c r="AA14" s="723"/>
      <c r="AB14" s="723"/>
      <c r="AC14" s="723"/>
      <c r="AD14" s="724" t="s">
        <v>127</v>
      </c>
      <c r="AE14" s="724"/>
      <c r="AF14" s="724"/>
      <c r="AG14" s="724"/>
      <c r="AH14" s="724"/>
      <c r="AI14" s="724"/>
      <c r="AJ14" s="724"/>
      <c r="AK14" s="724"/>
      <c r="AL14" s="666" t="s">
        <v>240</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123182</v>
      </c>
      <c r="BH14" s="664"/>
      <c r="BI14" s="664"/>
      <c r="BJ14" s="664"/>
      <c r="BK14" s="664"/>
      <c r="BL14" s="664"/>
      <c r="BM14" s="664"/>
      <c r="BN14" s="665"/>
      <c r="BO14" s="723">
        <v>1.4</v>
      </c>
      <c r="BP14" s="723"/>
      <c r="BQ14" s="723"/>
      <c r="BR14" s="723"/>
      <c r="BS14" s="669" t="s">
        <v>127</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978781</v>
      </c>
      <c r="CS14" s="664"/>
      <c r="CT14" s="664"/>
      <c r="CU14" s="664"/>
      <c r="CV14" s="664"/>
      <c r="CW14" s="664"/>
      <c r="CX14" s="664"/>
      <c r="CY14" s="665"/>
      <c r="CZ14" s="723">
        <v>5.2</v>
      </c>
      <c r="DA14" s="723"/>
      <c r="DB14" s="723"/>
      <c r="DC14" s="723"/>
      <c r="DD14" s="669">
        <v>78600</v>
      </c>
      <c r="DE14" s="664"/>
      <c r="DF14" s="664"/>
      <c r="DG14" s="664"/>
      <c r="DH14" s="664"/>
      <c r="DI14" s="664"/>
      <c r="DJ14" s="664"/>
      <c r="DK14" s="664"/>
      <c r="DL14" s="664"/>
      <c r="DM14" s="664"/>
      <c r="DN14" s="664"/>
      <c r="DO14" s="664"/>
      <c r="DP14" s="665"/>
      <c r="DQ14" s="669">
        <v>898530</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59973</v>
      </c>
      <c r="S15" s="664"/>
      <c r="T15" s="664"/>
      <c r="U15" s="664"/>
      <c r="V15" s="664"/>
      <c r="W15" s="664"/>
      <c r="X15" s="664"/>
      <c r="Y15" s="665"/>
      <c r="Z15" s="723">
        <v>0.3</v>
      </c>
      <c r="AA15" s="723"/>
      <c r="AB15" s="723"/>
      <c r="AC15" s="723"/>
      <c r="AD15" s="724">
        <v>59973</v>
      </c>
      <c r="AE15" s="724"/>
      <c r="AF15" s="724"/>
      <c r="AG15" s="724"/>
      <c r="AH15" s="724"/>
      <c r="AI15" s="724"/>
      <c r="AJ15" s="724"/>
      <c r="AK15" s="724"/>
      <c r="AL15" s="666">
        <v>0.5</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372592</v>
      </c>
      <c r="BH15" s="664"/>
      <c r="BI15" s="664"/>
      <c r="BJ15" s="664"/>
      <c r="BK15" s="664"/>
      <c r="BL15" s="664"/>
      <c r="BM15" s="664"/>
      <c r="BN15" s="665"/>
      <c r="BO15" s="723">
        <v>4.2</v>
      </c>
      <c r="BP15" s="723"/>
      <c r="BQ15" s="723"/>
      <c r="BR15" s="723"/>
      <c r="BS15" s="669" t="s">
        <v>127</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2082478</v>
      </c>
      <c r="CS15" s="664"/>
      <c r="CT15" s="664"/>
      <c r="CU15" s="664"/>
      <c r="CV15" s="664"/>
      <c r="CW15" s="664"/>
      <c r="CX15" s="664"/>
      <c r="CY15" s="665"/>
      <c r="CZ15" s="723">
        <v>11</v>
      </c>
      <c r="DA15" s="723"/>
      <c r="DB15" s="723"/>
      <c r="DC15" s="723"/>
      <c r="DD15" s="669">
        <v>269631</v>
      </c>
      <c r="DE15" s="664"/>
      <c r="DF15" s="664"/>
      <c r="DG15" s="664"/>
      <c r="DH15" s="664"/>
      <c r="DI15" s="664"/>
      <c r="DJ15" s="664"/>
      <c r="DK15" s="664"/>
      <c r="DL15" s="664"/>
      <c r="DM15" s="664"/>
      <c r="DN15" s="664"/>
      <c r="DO15" s="664"/>
      <c r="DP15" s="665"/>
      <c r="DQ15" s="669">
        <v>1781483</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240</v>
      </c>
      <c r="AA16" s="723"/>
      <c r="AB16" s="723"/>
      <c r="AC16" s="723"/>
      <c r="AD16" s="724" t="s">
        <v>240</v>
      </c>
      <c r="AE16" s="724"/>
      <c r="AF16" s="724"/>
      <c r="AG16" s="724"/>
      <c r="AH16" s="724"/>
      <c r="AI16" s="724"/>
      <c r="AJ16" s="724"/>
      <c r="AK16" s="724"/>
      <c r="AL16" s="666" t="s">
        <v>127</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240</v>
      </c>
      <c r="BP16" s="723"/>
      <c r="BQ16" s="723"/>
      <c r="BR16" s="723"/>
      <c r="BS16" s="669" t="s">
        <v>258</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240</v>
      </c>
      <c r="DE16" s="664"/>
      <c r="DF16" s="664"/>
      <c r="DG16" s="664"/>
      <c r="DH16" s="664"/>
      <c r="DI16" s="664"/>
      <c r="DJ16" s="664"/>
      <c r="DK16" s="664"/>
      <c r="DL16" s="664"/>
      <c r="DM16" s="664"/>
      <c r="DN16" s="664"/>
      <c r="DO16" s="664"/>
      <c r="DP16" s="665"/>
      <c r="DQ16" s="669" t="s">
        <v>240</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42259</v>
      </c>
      <c r="S17" s="664"/>
      <c r="T17" s="664"/>
      <c r="U17" s="664"/>
      <c r="V17" s="664"/>
      <c r="W17" s="664"/>
      <c r="X17" s="664"/>
      <c r="Y17" s="665"/>
      <c r="Z17" s="723">
        <v>0.2</v>
      </c>
      <c r="AA17" s="723"/>
      <c r="AB17" s="723"/>
      <c r="AC17" s="723"/>
      <c r="AD17" s="724">
        <v>42259</v>
      </c>
      <c r="AE17" s="724"/>
      <c r="AF17" s="724"/>
      <c r="AG17" s="724"/>
      <c r="AH17" s="724"/>
      <c r="AI17" s="724"/>
      <c r="AJ17" s="724"/>
      <c r="AK17" s="724"/>
      <c r="AL17" s="666">
        <v>0.4</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269</v>
      </c>
      <c r="BP17" s="723"/>
      <c r="BQ17" s="723"/>
      <c r="BR17" s="723"/>
      <c r="BS17" s="669" t="s">
        <v>127</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2336319</v>
      </c>
      <c r="CS17" s="664"/>
      <c r="CT17" s="664"/>
      <c r="CU17" s="664"/>
      <c r="CV17" s="664"/>
      <c r="CW17" s="664"/>
      <c r="CX17" s="664"/>
      <c r="CY17" s="665"/>
      <c r="CZ17" s="723">
        <v>12.3</v>
      </c>
      <c r="DA17" s="723"/>
      <c r="DB17" s="723"/>
      <c r="DC17" s="723"/>
      <c r="DD17" s="669" t="s">
        <v>240</v>
      </c>
      <c r="DE17" s="664"/>
      <c r="DF17" s="664"/>
      <c r="DG17" s="664"/>
      <c r="DH17" s="664"/>
      <c r="DI17" s="664"/>
      <c r="DJ17" s="664"/>
      <c r="DK17" s="664"/>
      <c r="DL17" s="664"/>
      <c r="DM17" s="664"/>
      <c r="DN17" s="664"/>
      <c r="DO17" s="664"/>
      <c r="DP17" s="665"/>
      <c r="DQ17" s="669">
        <v>2335904</v>
      </c>
      <c r="DR17" s="664"/>
      <c r="DS17" s="664"/>
      <c r="DT17" s="664"/>
      <c r="DU17" s="664"/>
      <c r="DV17" s="664"/>
      <c r="DW17" s="664"/>
      <c r="DX17" s="664"/>
      <c r="DY17" s="664"/>
      <c r="DZ17" s="664"/>
      <c r="EA17" s="664"/>
      <c r="EB17" s="664"/>
      <c r="EC17" s="704"/>
    </row>
    <row r="18" spans="2:133" ht="11.25" customHeight="1">
      <c r="B18" s="658" t="s">
        <v>271</v>
      </c>
      <c r="C18" s="659"/>
      <c r="D18" s="659"/>
      <c r="E18" s="659"/>
      <c r="F18" s="659"/>
      <c r="G18" s="659"/>
      <c r="H18" s="659"/>
      <c r="I18" s="659"/>
      <c r="J18" s="659"/>
      <c r="K18" s="659"/>
      <c r="L18" s="659"/>
      <c r="M18" s="659"/>
      <c r="N18" s="659"/>
      <c r="O18" s="659"/>
      <c r="P18" s="659"/>
      <c r="Q18" s="660"/>
      <c r="R18" s="661">
        <v>2042623</v>
      </c>
      <c r="S18" s="664"/>
      <c r="T18" s="664"/>
      <c r="U18" s="664"/>
      <c r="V18" s="664"/>
      <c r="W18" s="664"/>
      <c r="X18" s="664"/>
      <c r="Y18" s="665"/>
      <c r="Z18" s="723">
        <v>10.3</v>
      </c>
      <c r="AA18" s="723"/>
      <c r="AB18" s="723"/>
      <c r="AC18" s="723"/>
      <c r="AD18" s="724">
        <v>1859142</v>
      </c>
      <c r="AE18" s="724"/>
      <c r="AF18" s="724"/>
      <c r="AG18" s="724"/>
      <c r="AH18" s="724"/>
      <c r="AI18" s="724"/>
      <c r="AJ18" s="724"/>
      <c r="AK18" s="724"/>
      <c r="AL18" s="666">
        <v>15.6</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240</v>
      </c>
      <c r="DA18" s="723"/>
      <c r="DB18" s="723"/>
      <c r="DC18" s="723"/>
      <c r="DD18" s="669" t="s">
        <v>127</v>
      </c>
      <c r="DE18" s="664"/>
      <c r="DF18" s="664"/>
      <c r="DG18" s="664"/>
      <c r="DH18" s="664"/>
      <c r="DI18" s="664"/>
      <c r="DJ18" s="664"/>
      <c r="DK18" s="664"/>
      <c r="DL18" s="664"/>
      <c r="DM18" s="664"/>
      <c r="DN18" s="664"/>
      <c r="DO18" s="664"/>
      <c r="DP18" s="665"/>
      <c r="DQ18" s="669" t="s">
        <v>240</v>
      </c>
      <c r="DR18" s="664"/>
      <c r="DS18" s="664"/>
      <c r="DT18" s="664"/>
      <c r="DU18" s="664"/>
      <c r="DV18" s="664"/>
      <c r="DW18" s="664"/>
      <c r="DX18" s="664"/>
      <c r="DY18" s="664"/>
      <c r="DZ18" s="664"/>
      <c r="EA18" s="664"/>
      <c r="EB18" s="664"/>
      <c r="EC18" s="704"/>
    </row>
    <row r="19" spans="2:133" ht="11.25" customHeight="1">
      <c r="B19" s="658" t="s">
        <v>274</v>
      </c>
      <c r="C19" s="659"/>
      <c r="D19" s="659"/>
      <c r="E19" s="659"/>
      <c r="F19" s="659"/>
      <c r="G19" s="659"/>
      <c r="H19" s="659"/>
      <c r="I19" s="659"/>
      <c r="J19" s="659"/>
      <c r="K19" s="659"/>
      <c r="L19" s="659"/>
      <c r="M19" s="659"/>
      <c r="N19" s="659"/>
      <c r="O19" s="659"/>
      <c r="P19" s="659"/>
      <c r="Q19" s="660"/>
      <c r="R19" s="661">
        <v>1859142</v>
      </c>
      <c r="S19" s="664"/>
      <c r="T19" s="664"/>
      <c r="U19" s="664"/>
      <c r="V19" s="664"/>
      <c r="W19" s="664"/>
      <c r="X19" s="664"/>
      <c r="Y19" s="665"/>
      <c r="Z19" s="723">
        <v>9.4</v>
      </c>
      <c r="AA19" s="723"/>
      <c r="AB19" s="723"/>
      <c r="AC19" s="723"/>
      <c r="AD19" s="724">
        <v>1859142</v>
      </c>
      <c r="AE19" s="724"/>
      <c r="AF19" s="724"/>
      <c r="AG19" s="724"/>
      <c r="AH19" s="724"/>
      <c r="AI19" s="724"/>
      <c r="AJ19" s="724"/>
      <c r="AK19" s="724"/>
      <c r="AL19" s="666">
        <v>15.6</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387685</v>
      </c>
      <c r="BH19" s="664"/>
      <c r="BI19" s="664"/>
      <c r="BJ19" s="664"/>
      <c r="BK19" s="664"/>
      <c r="BL19" s="664"/>
      <c r="BM19" s="664"/>
      <c r="BN19" s="665"/>
      <c r="BO19" s="723">
        <v>4.3</v>
      </c>
      <c r="BP19" s="723"/>
      <c r="BQ19" s="723"/>
      <c r="BR19" s="723"/>
      <c r="BS19" s="669" t="s">
        <v>127</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127</v>
      </c>
      <c r="DA19" s="723"/>
      <c r="DB19" s="723"/>
      <c r="DC19" s="723"/>
      <c r="DD19" s="669" t="s">
        <v>240</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c r="B20" s="658" t="s">
        <v>277</v>
      </c>
      <c r="C20" s="659"/>
      <c r="D20" s="659"/>
      <c r="E20" s="659"/>
      <c r="F20" s="659"/>
      <c r="G20" s="659"/>
      <c r="H20" s="659"/>
      <c r="I20" s="659"/>
      <c r="J20" s="659"/>
      <c r="K20" s="659"/>
      <c r="L20" s="659"/>
      <c r="M20" s="659"/>
      <c r="N20" s="659"/>
      <c r="O20" s="659"/>
      <c r="P20" s="659"/>
      <c r="Q20" s="660"/>
      <c r="R20" s="661">
        <v>183450</v>
      </c>
      <c r="S20" s="664"/>
      <c r="T20" s="664"/>
      <c r="U20" s="664"/>
      <c r="V20" s="664"/>
      <c r="W20" s="664"/>
      <c r="X20" s="664"/>
      <c r="Y20" s="665"/>
      <c r="Z20" s="723">
        <v>0.9</v>
      </c>
      <c r="AA20" s="723"/>
      <c r="AB20" s="723"/>
      <c r="AC20" s="723"/>
      <c r="AD20" s="724" t="s">
        <v>240</v>
      </c>
      <c r="AE20" s="724"/>
      <c r="AF20" s="724"/>
      <c r="AG20" s="724"/>
      <c r="AH20" s="724"/>
      <c r="AI20" s="724"/>
      <c r="AJ20" s="724"/>
      <c r="AK20" s="724"/>
      <c r="AL20" s="666" t="s">
        <v>127</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387685</v>
      </c>
      <c r="BH20" s="664"/>
      <c r="BI20" s="664"/>
      <c r="BJ20" s="664"/>
      <c r="BK20" s="664"/>
      <c r="BL20" s="664"/>
      <c r="BM20" s="664"/>
      <c r="BN20" s="665"/>
      <c r="BO20" s="723">
        <v>4.3</v>
      </c>
      <c r="BP20" s="723"/>
      <c r="BQ20" s="723"/>
      <c r="BR20" s="723"/>
      <c r="BS20" s="669" t="s">
        <v>127</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18960234</v>
      </c>
      <c r="CS20" s="664"/>
      <c r="CT20" s="664"/>
      <c r="CU20" s="664"/>
      <c r="CV20" s="664"/>
      <c r="CW20" s="664"/>
      <c r="CX20" s="664"/>
      <c r="CY20" s="665"/>
      <c r="CZ20" s="723">
        <v>100</v>
      </c>
      <c r="DA20" s="723"/>
      <c r="DB20" s="723"/>
      <c r="DC20" s="723"/>
      <c r="DD20" s="669">
        <v>924227</v>
      </c>
      <c r="DE20" s="664"/>
      <c r="DF20" s="664"/>
      <c r="DG20" s="664"/>
      <c r="DH20" s="664"/>
      <c r="DI20" s="664"/>
      <c r="DJ20" s="664"/>
      <c r="DK20" s="664"/>
      <c r="DL20" s="664"/>
      <c r="DM20" s="664"/>
      <c r="DN20" s="664"/>
      <c r="DO20" s="664"/>
      <c r="DP20" s="665"/>
      <c r="DQ20" s="669">
        <v>13821223</v>
      </c>
      <c r="DR20" s="664"/>
      <c r="DS20" s="664"/>
      <c r="DT20" s="664"/>
      <c r="DU20" s="664"/>
      <c r="DV20" s="664"/>
      <c r="DW20" s="664"/>
      <c r="DX20" s="664"/>
      <c r="DY20" s="664"/>
      <c r="DZ20" s="664"/>
      <c r="EA20" s="664"/>
      <c r="EB20" s="664"/>
      <c r="EC20" s="704"/>
    </row>
    <row r="21" spans="2:133" ht="11.25" customHeight="1">
      <c r="B21" s="658" t="s">
        <v>280</v>
      </c>
      <c r="C21" s="659"/>
      <c r="D21" s="659"/>
      <c r="E21" s="659"/>
      <c r="F21" s="659"/>
      <c r="G21" s="659"/>
      <c r="H21" s="659"/>
      <c r="I21" s="659"/>
      <c r="J21" s="659"/>
      <c r="K21" s="659"/>
      <c r="L21" s="659"/>
      <c r="M21" s="659"/>
      <c r="N21" s="659"/>
      <c r="O21" s="659"/>
      <c r="P21" s="659"/>
      <c r="Q21" s="660"/>
      <c r="R21" s="661">
        <v>31</v>
      </c>
      <c r="S21" s="664"/>
      <c r="T21" s="664"/>
      <c r="U21" s="664"/>
      <c r="V21" s="664"/>
      <c r="W21" s="664"/>
      <c r="X21" s="664"/>
      <c r="Y21" s="665"/>
      <c r="Z21" s="723">
        <v>0</v>
      </c>
      <c r="AA21" s="723"/>
      <c r="AB21" s="723"/>
      <c r="AC21" s="723"/>
      <c r="AD21" s="724" t="s">
        <v>240</v>
      </c>
      <c r="AE21" s="724"/>
      <c r="AF21" s="724"/>
      <c r="AG21" s="724"/>
      <c r="AH21" s="724"/>
      <c r="AI21" s="724"/>
      <c r="AJ21" s="724"/>
      <c r="AK21" s="724"/>
      <c r="AL21" s="666" t="s">
        <v>127</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282</v>
      </c>
      <c r="C22" s="659"/>
      <c r="D22" s="659"/>
      <c r="E22" s="659"/>
      <c r="F22" s="659"/>
      <c r="G22" s="659"/>
      <c r="H22" s="659"/>
      <c r="I22" s="659"/>
      <c r="J22" s="659"/>
      <c r="K22" s="659"/>
      <c r="L22" s="659"/>
      <c r="M22" s="659"/>
      <c r="N22" s="659"/>
      <c r="O22" s="659"/>
      <c r="P22" s="659"/>
      <c r="Q22" s="660"/>
      <c r="R22" s="661">
        <v>12417904</v>
      </c>
      <c r="S22" s="664"/>
      <c r="T22" s="664"/>
      <c r="U22" s="664"/>
      <c r="V22" s="664"/>
      <c r="W22" s="664"/>
      <c r="X22" s="664"/>
      <c r="Y22" s="665"/>
      <c r="Z22" s="723">
        <v>62.6</v>
      </c>
      <c r="AA22" s="723"/>
      <c r="AB22" s="723"/>
      <c r="AC22" s="723"/>
      <c r="AD22" s="724">
        <v>11846738</v>
      </c>
      <c r="AE22" s="724"/>
      <c r="AF22" s="724"/>
      <c r="AG22" s="724"/>
      <c r="AH22" s="724"/>
      <c r="AI22" s="724"/>
      <c r="AJ22" s="724"/>
      <c r="AK22" s="724"/>
      <c r="AL22" s="666">
        <v>99.3</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285</v>
      </c>
      <c r="C23" s="659"/>
      <c r="D23" s="659"/>
      <c r="E23" s="659"/>
      <c r="F23" s="659"/>
      <c r="G23" s="659"/>
      <c r="H23" s="659"/>
      <c r="I23" s="659"/>
      <c r="J23" s="659"/>
      <c r="K23" s="659"/>
      <c r="L23" s="659"/>
      <c r="M23" s="659"/>
      <c r="N23" s="659"/>
      <c r="O23" s="659"/>
      <c r="P23" s="659"/>
      <c r="Q23" s="660"/>
      <c r="R23" s="661">
        <v>7621</v>
      </c>
      <c r="S23" s="664"/>
      <c r="T23" s="664"/>
      <c r="U23" s="664"/>
      <c r="V23" s="664"/>
      <c r="W23" s="664"/>
      <c r="X23" s="664"/>
      <c r="Y23" s="665"/>
      <c r="Z23" s="723">
        <v>0</v>
      </c>
      <c r="AA23" s="723"/>
      <c r="AB23" s="723"/>
      <c r="AC23" s="723"/>
      <c r="AD23" s="724">
        <v>7621</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387685</v>
      </c>
      <c r="BH23" s="664"/>
      <c r="BI23" s="664"/>
      <c r="BJ23" s="664"/>
      <c r="BK23" s="664"/>
      <c r="BL23" s="664"/>
      <c r="BM23" s="664"/>
      <c r="BN23" s="665"/>
      <c r="BO23" s="723">
        <v>4.3</v>
      </c>
      <c r="BP23" s="723"/>
      <c r="BQ23" s="723"/>
      <c r="BR23" s="723"/>
      <c r="BS23" s="669" t="s">
        <v>127</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c r="B24" s="658" t="s">
        <v>292</v>
      </c>
      <c r="C24" s="659"/>
      <c r="D24" s="659"/>
      <c r="E24" s="659"/>
      <c r="F24" s="659"/>
      <c r="G24" s="659"/>
      <c r="H24" s="659"/>
      <c r="I24" s="659"/>
      <c r="J24" s="659"/>
      <c r="K24" s="659"/>
      <c r="L24" s="659"/>
      <c r="M24" s="659"/>
      <c r="N24" s="659"/>
      <c r="O24" s="659"/>
      <c r="P24" s="659"/>
      <c r="Q24" s="660"/>
      <c r="R24" s="661">
        <v>160925</v>
      </c>
      <c r="S24" s="664"/>
      <c r="T24" s="664"/>
      <c r="U24" s="664"/>
      <c r="V24" s="664"/>
      <c r="W24" s="664"/>
      <c r="X24" s="664"/>
      <c r="Y24" s="665"/>
      <c r="Z24" s="723">
        <v>0.8</v>
      </c>
      <c r="AA24" s="723"/>
      <c r="AB24" s="723"/>
      <c r="AC24" s="723"/>
      <c r="AD24" s="724" t="s">
        <v>127</v>
      </c>
      <c r="AE24" s="724"/>
      <c r="AF24" s="724"/>
      <c r="AG24" s="724"/>
      <c r="AH24" s="724"/>
      <c r="AI24" s="724"/>
      <c r="AJ24" s="724"/>
      <c r="AK24" s="724"/>
      <c r="AL24" s="666" t="s">
        <v>127</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269</v>
      </c>
      <c r="BP24" s="723"/>
      <c r="BQ24" s="723"/>
      <c r="BR24" s="723"/>
      <c r="BS24" s="669" t="s">
        <v>127</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10175552</v>
      </c>
      <c r="CS24" s="727"/>
      <c r="CT24" s="727"/>
      <c r="CU24" s="727"/>
      <c r="CV24" s="727"/>
      <c r="CW24" s="727"/>
      <c r="CX24" s="727"/>
      <c r="CY24" s="773"/>
      <c r="CZ24" s="774">
        <v>53.7</v>
      </c>
      <c r="DA24" s="743"/>
      <c r="DB24" s="743"/>
      <c r="DC24" s="777"/>
      <c r="DD24" s="772">
        <v>6747178</v>
      </c>
      <c r="DE24" s="727"/>
      <c r="DF24" s="727"/>
      <c r="DG24" s="727"/>
      <c r="DH24" s="727"/>
      <c r="DI24" s="727"/>
      <c r="DJ24" s="727"/>
      <c r="DK24" s="773"/>
      <c r="DL24" s="772">
        <v>6646393</v>
      </c>
      <c r="DM24" s="727"/>
      <c r="DN24" s="727"/>
      <c r="DO24" s="727"/>
      <c r="DP24" s="727"/>
      <c r="DQ24" s="727"/>
      <c r="DR24" s="727"/>
      <c r="DS24" s="727"/>
      <c r="DT24" s="727"/>
      <c r="DU24" s="727"/>
      <c r="DV24" s="773"/>
      <c r="DW24" s="774">
        <v>51.2</v>
      </c>
      <c r="DX24" s="743"/>
      <c r="DY24" s="743"/>
      <c r="DZ24" s="743"/>
      <c r="EA24" s="743"/>
      <c r="EB24" s="743"/>
      <c r="EC24" s="775"/>
    </row>
    <row r="25" spans="2:133" ht="11.25" customHeight="1">
      <c r="B25" s="658" t="s">
        <v>295</v>
      </c>
      <c r="C25" s="659"/>
      <c r="D25" s="659"/>
      <c r="E25" s="659"/>
      <c r="F25" s="659"/>
      <c r="G25" s="659"/>
      <c r="H25" s="659"/>
      <c r="I25" s="659"/>
      <c r="J25" s="659"/>
      <c r="K25" s="659"/>
      <c r="L25" s="659"/>
      <c r="M25" s="659"/>
      <c r="N25" s="659"/>
      <c r="O25" s="659"/>
      <c r="P25" s="659"/>
      <c r="Q25" s="660"/>
      <c r="R25" s="661">
        <v>143440</v>
      </c>
      <c r="S25" s="664"/>
      <c r="T25" s="664"/>
      <c r="U25" s="664"/>
      <c r="V25" s="664"/>
      <c r="W25" s="664"/>
      <c r="X25" s="664"/>
      <c r="Y25" s="665"/>
      <c r="Z25" s="723">
        <v>0.7</v>
      </c>
      <c r="AA25" s="723"/>
      <c r="AB25" s="723"/>
      <c r="AC25" s="723"/>
      <c r="AD25" s="724">
        <v>64753</v>
      </c>
      <c r="AE25" s="724"/>
      <c r="AF25" s="724"/>
      <c r="AG25" s="724"/>
      <c r="AH25" s="724"/>
      <c r="AI25" s="724"/>
      <c r="AJ25" s="724"/>
      <c r="AK25" s="724"/>
      <c r="AL25" s="666">
        <v>0.5</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3335316</v>
      </c>
      <c r="CS25" s="662"/>
      <c r="CT25" s="662"/>
      <c r="CU25" s="662"/>
      <c r="CV25" s="662"/>
      <c r="CW25" s="662"/>
      <c r="CX25" s="662"/>
      <c r="CY25" s="663"/>
      <c r="CZ25" s="666">
        <v>17.600000000000001</v>
      </c>
      <c r="DA25" s="695"/>
      <c r="DB25" s="695"/>
      <c r="DC25" s="696"/>
      <c r="DD25" s="669">
        <v>3076796</v>
      </c>
      <c r="DE25" s="662"/>
      <c r="DF25" s="662"/>
      <c r="DG25" s="662"/>
      <c r="DH25" s="662"/>
      <c r="DI25" s="662"/>
      <c r="DJ25" s="662"/>
      <c r="DK25" s="663"/>
      <c r="DL25" s="669">
        <v>2999618</v>
      </c>
      <c r="DM25" s="662"/>
      <c r="DN25" s="662"/>
      <c r="DO25" s="662"/>
      <c r="DP25" s="662"/>
      <c r="DQ25" s="662"/>
      <c r="DR25" s="662"/>
      <c r="DS25" s="662"/>
      <c r="DT25" s="662"/>
      <c r="DU25" s="662"/>
      <c r="DV25" s="663"/>
      <c r="DW25" s="666">
        <v>23.1</v>
      </c>
      <c r="DX25" s="695"/>
      <c r="DY25" s="695"/>
      <c r="DZ25" s="695"/>
      <c r="EA25" s="695"/>
      <c r="EB25" s="695"/>
      <c r="EC25" s="697"/>
    </row>
    <row r="26" spans="2:133" ht="11.25" customHeight="1">
      <c r="B26" s="658" t="s">
        <v>298</v>
      </c>
      <c r="C26" s="659"/>
      <c r="D26" s="659"/>
      <c r="E26" s="659"/>
      <c r="F26" s="659"/>
      <c r="G26" s="659"/>
      <c r="H26" s="659"/>
      <c r="I26" s="659"/>
      <c r="J26" s="659"/>
      <c r="K26" s="659"/>
      <c r="L26" s="659"/>
      <c r="M26" s="659"/>
      <c r="N26" s="659"/>
      <c r="O26" s="659"/>
      <c r="P26" s="659"/>
      <c r="Q26" s="660"/>
      <c r="R26" s="661">
        <v>38217</v>
      </c>
      <c r="S26" s="664"/>
      <c r="T26" s="664"/>
      <c r="U26" s="664"/>
      <c r="V26" s="664"/>
      <c r="W26" s="664"/>
      <c r="X26" s="664"/>
      <c r="Y26" s="665"/>
      <c r="Z26" s="723">
        <v>0.2</v>
      </c>
      <c r="AA26" s="723"/>
      <c r="AB26" s="723"/>
      <c r="AC26" s="723"/>
      <c r="AD26" s="724" t="s">
        <v>127</v>
      </c>
      <c r="AE26" s="724"/>
      <c r="AF26" s="724"/>
      <c r="AG26" s="724"/>
      <c r="AH26" s="724"/>
      <c r="AI26" s="724"/>
      <c r="AJ26" s="724"/>
      <c r="AK26" s="724"/>
      <c r="AL26" s="666" t="s">
        <v>127</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2170407</v>
      </c>
      <c r="CS26" s="664"/>
      <c r="CT26" s="664"/>
      <c r="CU26" s="664"/>
      <c r="CV26" s="664"/>
      <c r="CW26" s="664"/>
      <c r="CX26" s="664"/>
      <c r="CY26" s="665"/>
      <c r="CZ26" s="666">
        <v>11.4</v>
      </c>
      <c r="DA26" s="695"/>
      <c r="DB26" s="695"/>
      <c r="DC26" s="696"/>
      <c r="DD26" s="669">
        <v>1935816</v>
      </c>
      <c r="DE26" s="664"/>
      <c r="DF26" s="664"/>
      <c r="DG26" s="664"/>
      <c r="DH26" s="664"/>
      <c r="DI26" s="664"/>
      <c r="DJ26" s="664"/>
      <c r="DK26" s="665"/>
      <c r="DL26" s="669" t="s">
        <v>127</v>
      </c>
      <c r="DM26" s="664"/>
      <c r="DN26" s="664"/>
      <c r="DO26" s="664"/>
      <c r="DP26" s="664"/>
      <c r="DQ26" s="664"/>
      <c r="DR26" s="664"/>
      <c r="DS26" s="664"/>
      <c r="DT26" s="664"/>
      <c r="DU26" s="664"/>
      <c r="DV26" s="665"/>
      <c r="DW26" s="666" t="s">
        <v>240</v>
      </c>
      <c r="DX26" s="695"/>
      <c r="DY26" s="695"/>
      <c r="DZ26" s="695"/>
      <c r="EA26" s="695"/>
      <c r="EB26" s="695"/>
      <c r="EC26" s="697"/>
    </row>
    <row r="27" spans="2:133" ht="11.25" customHeight="1">
      <c r="B27" s="658" t="s">
        <v>301</v>
      </c>
      <c r="C27" s="659"/>
      <c r="D27" s="659"/>
      <c r="E27" s="659"/>
      <c r="F27" s="659"/>
      <c r="G27" s="659"/>
      <c r="H27" s="659"/>
      <c r="I27" s="659"/>
      <c r="J27" s="659"/>
      <c r="K27" s="659"/>
      <c r="L27" s="659"/>
      <c r="M27" s="659"/>
      <c r="N27" s="659"/>
      <c r="O27" s="659"/>
      <c r="P27" s="659"/>
      <c r="Q27" s="660"/>
      <c r="R27" s="661">
        <v>2647282</v>
      </c>
      <c r="S27" s="664"/>
      <c r="T27" s="664"/>
      <c r="U27" s="664"/>
      <c r="V27" s="664"/>
      <c r="W27" s="664"/>
      <c r="X27" s="664"/>
      <c r="Y27" s="665"/>
      <c r="Z27" s="723">
        <v>13.3</v>
      </c>
      <c r="AA27" s="723"/>
      <c r="AB27" s="723"/>
      <c r="AC27" s="723"/>
      <c r="AD27" s="724" t="s">
        <v>127</v>
      </c>
      <c r="AE27" s="724"/>
      <c r="AF27" s="724"/>
      <c r="AG27" s="724"/>
      <c r="AH27" s="724"/>
      <c r="AI27" s="724"/>
      <c r="AJ27" s="724"/>
      <c r="AK27" s="724"/>
      <c r="AL27" s="666" t="s">
        <v>127</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8933674</v>
      </c>
      <c r="BH27" s="664"/>
      <c r="BI27" s="664"/>
      <c r="BJ27" s="664"/>
      <c r="BK27" s="664"/>
      <c r="BL27" s="664"/>
      <c r="BM27" s="664"/>
      <c r="BN27" s="665"/>
      <c r="BO27" s="723">
        <v>100</v>
      </c>
      <c r="BP27" s="723"/>
      <c r="BQ27" s="723"/>
      <c r="BR27" s="723"/>
      <c r="BS27" s="669">
        <v>62744</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4503972</v>
      </c>
      <c r="CS27" s="662"/>
      <c r="CT27" s="662"/>
      <c r="CU27" s="662"/>
      <c r="CV27" s="662"/>
      <c r="CW27" s="662"/>
      <c r="CX27" s="662"/>
      <c r="CY27" s="663"/>
      <c r="CZ27" s="666">
        <v>23.8</v>
      </c>
      <c r="DA27" s="695"/>
      <c r="DB27" s="695"/>
      <c r="DC27" s="696"/>
      <c r="DD27" s="669">
        <v>1334533</v>
      </c>
      <c r="DE27" s="662"/>
      <c r="DF27" s="662"/>
      <c r="DG27" s="662"/>
      <c r="DH27" s="662"/>
      <c r="DI27" s="662"/>
      <c r="DJ27" s="662"/>
      <c r="DK27" s="663"/>
      <c r="DL27" s="669">
        <v>1330926</v>
      </c>
      <c r="DM27" s="662"/>
      <c r="DN27" s="662"/>
      <c r="DO27" s="662"/>
      <c r="DP27" s="662"/>
      <c r="DQ27" s="662"/>
      <c r="DR27" s="662"/>
      <c r="DS27" s="662"/>
      <c r="DT27" s="662"/>
      <c r="DU27" s="662"/>
      <c r="DV27" s="663"/>
      <c r="DW27" s="666">
        <v>10.3</v>
      </c>
      <c r="DX27" s="695"/>
      <c r="DY27" s="695"/>
      <c r="DZ27" s="695"/>
      <c r="EA27" s="695"/>
      <c r="EB27" s="695"/>
      <c r="EC27" s="697"/>
    </row>
    <row r="28" spans="2:133" ht="11.25" customHeight="1">
      <c r="B28" s="766" t="s">
        <v>304</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127</v>
      </c>
      <c r="AA28" s="723"/>
      <c r="AB28" s="723"/>
      <c r="AC28" s="723"/>
      <c r="AD28" s="724" t="s">
        <v>174</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2336264</v>
      </c>
      <c r="CS28" s="664"/>
      <c r="CT28" s="664"/>
      <c r="CU28" s="664"/>
      <c r="CV28" s="664"/>
      <c r="CW28" s="664"/>
      <c r="CX28" s="664"/>
      <c r="CY28" s="665"/>
      <c r="CZ28" s="666">
        <v>12.3</v>
      </c>
      <c r="DA28" s="695"/>
      <c r="DB28" s="695"/>
      <c r="DC28" s="696"/>
      <c r="DD28" s="669">
        <v>2335849</v>
      </c>
      <c r="DE28" s="664"/>
      <c r="DF28" s="664"/>
      <c r="DG28" s="664"/>
      <c r="DH28" s="664"/>
      <c r="DI28" s="664"/>
      <c r="DJ28" s="664"/>
      <c r="DK28" s="665"/>
      <c r="DL28" s="669">
        <v>2315849</v>
      </c>
      <c r="DM28" s="664"/>
      <c r="DN28" s="664"/>
      <c r="DO28" s="664"/>
      <c r="DP28" s="664"/>
      <c r="DQ28" s="664"/>
      <c r="DR28" s="664"/>
      <c r="DS28" s="664"/>
      <c r="DT28" s="664"/>
      <c r="DU28" s="664"/>
      <c r="DV28" s="665"/>
      <c r="DW28" s="666">
        <v>17.8</v>
      </c>
      <c r="DX28" s="695"/>
      <c r="DY28" s="695"/>
      <c r="DZ28" s="695"/>
      <c r="EA28" s="695"/>
      <c r="EB28" s="695"/>
      <c r="EC28" s="697"/>
    </row>
    <row r="29" spans="2:133" ht="11.25" customHeight="1">
      <c r="B29" s="658" t="s">
        <v>306</v>
      </c>
      <c r="C29" s="659"/>
      <c r="D29" s="659"/>
      <c r="E29" s="659"/>
      <c r="F29" s="659"/>
      <c r="G29" s="659"/>
      <c r="H29" s="659"/>
      <c r="I29" s="659"/>
      <c r="J29" s="659"/>
      <c r="K29" s="659"/>
      <c r="L29" s="659"/>
      <c r="M29" s="659"/>
      <c r="N29" s="659"/>
      <c r="O29" s="659"/>
      <c r="P29" s="659"/>
      <c r="Q29" s="660"/>
      <c r="R29" s="661">
        <v>1176901</v>
      </c>
      <c r="S29" s="664"/>
      <c r="T29" s="664"/>
      <c r="U29" s="664"/>
      <c r="V29" s="664"/>
      <c r="W29" s="664"/>
      <c r="X29" s="664"/>
      <c r="Y29" s="665"/>
      <c r="Z29" s="723">
        <v>5.9</v>
      </c>
      <c r="AA29" s="723"/>
      <c r="AB29" s="723"/>
      <c r="AC29" s="723"/>
      <c r="AD29" s="724" t="s">
        <v>240</v>
      </c>
      <c r="AE29" s="724"/>
      <c r="AF29" s="724"/>
      <c r="AG29" s="724"/>
      <c r="AH29" s="724"/>
      <c r="AI29" s="724"/>
      <c r="AJ29" s="724"/>
      <c r="AK29" s="724"/>
      <c r="AL29" s="666" t="s">
        <v>127</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2336264</v>
      </c>
      <c r="CS29" s="662"/>
      <c r="CT29" s="662"/>
      <c r="CU29" s="662"/>
      <c r="CV29" s="662"/>
      <c r="CW29" s="662"/>
      <c r="CX29" s="662"/>
      <c r="CY29" s="663"/>
      <c r="CZ29" s="666">
        <v>12.3</v>
      </c>
      <c r="DA29" s="695"/>
      <c r="DB29" s="695"/>
      <c r="DC29" s="696"/>
      <c r="DD29" s="669">
        <v>2335849</v>
      </c>
      <c r="DE29" s="662"/>
      <c r="DF29" s="662"/>
      <c r="DG29" s="662"/>
      <c r="DH29" s="662"/>
      <c r="DI29" s="662"/>
      <c r="DJ29" s="662"/>
      <c r="DK29" s="663"/>
      <c r="DL29" s="669">
        <v>2315849</v>
      </c>
      <c r="DM29" s="662"/>
      <c r="DN29" s="662"/>
      <c r="DO29" s="662"/>
      <c r="DP29" s="662"/>
      <c r="DQ29" s="662"/>
      <c r="DR29" s="662"/>
      <c r="DS29" s="662"/>
      <c r="DT29" s="662"/>
      <c r="DU29" s="662"/>
      <c r="DV29" s="663"/>
      <c r="DW29" s="666">
        <v>17.8</v>
      </c>
      <c r="DX29" s="695"/>
      <c r="DY29" s="695"/>
      <c r="DZ29" s="695"/>
      <c r="EA29" s="695"/>
      <c r="EB29" s="695"/>
      <c r="EC29" s="697"/>
    </row>
    <row r="30" spans="2:133" ht="11.25" customHeight="1">
      <c r="B30" s="658" t="s">
        <v>311</v>
      </c>
      <c r="C30" s="659"/>
      <c r="D30" s="659"/>
      <c r="E30" s="659"/>
      <c r="F30" s="659"/>
      <c r="G30" s="659"/>
      <c r="H30" s="659"/>
      <c r="I30" s="659"/>
      <c r="J30" s="659"/>
      <c r="K30" s="659"/>
      <c r="L30" s="659"/>
      <c r="M30" s="659"/>
      <c r="N30" s="659"/>
      <c r="O30" s="659"/>
      <c r="P30" s="659"/>
      <c r="Q30" s="660"/>
      <c r="R30" s="661">
        <v>95163</v>
      </c>
      <c r="S30" s="664"/>
      <c r="T30" s="664"/>
      <c r="U30" s="664"/>
      <c r="V30" s="664"/>
      <c r="W30" s="664"/>
      <c r="X30" s="664"/>
      <c r="Y30" s="665"/>
      <c r="Z30" s="723">
        <v>0.5</v>
      </c>
      <c r="AA30" s="723"/>
      <c r="AB30" s="723"/>
      <c r="AC30" s="723"/>
      <c r="AD30" s="724">
        <v>9795</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187</v>
      </c>
      <c r="AY30" s="761"/>
      <c r="AZ30" s="761"/>
      <c r="BA30" s="761"/>
      <c r="BB30" s="761"/>
      <c r="BC30" s="761"/>
      <c r="BD30" s="761"/>
      <c r="BE30" s="761"/>
      <c r="BF30" s="762"/>
      <c r="BG30" s="741">
        <v>99</v>
      </c>
      <c r="BH30" s="742"/>
      <c r="BI30" s="742"/>
      <c r="BJ30" s="742"/>
      <c r="BK30" s="742"/>
      <c r="BL30" s="742"/>
      <c r="BM30" s="743">
        <v>96.8</v>
      </c>
      <c r="BN30" s="742"/>
      <c r="BO30" s="742"/>
      <c r="BP30" s="742"/>
      <c r="BQ30" s="744"/>
      <c r="BR30" s="741">
        <v>99</v>
      </c>
      <c r="BS30" s="742"/>
      <c r="BT30" s="742"/>
      <c r="BU30" s="742"/>
      <c r="BV30" s="742"/>
      <c r="BW30" s="742"/>
      <c r="BX30" s="743">
        <v>96.4</v>
      </c>
      <c r="BY30" s="742"/>
      <c r="BZ30" s="742"/>
      <c r="CA30" s="742"/>
      <c r="CB30" s="744"/>
      <c r="CD30" s="747"/>
      <c r="CE30" s="748"/>
      <c r="CF30" s="705" t="s">
        <v>314</v>
      </c>
      <c r="CG30" s="702"/>
      <c r="CH30" s="702"/>
      <c r="CI30" s="702"/>
      <c r="CJ30" s="702"/>
      <c r="CK30" s="702"/>
      <c r="CL30" s="702"/>
      <c r="CM30" s="702"/>
      <c r="CN30" s="702"/>
      <c r="CO30" s="702"/>
      <c r="CP30" s="702"/>
      <c r="CQ30" s="703"/>
      <c r="CR30" s="661">
        <v>2176118</v>
      </c>
      <c r="CS30" s="664"/>
      <c r="CT30" s="664"/>
      <c r="CU30" s="664"/>
      <c r="CV30" s="664"/>
      <c r="CW30" s="664"/>
      <c r="CX30" s="664"/>
      <c r="CY30" s="665"/>
      <c r="CZ30" s="666">
        <v>11.5</v>
      </c>
      <c r="DA30" s="695"/>
      <c r="DB30" s="695"/>
      <c r="DC30" s="696"/>
      <c r="DD30" s="669">
        <v>2176118</v>
      </c>
      <c r="DE30" s="664"/>
      <c r="DF30" s="664"/>
      <c r="DG30" s="664"/>
      <c r="DH30" s="664"/>
      <c r="DI30" s="664"/>
      <c r="DJ30" s="664"/>
      <c r="DK30" s="665"/>
      <c r="DL30" s="669">
        <v>2156118</v>
      </c>
      <c r="DM30" s="664"/>
      <c r="DN30" s="664"/>
      <c r="DO30" s="664"/>
      <c r="DP30" s="664"/>
      <c r="DQ30" s="664"/>
      <c r="DR30" s="664"/>
      <c r="DS30" s="664"/>
      <c r="DT30" s="664"/>
      <c r="DU30" s="664"/>
      <c r="DV30" s="665"/>
      <c r="DW30" s="666">
        <v>16.600000000000001</v>
      </c>
      <c r="DX30" s="695"/>
      <c r="DY30" s="695"/>
      <c r="DZ30" s="695"/>
      <c r="EA30" s="695"/>
      <c r="EB30" s="695"/>
      <c r="EC30" s="697"/>
    </row>
    <row r="31" spans="2:133" ht="11.25" customHeight="1">
      <c r="B31" s="658" t="s">
        <v>315</v>
      </c>
      <c r="C31" s="659"/>
      <c r="D31" s="659"/>
      <c r="E31" s="659"/>
      <c r="F31" s="659"/>
      <c r="G31" s="659"/>
      <c r="H31" s="659"/>
      <c r="I31" s="659"/>
      <c r="J31" s="659"/>
      <c r="K31" s="659"/>
      <c r="L31" s="659"/>
      <c r="M31" s="659"/>
      <c r="N31" s="659"/>
      <c r="O31" s="659"/>
      <c r="P31" s="659"/>
      <c r="Q31" s="660"/>
      <c r="R31" s="661">
        <v>196685</v>
      </c>
      <c r="S31" s="664"/>
      <c r="T31" s="664"/>
      <c r="U31" s="664"/>
      <c r="V31" s="664"/>
      <c r="W31" s="664"/>
      <c r="X31" s="664"/>
      <c r="Y31" s="665"/>
      <c r="Z31" s="723">
        <v>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98.7</v>
      </c>
      <c r="BH31" s="662"/>
      <c r="BI31" s="662"/>
      <c r="BJ31" s="662"/>
      <c r="BK31" s="662"/>
      <c r="BL31" s="662"/>
      <c r="BM31" s="667">
        <v>97</v>
      </c>
      <c r="BN31" s="740"/>
      <c r="BO31" s="740"/>
      <c r="BP31" s="740"/>
      <c r="BQ31" s="701"/>
      <c r="BR31" s="739">
        <v>98.9</v>
      </c>
      <c r="BS31" s="662"/>
      <c r="BT31" s="662"/>
      <c r="BU31" s="662"/>
      <c r="BV31" s="662"/>
      <c r="BW31" s="662"/>
      <c r="BX31" s="667">
        <v>96.7</v>
      </c>
      <c r="BY31" s="740"/>
      <c r="BZ31" s="740"/>
      <c r="CA31" s="740"/>
      <c r="CB31" s="701"/>
      <c r="CD31" s="747"/>
      <c r="CE31" s="748"/>
      <c r="CF31" s="705" t="s">
        <v>318</v>
      </c>
      <c r="CG31" s="702"/>
      <c r="CH31" s="702"/>
      <c r="CI31" s="702"/>
      <c r="CJ31" s="702"/>
      <c r="CK31" s="702"/>
      <c r="CL31" s="702"/>
      <c r="CM31" s="702"/>
      <c r="CN31" s="702"/>
      <c r="CO31" s="702"/>
      <c r="CP31" s="702"/>
      <c r="CQ31" s="703"/>
      <c r="CR31" s="661">
        <v>160146</v>
      </c>
      <c r="CS31" s="662"/>
      <c r="CT31" s="662"/>
      <c r="CU31" s="662"/>
      <c r="CV31" s="662"/>
      <c r="CW31" s="662"/>
      <c r="CX31" s="662"/>
      <c r="CY31" s="663"/>
      <c r="CZ31" s="666">
        <v>0.8</v>
      </c>
      <c r="DA31" s="695"/>
      <c r="DB31" s="695"/>
      <c r="DC31" s="696"/>
      <c r="DD31" s="669">
        <v>159731</v>
      </c>
      <c r="DE31" s="662"/>
      <c r="DF31" s="662"/>
      <c r="DG31" s="662"/>
      <c r="DH31" s="662"/>
      <c r="DI31" s="662"/>
      <c r="DJ31" s="662"/>
      <c r="DK31" s="663"/>
      <c r="DL31" s="669">
        <v>159731</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319</v>
      </c>
      <c r="C32" s="659"/>
      <c r="D32" s="659"/>
      <c r="E32" s="659"/>
      <c r="F32" s="659"/>
      <c r="G32" s="659"/>
      <c r="H32" s="659"/>
      <c r="I32" s="659"/>
      <c r="J32" s="659"/>
      <c r="K32" s="659"/>
      <c r="L32" s="659"/>
      <c r="M32" s="659"/>
      <c r="N32" s="659"/>
      <c r="O32" s="659"/>
      <c r="P32" s="659"/>
      <c r="Q32" s="660"/>
      <c r="R32" s="661">
        <v>337366</v>
      </c>
      <c r="S32" s="664"/>
      <c r="T32" s="664"/>
      <c r="U32" s="664"/>
      <c r="V32" s="664"/>
      <c r="W32" s="664"/>
      <c r="X32" s="664"/>
      <c r="Y32" s="665"/>
      <c r="Z32" s="723">
        <v>1.7</v>
      </c>
      <c r="AA32" s="723"/>
      <c r="AB32" s="723"/>
      <c r="AC32" s="723"/>
      <c r="AD32" s="724" t="s">
        <v>127</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99.2</v>
      </c>
      <c r="BH32" s="677"/>
      <c r="BI32" s="677"/>
      <c r="BJ32" s="677"/>
      <c r="BK32" s="677"/>
      <c r="BL32" s="677"/>
      <c r="BM32" s="721">
        <v>96.5</v>
      </c>
      <c r="BN32" s="677"/>
      <c r="BO32" s="677"/>
      <c r="BP32" s="677"/>
      <c r="BQ32" s="714"/>
      <c r="BR32" s="738">
        <v>99.1</v>
      </c>
      <c r="BS32" s="677"/>
      <c r="BT32" s="677"/>
      <c r="BU32" s="677"/>
      <c r="BV32" s="677"/>
      <c r="BW32" s="677"/>
      <c r="BX32" s="721">
        <v>96.1</v>
      </c>
      <c r="BY32" s="677"/>
      <c r="BZ32" s="677"/>
      <c r="CA32" s="677"/>
      <c r="CB32" s="714"/>
      <c r="CD32" s="749"/>
      <c r="CE32" s="750"/>
      <c r="CF32" s="705" t="s">
        <v>321</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240</v>
      </c>
      <c r="DX32" s="695"/>
      <c r="DY32" s="695"/>
      <c r="DZ32" s="695"/>
      <c r="EA32" s="695"/>
      <c r="EB32" s="695"/>
      <c r="EC32" s="697"/>
    </row>
    <row r="33" spans="2:133" ht="11.25" customHeight="1">
      <c r="B33" s="658" t="s">
        <v>322</v>
      </c>
      <c r="C33" s="659"/>
      <c r="D33" s="659"/>
      <c r="E33" s="659"/>
      <c r="F33" s="659"/>
      <c r="G33" s="659"/>
      <c r="H33" s="659"/>
      <c r="I33" s="659"/>
      <c r="J33" s="659"/>
      <c r="K33" s="659"/>
      <c r="L33" s="659"/>
      <c r="M33" s="659"/>
      <c r="N33" s="659"/>
      <c r="O33" s="659"/>
      <c r="P33" s="659"/>
      <c r="Q33" s="660"/>
      <c r="R33" s="661">
        <v>680671</v>
      </c>
      <c r="S33" s="664"/>
      <c r="T33" s="664"/>
      <c r="U33" s="664"/>
      <c r="V33" s="664"/>
      <c r="W33" s="664"/>
      <c r="X33" s="664"/>
      <c r="Y33" s="665"/>
      <c r="Z33" s="723">
        <v>3.4</v>
      </c>
      <c r="AA33" s="723"/>
      <c r="AB33" s="723"/>
      <c r="AC33" s="723"/>
      <c r="AD33" s="724" t="s">
        <v>240</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7860455</v>
      </c>
      <c r="CS33" s="662"/>
      <c r="CT33" s="662"/>
      <c r="CU33" s="662"/>
      <c r="CV33" s="662"/>
      <c r="CW33" s="662"/>
      <c r="CX33" s="662"/>
      <c r="CY33" s="663"/>
      <c r="CZ33" s="666">
        <v>41.5</v>
      </c>
      <c r="DA33" s="695"/>
      <c r="DB33" s="695"/>
      <c r="DC33" s="696"/>
      <c r="DD33" s="669">
        <v>6903297</v>
      </c>
      <c r="DE33" s="662"/>
      <c r="DF33" s="662"/>
      <c r="DG33" s="662"/>
      <c r="DH33" s="662"/>
      <c r="DI33" s="662"/>
      <c r="DJ33" s="662"/>
      <c r="DK33" s="663"/>
      <c r="DL33" s="669">
        <v>5275507</v>
      </c>
      <c r="DM33" s="662"/>
      <c r="DN33" s="662"/>
      <c r="DO33" s="662"/>
      <c r="DP33" s="662"/>
      <c r="DQ33" s="662"/>
      <c r="DR33" s="662"/>
      <c r="DS33" s="662"/>
      <c r="DT33" s="662"/>
      <c r="DU33" s="662"/>
      <c r="DV33" s="663"/>
      <c r="DW33" s="666">
        <v>40.6</v>
      </c>
      <c r="DX33" s="695"/>
      <c r="DY33" s="695"/>
      <c r="DZ33" s="695"/>
      <c r="EA33" s="695"/>
      <c r="EB33" s="695"/>
      <c r="EC33" s="697"/>
    </row>
    <row r="34" spans="2:133" ht="11.25" customHeight="1">
      <c r="B34" s="658" t="s">
        <v>324</v>
      </c>
      <c r="C34" s="659"/>
      <c r="D34" s="659"/>
      <c r="E34" s="659"/>
      <c r="F34" s="659"/>
      <c r="G34" s="659"/>
      <c r="H34" s="659"/>
      <c r="I34" s="659"/>
      <c r="J34" s="659"/>
      <c r="K34" s="659"/>
      <c r="L34" s="659"/>
      <c r="M34" s="659"/>
      <c r="N34" s="659"/>
      <c r="O34" s="659"/>
      <c r="P34" s="659"/>
      <c r="Q34" s="660"/>
      <c r="R34" s="661">
        <v>245365</v>
      </c>
      <c r="S34" s="664"/>
      <c r="T34" s="664"/>
      <c r="U34" s="664"/>
      <c r="V34" s="664"/>
      <c r="W34" s="664"/>
      <c r="X34" s="664"/>
      <c r="Y34" s="665"/>
      <c r="Z34" s="723">
        <v>1.2</v>
      </c>
      <c r="AA34" s="723"/>
      <c r="AB34" s="723"/>
      <c r="AC34" s="723"/>
      <c r="AD34" s="724">
        <v>3139</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3127424</v>
      </c>
      <c r="CS34" s="664"/>
      <c r="CT34" s="664"/>
      <c r="CU34" s="664"/>
      <c r="CV34" s="664"/>
      <c r="CW34" s="664"/>
      <c r="CX34" s="664"/>
      <c r="CY34" s="665"/>
      <c r="CZ34" s="666">
        <v>16.5</v>
      </c>
      <c r="DA34" s="695"/>
      <c r="DB34" s="695"/>
      <c r="DC34" s="696"/>
      <c r="DD34" s="669">
        <v>2794322</v>
      </c>
      <c r="DE34" s="664"/>
      <c r="DF34" s="664"/>
      <c r="DG34" s="664"/>
      <c r="DH34" s="664"/>
      <c r="DI34" s="664"/>
      <c r="DJ34" s="664"/>
      <c r="DK34" s="665"/>
      <c r="DL34" s="669">
        <v>2392919</v>
      </c>
      <c r="DM34" s="664"/>
      <c r="DN34" s="664"/>
      <c r="DO34" s="664"/>
      <c r="DP34" s="664"/>
      <c r="DQ34" s="664"/>
      <c r="DR34" s="664"/>
      <c r="DS34" s="664"/>
      <c r="DT34" s="664"/>
      <c r="DU34" s="664"/>
      <c r="DV34" s="665"/>
      <c r="DW34" s="666">
        <v>18.399999999999999</v>
      </c>
      <c r="DX34" s="695"/>
      <c r="DY34" s="695"/>
      <c r="DZ34" s="695"/>
      <c r="EA34" s="695"/>
      <c r="EB34" s="695"/>
      <c r="EC34" s="697"/>
    </row>
    <row r="35" spans="2:133" ht="11.25" customHeight="1">
      <c r="B35" s="658" t="s">
        <v>328</v>
      </c>
      <c r="C35" s="659"/>
      <c r="D35" s="659"/>
      <c r="E35" s="659"/>
      <c r="F35" s="659"/>
      <c r="G35" s="659"/>
      <c r="H35" s="659"/>
      <c r="I35" s="659"/>
      <c r="J35" s="659"/>
      <c r="K35" s="659"/>
      <c r="L35" s="659"/>
      <c r="M35" s="659"/>
      <c r="N35" s="659"/>
      <c r="O35" s="659"/>
      <c r="P35" s="659"/>
      <c r="Q35" s="660"/>
      <c r="R35" s="661">
        <v>1702200</v>
      </c>
      <c r="S35" s="664"/>
      <c r="T35" s="664"/>
      <c r="U35" s="664"/>
      <c r="V35" s="664"/>
      <c r="W35" s="664"/>
      <c r="X35" s="664"/>
      <c r="Y35" s="665"/>
      <c r="Z35" s="723">
        <v>8.6</v>
      </c>
      <c r="AA35" s="723"/>
      <c r="AB35" s="723"/>
      <c r="AC35" s="723"/>
      <c r="AD35" s="724" t="s">
        <v>269</v>
      </c>
      <c r="AE35" s="724"/>
      <c r="AF35" s="724"/>
      <c r="AG35" s="724"/>
      <c r="AH35" s="724"/>
      <c r="AI35" s="724"/>
      <c r="AJ35" s="724"/>
      <c r="AK35" s="724"/>
      <c r="AL35" s="666" t="s">
        <v>127</v>
      </c>
      <c r="AM35" s="667"/>
      <c r="AN35" s="667"/>
      <c r="AO35" s="725"/>
      <c r="AP35" s="234"/>
      <c r="AQ35" s="729" t="s">
        <v>329</v>
      </c>
      <c r="AR35" s="730"/>
      <c r="AS35" s="730"/>
      <c r="AT35" s="730"/>
      <c r="AU35" s="730"/>
      <c r="AV35" s="730"/>
      <c r="AW35" s="730"/>
      <c r="AX35" s="730"/>
      <c r="AY35" s="731"/>
      <c r="AZ35" s="726">
        <v>2187999</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161788</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34663</v>
      </c>
      <c r="CS35" s="662"/>
      <c r="CT35" s="662"/>
      <c r="CU35" s="662"/>
      <c r="CV35" s="662"/>
      <c r="CW35" s="662"/>
      <c r="CX35" s="662"/>
      <c r="CY35" s="663"/>
      <c r="CZ35" s="666">
        <v>0.2</v>
      </c>
      <c r="DA35" s="695"/>
      <c r="DB35" s="695"/>
      <c r="DC35" s="696"/>
      <c r="DD35" s="669">
        <v>33179</v>
      </c>
      <c r="DE35" s="662"/>
      <c r="DF35" s="662"/>
      <c r="DG35" s="662"/>
      <c r="DH35" s="662"/>
      <c r="DI35" s="662"/>
      <c r="DJ35" s="662"/>
      <c r="DK35" s="663"/>
      <c r="DL35" s="669">
        <v>30733</v>
      </c>
      <c r="DM35" s="662"/>
      <c r="DN35" s="662"/>
      <c r="DO35" s="662"/>
      <c r="DP35" s="662"/>
      <c r="DQ35" s="662"/>
      <c r="DR35" s="662"/>
      <c r="DS35" s="662"/>
      <c r="DT35" s="662"/>
      <c r="DU35" s="662"/>
      <c r="DV35" s="663"/>
      <c r="DW35" s="666">
        <v>0.2</v>
      </c>
      <c r="DX35" s="695"/>
      <c r="DY35" s="695"/>
      <c r="DZ35" s="695"/>
      <c r="EA35" s="695"/>
      <c r="EB35" s="695"/>
      <c r="EC35" s="697"/>
    </row>
    <row r="36" spans="2:133" ht="11.25" customHeight="1">
      <c r="B36" s="658" t="s">
        <v>332</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240</v>
      </c>
      <c r="AE36" s="724"/>
      <c r="AF36" s="724"/>
      <c r="AG36" s="724"/>
      <c r="AH36" s="724"/>
      <c r="AI36" s="724"/>
      <c r="AJ36" s="724"/>
      <c r="AK36" s="724"/>
      <c r="AL36" s="666" t="s">
        <v>127</v>
      </c>
      <c r="AM36" s="667"/>
      <c r="AN36" s="667"/>
      <c r="AO36" s="725"/>
      <c r="AQ36" s="698" t="s">
        <v>333</v>
      </c>
      <c r="AR36" s="699"/>
      <c r="AS36" s="699"/>
      <c r="AT36" s="699"/>
      <c r="AU36" s="699"/>
      <c r="AV36" s="699"/>
      <c r="AW36" s="699"/>
      <c r="AX36" s="699"/>
      <c r="AY36" s="700"/>
      <c r="AZ36" s="661">
        <v>440614</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140366</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2314020</v>
      </c>
      <c r="CS36" s="664"/>
      <c r="CT36" s="664"/>
      <c r="CU36" s="664"/>
      <c r="CV36" s="664"/>
      <c r="CW36" s="664"/>
      <c r="CX36" s="664"/>
      <c r="CY36" s="665"/>
      <c r="CZ36" s="666">
        <v>12.2</v>
      </c>
      <c r="DA36" s="695"/>
      <c r="DB36" s="695"/>
      <c r="DC36" s="696"/>
      <c r="DD36" s="669">
        <v>2135422</v>
      </c>
      <c r="DE36" s="664"/>
      <c r="DF36" s="664"/>
      <c r="DG36" s="664"/>
      <c r="DH36" s="664"/>
      <c r="DI36" s="664"/>
      <c r="DJ36" s="664"/>
      <c r="DK36" s="665"/>
      <c r="DL36" s="669">
        <v>1533102</v>
      </c>
      <c r="DM36" s="664"/>
      <c r="DN36" s="664"/>
      <c r="DO36" s="664"/>
      <c r="DP36" s="664"/>
      <c r="DQ36" s="664"/>
      <c r="DR36" s="664"/>
      <c r="DS36" s="664"/>
      <c r="DT36" s="664"/>
      <c r="DU36" s="664"/>
      <c r="DV36" s="665"/>
      <c r="DW36" s="666">
        <v>11.8</v>
      </c>
      <c r="DX36" s="695"/>
      <c r="DY36" s="695"/>
      <c r="DZ36" s="695"/>
      <c r="EA36" s="695"/>
      <c r="EB36" s="695"/>
      <c r="EC36" s="697"/>
    </row>
    <row r="37" spans="2:133" ht="11.25" customHeight="1">
      <c r="B37" s="658" t="s">
        <v>336</v>
      </c>
      <c r="C37" s="659"/>
      <c r="D37" s="659"/>
      <c r="E37" s="659"/>
      <c r="F37" s="659"/>
      <c r="G37" s="659"/>
      <c r="H37" s="659"/>
      <c r="I37" s="659"/>
      <c r="J37" s="659"/>
      <c r="K37" s="659"/>
      <c r="L37" s="659"/>
      <c r="M37" s="659"/>
      <c r="N37" s="659"/>
      <c r="O37" s="659"/>
      <c r="P37" s="659"/>
      <c r="Q37" s="660"/>
      <c r="R37" s="661">
        <v>1050500</v>
      </c>
      <c r="S37" s="664"/>
      <c r="T37" s="664"/>
      <c r="U37" s="664"/>
      <c r="V37" s="664"/>
      <c r="W37" s="664"/>
      <c r="X37" s="664"/>
      <c r="Y37" s="665"/>
      <c r="Z37" s="723">
        <v>5.3</v>
      </c>
      <c r="AA37" s="723"/>
      <c r="AB37" s="723"/>
      <c r="AC37" s="723"/>
      <c r="AD37" s="724" t="s">
        <v>240</v>
      </c>
      <c r="AE37" s="724"/>
      <c r="AF37" s="724"/>
      <c r="AG37" s="724"/>
      <c r="AH37" s="724"/>
      <c r="AI37" s="724"/>
      <c r="AJ37" s="724"/>
      <c r="AK37" s="724"/>
      <c r="AL37" s="666" t="s">
        <v>127</v>
      </c>
      <c r="AM37" s="667"/>
      <c r="AN37" s="667"/>
      <c r="AO37" s="725"/>
      <c r="AQ37" s="698" t="s">
        <v>337</v>
      </c>
      <c r="AR37" s="699"/>
      <c r="AS37" s="699"/>
      <c r="AT37" s="699"/>
      <c r="AU37" s="699"/>
      <c r="AV37" s="699"/>
      <c r="AW37" s="699"/>
      <c r="AX37" s="699"/>
      <c r="AY37" s="700"/>
      <c r="AZ37" s="661">
        <v>42184</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9933</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1150530</v>
      </c>
      <c r="CS37" s="662"/>
      <c r="CT37" s="662"/>
      <c r="CU37" s="662"/>
      <c r="CV37" s="662"/>
      <c r="CW37" s="662"/>
      <c r="CX37" s="662"/>
      <c r="CY37" s="663"/>
      <c r="CZ37" s="666">
        <v>6.1</v>
      </c>
      <c r="DA37" s="695"/>
      <c r="DB37" s="695"/>
      <c r="DC37" s="696"/>
      <c r="DD37" s="669">
        <v>1150530</v>
      </c>
      <c r="DE37" s="662"/>
      <c r="DF37" s="662"/>
      <c r="DG37" s="662"/>
      <c r="DH37" s="662"/>
      <c r="DI37" s="662"/>
      <c r="DJ37" s="662"/>
      <c r="DK37" s="663"/>
      <c r="DL37" s="669">
        <v>1043843</v>
      </c>
      <c r="DM37" s="662"/>
      <c r="DN37" s="662"/>
      <c r="DO37" s="662"/>
      <c r="DP37" s="662"/>
      <c r="DQ37" s="662"/>
      <c r="DR37" s="662"/>
      <c r="DS37" s="662"/>
      <c r="DT37" s="662"/>
      <c r="DU37" s="662"/>
      <c r="DV37" s="663"/>
      <c r="DW37" s="666">
        <v>8</v>
      </c>
      <c r="DX37" s="695"/>
      <c r="DY37" s="695"/>
      <c r="DZ37" s="695"/>
      <c r="EA37" s="695"/>
      <c r="EB37" s="695"/>
      <c r="EC37" s="697"/>
    </row>
    <row r="38" spans="2:133" ht="11.25" customHeight="1">
      <c r="B38" s="673" t="s">
        <v>340</v>
      </c>
      <c r="C38" s="674"/>
      <c r="D38" s="674"/>
      <c r="E38" s="674"/>
      <c r="F38" s="674"/>
      <c r="G38" s="674"/>
      <c r="H38" s="674"/>
      <c r="I38" s="674"/>
      <c r="J38" s="674"/>
      <c r="K38" s="674"/>
      <c r="L38" s="674"/>
      <c r="M38" s="674"/>
      <c r="N38" s="674"/>
      <c r="O38" s="674"/>
      <c r="P38" s="674"/>
      <c r="Q38" s="675"/>
      <c r="R38" s="676">
        <v>19849740</v>
      </c>
      <c r="S38" s="713"/>
      <c r="T38" s="713"/>
      <c r="U38" s="713"/>
      <c r="V38" s="713"/>
      <c r="W38" s="713"/>
      <c r="X38" s="713"/>
      <c r="Y38" s="718"/>
      <c r="Z38" s="719">
        <v>100</v>
      </c>
      <c r="AA38" s="719"/>
      <c r="AB38" s="719"/>
      <c r="AC38" s="719"/>
      <c r="AD38" s="720">
        <v>11932046</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9612</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15657</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1737773</v>
      </c>
      <c r="CS38" s="664"/>
      <c r="CT38" s="664"/>
      <c r="CU38" s="664"/>
      <c r="CV38" s="664"/>
      <c r="CW38" s="664"/>
      <c r="CX38" s="664"/>
      <c r="CY38" s="665"/>
      <c r="CZ38" s="666">
        <v>9.1999999999999993</v>
      </c>
      <c r="DA38" s="695"/>
      <c r="DB38" s="695"/>
      <c r="DC38" s="696"/>
      <c r="DD38" s="669">
        <v>1504885</v>
      </c>
      <c r="DE38" s="664"/>
      <c r="DF38" s="664"/>
      <c r="DG38" s="664"/>
      <c r="DH38" s="664"/>
      <c r="DI38" s="664"/>
      <c r="DJ38" s="664"/>
      <c r="DK38" s="665"/>
      <c r="DL38" s="669">
        <v>1318753</v>
      </c>
      <c r="DM38" s="664"/>
      <c r="DN38" s="664"/>
      <c r="DO38" s="664"/>
      <c r="DP38" s="664"/>
      <c r="DQ38" s="664"/>
      <c r="DR38" s="664"/>
      <c r="DS38" s="664"/>
      <c r="DT38" s="664"/>
      <c r="DU38" s="664"/>
      <c r="DV38" s="665"/>
      <c r="DW38" s="666">
        <v>10.199999999999999</v>
      </c>
      <c r="DX38" s="695"/>
      <c r="DY38" s="695"/>
      <c r="DZ38" s="695"/>
      <c r="EA38" s="695"/>
      <c r="EB38" s="695"/>
      <c r="EC38" s="697"/>
    </row>
    <row r="39" spans="2:133" ht="11.25" customHeight="1">
      <c r="AQ39" s="698" t="s">
        <v>344</v>
      </c>
      <c r="AR39" s="699"/>
      <c r="AS39" s="699"/>
      <c r="AT39" s="699"/>
      <c r="AU39" s="699"/>
      <c r="AV39" s="699"/>
      <c r="AW39" s="699"/>
      <c r="AX39" s="699"/>
      <c r="AY39" s="700"/>
      <c r="AZ39" s="661" t="s">
        <v>240</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89</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616582</v>
      </c>
      <c r="CS39" s="662"/>
      <c r="CT39" s="662"/>
      <c r="CU39" s="662"/>
      <c r="CV39" s="662"/>
      <c r="CW39" s="662"/>
      <c r="CX39" s="662"/>
      <c r="CY39" s="663"/>
      <c r="CZ39" s="666">
        <v>3.3</v>
      </c>
      <c r="DA39" s="695"/>
      <c r="DB39" s="695"/>
      <c r="DC39" s="696"/>
      <c r="DD39" s="669">
        <v>435489</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348</v>
      </c>
      <c r="AR40" s="699"/>
      <c r="AS40" s="699"/>
      <c r="AT40" s="699"/>
      <c r="AU40" s="699"/>
      <c r="AV40" s="699"/>
      <c r="AW40" s="699"/>
      <c r="AX40" s="699"/>
      <c r="AY40" s="700"/>
      <c r="AZ40" s="661">
        <v>317649</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127</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29993</v>
      </c>
      <c r="CS40" s="664"/>
      <c r="CT40" s="664"/>
      <c r="CU40" s="664"/>
      <c r="CV40" s="664"/>
      <c r="CW40" s="664"/>
      <c r="CX40" s="664"/>
      <c r="CY40" s="665"/>
      <c r="CZ40" s="666">
        <v>0.2</v>
      </c>
      <c r="DA40" s="695"/>
      <c r="DB40" s="695"/>
      <c r="DC40" s="696"/>
      <c r="DD40" s="669" t="s">
        <v>127</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c r="AQ41" s="710" t="s">
        <v>351</v>
      </c>
      <c r="AR41" s="711"/>
      <c r="AS41" s="711"/>
      <c r="AT41" s="711"/>
      <c r="AU41" s="711"/>
      <c r="AV41" s="711"/>
      <c r="AW41" s="711"/>
      <c r="AX41" s="711"/>
      <c r="AY41" s="712"/>
      <c r="AZ41" s="676">
        <v>1377940</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318</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240</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924227</v>
      </c>
      <c r="CS42" s="664"/>
      <c r="CT42" s="664"/>
      <c r="CU42" s="664"/>
      <c r="CV42" s="664"/>
      <c r="CW42" s="664"/>
      <c r="CX42" s="664"/>
      <c r="CY42" s="665"/>
      <c r="CZ42" s="666">
        <v>4.9000000000000004</v>
      </c>
      <c r="DA42" s="667"/>
      <c r="DB42" s="667"/>
      <c r="DC42" s="668"/>
      <c r="DD42" s="669">
        <v>170748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30046</v>
      </c>
      <c r="CS43" s="662"/>
      <c r="CT43" s="662"/>
      <c r="CU43" s="662"/>
      <c r="CV43" s="662"/>
      <c r="CW43" s="662"/>
      <c r="CX43" s="662"/>
      <c r="CY43" s="663"/>
      <c r="CZ43" s="666">
        <v>0.2</v>
      </c>
      <c r="DA43" s="695"/>
      <c r="DB43" s="695"/>
      <c r="DC43" s="696"/>
      <c r="DD43" s="669">
        <v>30046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358</v>
      </c>
      <c r="CD44" s="689" t="s">
        <v>309</v>
      </c>
      <c r="CE44" s="690"/>
      <c r="CF44" s="658" t="s">
        <v>359</v>
      </c>
      <c r="CG44" s="659"/>
      <c r="CH44" s="659"/>
      <c r="CI44" s="659"/>
      <c r="CJ44" s="659"/>
      <c r="CK44" s="659"/>
      <c r="CL44" s="659"/>
      <c r="CM44" s="659"/>
      <c r="CN44" s="659"/>
      <c r="CO44" s="659"/>
      <c r="CP44" s="659"/>
      <c r="CQ44" s="660"/>
      <c r="CR44" s="661">
        <v>924227</v>
      </c>
      <c r="CS44" s="664"/>
      <c r="CT44" s="664"/>
      <c r="CU44" s="664"/>
      <c r="CV44" s="664"/>
      <c r="CW44" s="664"/>
      <c r="CX44" s="664"/>
      <c r="CY44" s="665"/>
      <c r="CZ44" s="666">
        <v>4.9000000000000004</v>
      </c>
      <c r="DA44" s="667"/>
      <c r="DB44" s="667"/>
      <c r="DC44" s="668"/>
      <c r="DD44" s="669">
        <v>170748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360</v>
      </c>
      <c r="CG45" s="659"/>
      <c r="CH45" s="659"/>
      <c r="CI45" s="659"/>
      <c r="CJ45" s="659"/>
      <c r="CK45" s="659"/>
      <c r="CL45" s="659"/>
      <c r="CM45" s="659"/>
      <c r="CN45" s="659"/>
      <c r="CO45" s="659"/>
      <c r="CP45" s="659"/>
      <c r="CQ45" s="660"/>
      <c r="CR45" s="661">
        <v>142097</v>
      </c>
      <c r="CS45" s="662"/>
      <c r="CT45" s="662"/>
      <c r="CU45" s="662"/>
      <c r="CV45" s="662"/>
      <c r="CW45" s="662"/>
      <c r="CX45" s="662"/>
      <c r="CY45" s="663"/>
      <c r="CZ45" s="666">
        <v>0.7</v>
      </c>
      <c r="DA45" s="695"/>
      <c r="DB45" s="695"/>
      <c r="DC45" s="696"/>
      <c r="DD45" s="669">
        <v>13939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361</v>
      </c>
      <c r="CG46" s="659"/>
      <c r="CH46" s="659"/>
      <c r="CI46" s="659"/>
      <c r="CJ46" s="659"/>
      <c r="CK46" s="659"/>
      <c r="CL46" s="659"/>
      <c r="CM46" s="659"/>
      <c r="CN46" s="659"/>
      <c r="CO46" s="659"/>
      <c r="CP46" s="659"/>
      <c r="CQ46" s="660"/>
      <c r="CR46" s="661">
        <v>762697</v>
      </c>
      <c r="CS46" s="664"/>
      <c r="CT46" s="664"/>
      <c r="CU46" s="664"/>
      <c r="CV46" s="664"/>
      <c r="CW46" s="664"/>
      <c r="CX46" s="664"/>
      <c r="CY46" s="665"/>
      <c r="CZ46" s="666">
        <v>4</v>
      </c>
      <c r="DA46" s="667"/>
      <c r="DB46" s="667"/>
      <c r="DC46" s="668"/>
      <c r="DD46" s="669">
        <v>156376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362</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363</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364</v>
      </c>
      <c r="CE49" s="674"/>
      <c r="CF49" s="674"/>
      <c r="CG49" s="674"/>
      <c r="CH49" s="674"/>
      <c r="CI49" s="674"/>
      <c r="CJ49" s="674"/>
      <c r="CK49" s="674"/>
      <c r="CL49" s="674"/>
      <c r="CM49" s="674"/>
      <c r="CN49" s="674"/>
      <c r="CO49" s="674"/>
      <c r="CP49" s="674"/>
      <c r="CQ49" s="675"/>
      <c r="CR49" s="676">
        <v>18960234</v>
      </c>
      <c r="CS49" s="677"/>
      <c r="CT49" s="677"/>
      <c r="CU49" s="677"/>
      <c r="CV49" s="677"/>
      <c r="CW49" s="677"/>
      <c r="CX49" s="677"/>
      <c r="CY49" s="678"/>
      <c r="CZ49" s="679">
        <v>100</v>
      </c>
      <c r="DA49" s="680"/>
      <c r="DB49" s="680"/>
      <c r="DC49" s="681"/>
      <c r="DD49" s="682">
        <v>13821223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elWVdb345eLGbr9hwr2G2aYPSCw/6iT5pBLf1CpUysf3wl4hDfT2L3GTXfCF6E8Y9Fs1dAZnqj1TdirVFNwpGw==" saltValue="atlDdNu8ubF0DSEUhiTj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387</v>
      </c>
      <c r="C7" s="1140"/>
      <c r="D7" s="1140"/>
      <c r="E7" s="1140"/>
      <c r="F7" s="1140"/>
      <c r="G7" s="1140"/>
      <c r="H7" s="1140"/>
      <c r="I7" s="1140"/>
      <c r="J7" s="1140"/>
      <c r="K7" s="1140"/>
      <c r="L7" s="1140"/>
      <c r="M7" s="1140"/>
      <c r="N7" s="1140"/>
      <c r="O7" s="1140"/>
      <c r="P7" s="1141"/>
      <c r="Q7" s="1193">
        <v>19730</v>
      </c>
      <c r="R7" s="1194"/>
      <c r="S7" s="1194"/>
      <c r="T7" s="1194"/>
      <c r="U7" s="1194"/>
      <c r="V7" s="1194">
        <v>18888</v>
      </c>
      <c r="W7" s="1194"/>
      <c r="X7" s="1194"/>
      <c r="Y7" s="1194"/>
      <c r="Z7" s="1194"/>
      <c r="AA7" s="1194">
        <v>842</v>
      </c>
      <c r="AB7" s="1194"/>
      <c r="AC7" s="1194"/>
      <c r="AD7" s="1194"/>
      <c r="AE7" s="1195"/>
      <c r="AF7" s="1196">
        <v>823</v>
      </c>
      <c r="AG7" s="1197"/>
      <c r="AH7" s="1197"/>
      <c r="AI7" s="1197"/>
      <c r="AJ7" s="1198"/>
      <c r="AK7" s="1180">
        <v>669</v>
      </c>
      <c r="AL7" s="1181"/>
      <c r="AM7" s="1181"/>
      <c r="AN7" s="1181"/>
      <c r="AO7" s="1181"/>
      <c r="AP7" s="1181">
        <v>21590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585</v>
      </c>
      <c r="BS7" s="1184" t="s">
        <v>586</v>
      </c>
      <c r="BT7" s="1185"/>
      <c r="BU7" s="1185"/>
      <c r="BV7" s="1185"/>
      <c r="BW7" s="1185"/>
      <c r="BX7" s="1185"/>
      <c r="BY7" s="1185"/>
      <c r="BZ7" s="1185"/>
      <c r="CA7" s="1185"/>
      <c r="CB7" s="1185"/>
      <c r="CC7" s="1185"/>
      <c r="CD7" s="1185"/>
      <c r="CE7" s="1185"/>
      <c r="CF7" s="1185"/>
      <c r="CG7" s="1186"/>
      <c r="CH7" s="1177">
        <v>0</v>
      </c>
      <c r="CI7" s="1178"/>
      <c r="CJ7" s="1178"/>
      <c r="CK7" s="1178"/>
      <c r="CL7" s="1179"/>
      <c r="CM7" s="1177">
        <v>433</v>
      </c>
      <c r="CN7" s="1178"/>
      <c r="CO7" s="1178"/>
      <c r="CP7" s="1178"/>
      <c r="CQ7" s="1179"/>
      <c r="CR7" s="1177">
        <v>3</v>
      </c>
      <c r="CS7" s="1178"/>
      <c r="CT7" s="1178"/>
      <c r="CU7" s="1178"/>
      <c r="CV7" s="1179"/>
      <c r="CW7" s="1177" t="s">
        <v>570</v>
      </c>
      <c r="CX7" s="1178"/>
      <c r="CY7" s="1178"/>
      <c r="CZ7" s="1178"/>
      <c r="DA7" s="1179"/>
      <c r="DB7" s="1177" t="s">
        <v>587</v>
      </c>
      <c r="DC7" s="1178"/>
      <c r="DD7" s="1178"/>
      <c r="DE7" s="1178"/>
      <c r="DF7" s="1179"/>
      <c r="DG7" s="1177" t="s">
        <v>570</v>
      </c>
      <c r="DH7" s="1178"/>
      <c r="DI7" s="1178"/>
      <c r="DJ7" s="1178"/>
      <c r="DK7" s="1179"/>
      <c r="DL7" s="1177" t="s">
        <v>570</v>
      </c>
      <c r="DM7" s="1178"/>
      <c r="DN7" s="1178"/>
      <c r="DO7" s="1178"/>
      <c r="DP7" s="1179"/>
      <c r="DQ7" s="1177" t="s">
        <v>570</v>
      </c>
      <c r="DR7" s="1178"/>
      <c r="DS7" s="1178"/>
      <c r="DT7" s="1178"/>
      <c r="DU7" s="1179"/>
      <c r="DV7" s="1204"/>
      <c r="DW7" s="1205"/>
      <c r="DX7" s="1205"/>
      <c r="DY7" s="1205"/>
      <c r="DZ7" s="1206"/>
      <c r="EA7" s="254"/>
    </row>
    <row r="8" spans="1:131" s="255" customFormat="1" ht="26.25" customHeight="1">
      <c r="A8" s="261">
        <v>2</v>
      </c>
      <c r="B8" s="1126" t="s">
        <v>388</v>
      </c>
      <c r="C8" s="1127"/>
      <c r="D8" s="1127"/>
      <c r="E8" s="1127"/>
      <c r="F8" s="1127"/>
      <c r="G8" s="1127"/>
      <c r="H8" s="1127"/>
      <c r="I8" s="1127"/>
      <c r="J8" s="1127"/>
      <c r="K8" s="1127"/>
      <c r="L8" s="1127"/>
      <c r="M8" s="1127"/>
      <c r="N8" s="1127"/>
      <c r="O8" s="1127"/>
      <c r="P8" s="1128"/>
      <c r="Q8" s="1132">
        <v>316</v>
      </c>
      <c r="R8" s="1133"/>
      <c r="S8" s="1133"/>
      <c r="T8" s="1133"/>
      <c r="U8" s="1133"/>
      <c r="V8" s="1133">
        <v>308</v>
      </c>
      <c r="W8" s="1133"/>
      <c r="X8" s="1133"/>
      <c r="Y8" s="1133"/>
      <c r="Z8" s="1133"/>
      <c r="AA8" s="1133">
        <v>8</v>
      </c>
      <c r="AB8" s="1133"/>
      <c r="AC8" s="1133"/>
      <c r="AD8" s="1133"/>
      <c r="AE8" s="1134"/>
      <c r="AF8" s="1108">
        <v>8</v>
      </c>
      <c r="AG8" s="1109"/>
      <c r="AH8" s="1109"/>
      <c r="AI8" s="1109"/>
      <c r="AJ8" s="1110"/>
      <c r="AK8" s="1175">
        <v>194</v>
      </c>
      <c r="AL8" s="1176"/>
      <c r="AM8" s="1176"/>
      <c r="AN8" s="1176"/>
      <c r="AO8" s="1176"/>
      <c r="AP8" s="1176">
        <v>1227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t="s">
        <v>389</v>
      </c>
      <c r="C9" s="1127"/>
      <c r="D9" s="1127"/>
      <c r="E9" s="1127"/>
      <c r="F9" s="1127"/>
      <c r="G9" s="1127"/>
      <c r="H9" s="1127"/>
      <c r="I9" s="1127"/>
      <c r="J9" s="1127"/>
      <c r="K9" s="1127"/>
      <c r="L9" s="1127"/>
      <c r="M9" s="1127"/>
      <c r="N9" s="1127"/>
      <c r="O9" s="1127"/>
      <c r="P9" s="1128"/>
      <c r="Q9" s="1132">
        <v>1</v>
      </c>
      <c r="R9" s="1133"/>
      <c r="S9" s="1133"/>
      <c r="T9" s="1133"/>
      <c r="U9" s="1133"/>
      <c r="V9" s="1133">
        <v>0</v>
      </c>
      <c r="W9" s="1133"/>
      <c r="X9" s="1133"/>
      <c r="Y9" s="1133"/>
      <c r="Z9" s="1133"/>
      <c r="AA9" s="1133">
        <v>0</v>
      </c>
      <c r="AB9" s="1133"/>
      <c r="AC9" s="1133"/>
      <c r="AD9" s="1133"/>
      <c r="AE9" s="1134"/>
      <c r="AF9" s="1108">
        <v>0</v>
      </c>
      <c r="AG9" s="1109"/>
      <c r="AH9" s="1109"/>
      <c r="AI9" s="1109"/>
      <c r="AJ9" s="1110"/>
      <c r="AK9" s="1175" t="s">
        <v>570</v>
      </c>
      <c r="AL9" s="1176"/>
      <c r="AM9" s="1176"/>
      <c r="AN9" s="1176"/>
      <c r="AO9" s="1176"/>
      <c r="AP9" s="1176" t="s">
        <v>570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391</v>
      </c>
      <c r="B23" s="1033" t="s">
        <v>392</v>
      </c>
      <c r="C23" s="1034"/>
      <c r="D23" s="1034"/>
      <c r="E23" s="1034"/>
      <c r="F23" s="1034"/>
      <c r="G23" s="1034"/>
      <c r="H23" s="1034"/>
      <c r="I23" s="1034"/>
      <c r="J23" s="1034"/>
      <c r="K23" s="1034"/>
      <c r="L23" s="1034"/>
      <c r="M23" s="1034"/>
      <c r="N23" s="1034"/>
      <c r="O23" s="1034"/>
      <c r="P23" s="1035"/>
      <c r="Q23" s="1157">
        <v>20046</v>
      </c>
      <c r="R23" s="1158"/>
      <c r="S23" s="1158"/>
      <c r="T23" s="1158"/>
      <c r="U23" s="1158"/>
      <c r="V23" s="1158">
        <v>19197</v>
      </c>
      <c r="W23" s="1158"/>
      <c r="X23" s="1158"/>
      <c r="Y23" s="1158"/>
      <c r="Z23" s="1158"/>
      <c r="AA23" s="1158">
        <v>850</v>
      </c>
      <c r="AB23" s="1158"/>
      <c r="AC23" s="1158"/>
      <c r="AD23" s="1158"/>
      <c r="AE23" s="1159"/>
      <c r="AF23" s="1160">
        <v>831</v>
      </c>
      <c r="AG23" s="1158"/>
      <c r="AH23" s="1158"/>
      <c r="AI23" s="1158"/>
      <c r="AJ23" s="1161"/>
      <c r="AK23" s="1162"/>
      <c r="AL23" s="1163"/>
      <c r="AM23" s="1163"/>
      <c r="AN23" s="1163"/>
      <c r="AO23" s="1163"/>
      <c r="AP23" s="1158">
        <v>22816</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370</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404</v>
      </c>
      <c r="C28" s="1140"/>
      <c r="D28" s="1140"/>
      <c r="E28" s="1140"/>
      <c r="F28" s="1140"/>
      <c r="G28" s="1140"/>
      <c r="H28" s="1140"/>
      <c r="I28" s="1140"/>
      <c r="J28" s="1140"/>
      <c r="K28" s="1140"/>
      <c r="L28" s="1140"/>
      <c r="M28" s="1140"/>
      <c r="N28" s="1140"/>
      <c r="O28" s="1140"/>
      <c r="P28" s="1141"/>
      <c r="Q28" s="1142">
        <v>7359</v>
      </c>
      <c r="R28" s="1143"/>
      <c r="S28" s="1143"/>
      <c r="T28" s="1143"/>
      <c r="U28" s="1143"/>
      <c r="V28" s="1143">
        <v>7197</v>
      </c>
      <c r="W28" s="1143"/>
      <c r="X28" s="1143"/>
      <c r="Y28" s="1143"/>
      <c r="Z28" s="1143"/>
      <c r="AA28" s="1143">
        <v>162</v>
      </c>
      <c r="AB28" s="1143"/>
      <c r="AC28" s="1143"/>
      <c r="AD28" s="1143"/>
      <c r="AE28" s="1144"/>
      <c r="AF28" s="1145">
        <v>162</v>
      </c>
      <c r="AG28" s="1143"/>
      <c r="AH28" s="1143"/>
      <c r="AI28" s="1143"/>
      <c r="AJ28" s="1146"/>
      <c r="AK28" s="1147">
        <v>318</v>
      </c>
      <c r="AL28" s="1135"/>
      <c r="AM28" s="1135"/>
      <c r="AN28" s="1135"/>
      <c r="AO28" s="1135"/>
      <c r="AP28" s="1135" t="s">
        <v>570</v>
      </c>
      <c r="AQ28" s="1135"/>
      <c r="AR28" s="1135"/>
      <c r="AS28" s="1135"/>
      <c r="AT28" s="1135"/>
      <c r="AU28" s="1135" t="s">
        <v>570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405</v>
      </c>
      <c r="C29" s="1127"/>
      <c r="D29" s="1127"/>
      <c r="E29" s="1127"/>
      <c r="F29" s="1127"/>
      <c r="G29" s="1127"/>
      <c r="H29" s="1127"/>
      <c r="I29" s="1127"/>
      <c r="J29" s="1127"/>
      <c r="K29" s="1127"/>
      <c r="L29" s="1127"/>
      <c r="M29" s="1127"/>
      <c r="N29" s="1127"/>
      <c r="O29" s="1127"/>
      <c r="P29" s="1128"/>
      <c r="Q29" s="1132">
        <v>4550</v>
      </c>
      <c r="R29" s="1133"/>
      <c r="S29" s="1133"/>
      <c r="T29" s="1133"/>
      <c r="U29" s="1133"/>
      <c r="V29" s="1133">
        <v>4406</v>
      </c>
      <c r="W29" s="1133"/>
      <c r="X29" s="1133"/>
      <c r="Y29" s="1133"/>
      <c r="Z29" s="1133"/>
      <c r="AA29" s="1133">
        <v>144</v>
      </c>
      <c r="AB29" s="1133"/>
      <c r="AC29" s="1133"/>
      <c r="AD29" s="1133"/>
      <c r="AE29" s="1134"/>
      <c r="AF29" s="1108">
        <v>144</v>
      </c>
      <c r="AG29" s="1109"/>
      <c r="AH29" s="1109"/>
      <c r="AI29" s="1109"/>
      <c r="AJ29" s="1110"/>
      <c r="AK29" s="1069">
        <v>695</v>
      </c>
      <c r="AL29" s="1060"/>
      <c r="AM29" s="1060"/>
      <c r="AN29" s="1060"/>
      <c r="AO29" s="1060"/>
      <c r="AP29" s="1060" t="s">
        <v>570</v>
      </c>
      <c r="AQ29" s="1060"/>
      <c r="AR29" s="1060"/>
      <c r="AS29" s="1060"/>
      <c r="AT29" s="1060"/>
      <c r="AU29" s="1060" t="s">
        <v>570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406</v>
      </c>
      <c r="C30" s="1127"/>
      <c r="D30" s="1127"/>
      <c r="E30" s="1127"/>
      <c r="F30" s="1127"/>
      <c r="G30" s="1127"/>
      <c r="H30" s="1127"/>
      <c r="I30" s="1127"/>
      <c r="J30" s="1127"/>
      <c r="K30" s="1127"/>
      <c r="L30" s="1127"/>
      <c r="M30" s="1127"/>
      <c r="N30" s="1127"/>
      <c r="O30" s="1127"/>
      <c r="P30" s="1128"/>
      <c r="Q30" s="1132">
        <v>882</v>
      </c>
      <c r="R30" s="1133"/>
      <c r="S30" s="1133"/>
      <c r="T30" s="1133"/>
      <c r="U30" s="1133"/>
      <c r="V30" s="1133">
        <v>881</v>
      </c>
      <c r="W30" s="1133"/>
      <c r="X30" s="1133"/>
      <c r="Y30" s="1133"/>
      <c r="Z30" s="1133"/>
      <c r="AA30" s="1133">
        <v>1</v>
      </c>
      <c r="AB30" s="1133"/>
      <c r="AC30" s="1133"/>
      <c r="AD30" s="1133"/>
      <c r="AE30" s="1134"/>
      <c r="AF30" s="1108">
        <v>1</v>
      </c>
      <c r="AG30" s="1109"/>
      <c r="AH30" s="1109"/>
      <c r="AI30" s="1109"/>
      <c r="AJ30" s="1110"/>
      <c r="AK30" s="1069">
        <v>126</v>
      </c>
      <c r="AL30" s="1060"/>
      <c r="AM30" s="1060"/>
      <c r="AN30" s="1060"/>
      <c r="AO30" s="1060"/>
      <c r="AP30" s="1060" t="s">
        <v>570</v>
      </c>
      <c r="AQ30" s="1060"/>
      <c r="AR30" s="1060"/>
      <c r="AS30" s="1060"/>
      <c r="AT30" s="1060"/>
      <c r="AU30" s="1060" t="s">
        <v>570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407</v>
      </c>
      <c r="C31" s="1127"/>
      <c r="D31" s="1127"/>
      <c r="E31" s="1127"/>
      <c r="F31" s="1127"/>
      <c r="G31" s="1127"/>
      <c r="H31" s="1127"/>
      <c r="I31" s="1127"/>
      <c r="J31" s="1127"/>
      <c r="K31" s="1127"/>
      <c r="L31" s="1127"/>
      <c r="M31" s="1127"/>
      <c r="N31" s="1127"/>
      <c r="O31" s="1127"/>
      <c r="P31" s="1128"/>
      <c r="Q31" s="1132">
        <v>1017</v>
      </c>
      <c r="R31" s="1133"/>
      <c r="S31" s="1133"/>
      <c r="T31" s="1133"/>
      <c r="U31" s="1133"/>
      <c r="V31" s="1133">
        <v>962</v>
      </c>
      <c r="W31" s="1133"/>
      <c r="X31" s="1133"/>
      <c r="Y31" s="1133"/>
      <c r="Z31" s="1133"/>
      <c r="AA31" s="1133">
        <v>55</v>
      </c>
      <c r="AB31" s="1133"/>
      <c r="AC31" s="1133"/>
      <c r="AD31" s="1133"/>
      <c r="AE31" s="1134"/>
      <c r="AF31" s="1108">
        <v>149</v>
      </c>
      <c r="AG31" s="1109"/>
      <c r="AH31" s="1109"/>
      <c r="AI31" s="1109"/>
      <c r="AJ31" s="1110"/>
      <c r="AK31" s="1069">
        <v>441</v>
      </c>
      <c r="AL31" s="1060"/>
      <c r="AM31" s="1060"/>
      <c r="AN31" s="1060"/>
      <c r="AO31" s="1060"/>
      <c r="AP31" s="1060">
        <v>4268</v>
      </c>
      <c r="AQ31" s="1060"/>
      <c r="AR31" s="1060"/>
      <c r="AS31" s="1060"/>
      <c r="AT31" s="1060"/>
      <c r="AU31" s="1060">
        <v>2271</v>
      </c>
      <c r="AV31" s="1060"/>
      <c r="AW31" s="1060"/>
      <c r="AX31" s="1060"/>
      <c r="AY31" s="1060"/>
      <c r="AZ31" s="1131" t="s">
        <v>570</v>
      </c>
      <c r="BA31" s="1131"/>
      <c r="BB31" s="1131"/>
      <c r="BC31" s="1131"/>
      <c r="BD31" s="1131"/>
      <c r="BE31" s="1121" t="s">
        <v>408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391</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455</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393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571</v>
      </c>
      <c r="C68" s="1075"/>
      <c r="D68" s="1075"/>
      <c r="E68" s="1075"/>
      <c r="F68" s="1075"/>
      <c r="G68" s="1075"/>
      <c r="H68" s="1075"/>
      <c r="I68" s="1075"/>
      <c r="J68" s="1075"/>
      <c r="K68" s="1075"/>
      <c r="L68" s="1075"/>
      <c r="M68" s="1075"/>
      <c r="N68" s="1075"/>
      <c r="O68" s="1075"/>
      <c r="P68" s="1076"/>
      <c r="Q68" s="1077">
        <v>3849</v>
      </c>
      <c r="R68" s="1071"/>
      <c r="S68" s="1071"/>
      <c r="T68" s="1071"/>
      <c r="U68" s="1071"/>
      <c r="V68" s="1071">
        <v>3674</v>
      </c>
      <c r="W68" s="1071"/>
      <c r="X68" s="1071"/>
      <c r="Y68" s="1071"/>
      <c r="Z68" s="1071"/>
      <c r="AA68" s="1071">
        <v>175</v>
      </c>
      <c r="AB68" s="1071"/>
      <c r="AC68" s="1071"/>
      <c r="AD68" s="1071"/>
      <c r="AE68" s="1071"/>
      <c r="AF68" s="1071">
        <v>66</v>
      </c>
      <c r="AG68" s="1071"/>
      <c r="AH68" s="1071"/>
      <c r="AI68" s="1071"/>
      <c r="AJ68" s="1071"/>
      <c r="AK68" s="1071">
        <v>32</v>
      </c>
      <c r="AL68" s="1071"/>
      <c r="AM68" s="1071"/>
      <c r="AN68" s="1071"/>
      <c r="AO68" s="1071"/>
      <c r="AP68" s="1071">
        <v>644</v>
      </c>
      <c r="AQ68" s="1071"/>
      <c r="AR68" s="1071"/>
      <c r="AS68" s="1071"/>
      <c r="AT68" s="1071"/>
      <c r="AU68" s="1071">
        <v>67</v>
      </c>
      <c r="AV68" s="1071"/>
      <c r="AW68" s="1071"/>
      <c r="AX68" s="1071"/>
      <c r="AY68" s="1071"/>
      <c r="AZ68" s="1072" t="s">
        <v>579</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571</v>
      </c>
      <c r="C69" s="1064"/>
      <c r="D69" s="1064"/>
      <c r="E69" s="1064"/>
      <c r="F69" s="1064"/>
      <c r="G69" s="1064"/>
      <c r="H69" s="1064"/>
      <c r="I69" s="1064"/>
      <c r="J69" s="1064"/>
      <c r="K69" s="1064"/>
      <c r="L69" s="1064"/>
      <c r="M69" s="1064"/>
      <c r="N69" s="1064"/>
      <c r="O69" s="1064"/>
      <c r="P69" s="1065"/>
      <c r="Q69" s="1066">
        <v>106</v>
      </c>
      <c r="R69" s="1060"/>
      <c r="S69" s="1060"/>
      <c r="T69" s="1060"/>
      <c r="U69" s="1060"/>
      <c r="V69" s="1060">
        <v>210</v>
      </c>
      <c r="W69" s="1060"/>
      <c r="X69" s="1060"/>
      <c r="Y69" s="1060"/>
      <c r="Z69" s="1060"/>
      <c r="AA69" s="1060">
        <v>-104</v>
      </c>
      <c r="AB69" s="1060"/>
      <c r="AC69" s="1060"/>
      <c r="AD69" s="1060"/>
      <c r="AE69" s="1060"/>
      <c r="AF69" s="1060">
        <v>5</v>
      </c>
      <c r="AG69" s="1060"/>
      <c r="AH69" s="1060"/>
      <c r="AI69" s="1060"/>
      <c r="AJ69" s="1060"/>
      <c r="AK69" s="1060">
        <v>141</v>
      </c>
      <c r="AL69" s="1060"/>
      <c r="AM69" s="1060"/>
      <c r="AN69" s="1060"/>
      <c r="AO69" s="1060"/>
      <c r="AP69" s="1060">
        <v>0</v>
      </c>
      <c r="AQ69" s="1060"/>
      <c r="AR69" s="1060"/>
      <c r="AS69" s="1060"/>
      <c r="AT69" s="1060"/>
      <c r="AU69" s="1060">
        <v>0</v>
      </c>
      <c r="AV69" s="1060"/>
      <c r="AW69" s="1060"/>
      <c r="AX69" s="1060"/>
      <c r="AY69" s="1060"/>
      <c r="AZ69" s="1061" t="s">
        <v>580</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572</v>
      </c>
      <c r="C70" s="1064"/>
      <c r="D70" s="1064"/>
      <c r="E70" s="1064"/>
      <c r="F70" s="1064"/>
      <c r="G70" s="1064"/>
      <c r="H70" s="1064"/>
      <c r="I70" s="1064"/>
      <c r="J70" s="1064"/>
      <c r="K70" s="1064"/>
      <c r="L70" s="1064"/>
      <c r="M70" s="1064"/>
      <c r="N70" s="1064"/>
      <c r="O70" s="1064"/>
      <c r="P70" s="1065"/>
      <c r="Q70" s="1066">
        <v>792</v>
      </c>
      <c r="R70" s="1060"/>
      <c r="S70" s="1060"/>
      <c r="T70" s="1060"/>
      <c r="U70" s="1060"/>
      <c r="V70" s="1060">
        <v>768</v>
      </c>
      <c r="W70" s="1060"/>
      <c r="X70" s="1060"/>
      <c r="Y70" s="1060"/>
      <c r="Z70" s="1060"/>
      <c r="AA70" s="1060">
        <v>24</v>
      </c>
      <c r="AB70" s="1060"/>
      <c r="AC70" s="1060"/>
      <c r="AD70" s="1060"/>
      <c r="AE70" s="1060"/>
      <c r="AF70" s="1060">
        <v>24</v>
      </c>
      <c r="AG70" s="1060"/>
      <c r="AH70" s="1060"/>
      <c r="AI70" s="1060"/>
      <c r="AJ70" s="1060"/>
      <c r="AK70" s="1060">
        <v>9</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573</v>
      </c>
      <c r="C71" s="1064"/>
      <c r="D71" s="1064"/>
      <c r="E71" s="1064"/>
      <c r="F71" s="1064"/>
      <c r="G71" s="1064"/>
      <c r="H71" s="1064"/>
      <c r="I71" s="1064"/>
      <c r="J71" s="1064"/>
      <c r="K71" s="1064"/>
      <c r="L71" s="1064"/>
      <c r="M71" s="1064"/>
      <c r="N71" s="1064"/>
      <c r="O71" s="1064"/>
      <c r="P71" s="1065"/>
      <c r="Q71" s="1066">
        <v>326</v>
      </c>
      <c r="R71" s="1060"/>
      <c r="S71" s="1060"/>
      <c r="T71" s="1060"/>
      <c r="U71" s="1060"/>
      <c r="V71" s="1060">
        <v>295</v>
      </c>
      <c r="W71" s="1060"/>
      <c r="X71" s="1060"/>
      <c r="Y71" s="1060"/>
      <c r="Z71" s="1060"/>
      <c r="AA71" s="1060">
        <v>31</v>
      </c>
      <c r="AB71" s="1060"/>
      <c r="AC71" s="1060"/>
      <c r="AD71" s="1060"/>
      <c r="AE71" s="1060"/>
      <c r="AF71" s="1060">
        <v>31</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574</v>
      </c>
      <c r="C72" s="1064"/>
      <c r="D72" s="1064"/>
      <c r="E72" s="1064"/>
      <c r="F72" s="1064"/>
      <c r="G72" s="1064"/>
      <c r="H72" s="1064"/>
      <c r="I72" s="1064"/>
      <c r="J72" s="1064"/>
      <c r="K72" s="1064"/>
      <c r="L72" s="1064"/>
      <c r="M72" s="1064"/>
      <c r="N72" s="1064"/>
      <c r="O72" s="1064"/>
      <c r="P72" s="1065"/>
      <c r="Q72" s="1066">
        <v>2865</v>
      </c>
      <c r="R72" s="1060"/>
      <c r="S72" s="1060"/>
      <c r="T72" s="1060"/>
      <c r="U72" s="1060"/>
      <c r="V72" s="1060">
        <v>2498</v>
      </c>
      <c r="W72" s="1060"/>
      <c r="X72" s="1060"/>
      <c r="Y72" s="1060"/>
      <c r="Z72" s="1060"/>
      <c r="AA72" s="1060">
        <v>367</v>
      </c>
      <c r="AB72" s="1060"/>
      <c r="AC72" s="1060"/>
      <c r="AD72" s="1060"/>
      <c r="AE72" s="1060"/>
      <c r="AF72" s="1060">
        <v>2442</v>
      </c>
      <c r="AG72" s="1060"/>
      <c r="AH72" s="1060"/>
      <c r="AI72" s="1060"/>
      <c r="AJ72" s="1060"/>
      <c r="AK72" s="1060">
        <v>16</v>
      </c>
      <c r="AL72" s="1060"/>
      <c r="AM72" s="1060"/>
      <c r="AN72" s="1060"/>
      <c r="AO72" s="1060"/>
      <c r="AP72" s="1060">
        <v>835</v>
      </c>
      <c r="AQ72" s="1060"/>
      <c r="AR72" s="1060"/>
      <c r="AS72" s="1060"/>
      <c r="AT72" s="1060"/>
      <c r="AU72" s="1060">
        <v>2</v>
      </c>
      <c r="AV72" s="1060"/>
      <c r="AW72" s="1060"/>
      <c r="AX72" s="1060"/>
      <c r="AY72" s="1060"/>
      <c r="AZ72" s="1061" t="s">
        <v>581</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575</v>
      </c>
      <c r="C73" s="1064"/>
      <c r="D73" s="1064"/>
      <c r="E73" s="1064"/>
      <c r="F73" s="1064"/>
      <c r="G73" s="1064"/>
      <c r="H73" s="1064"/>
      <c r="I73" s="1064"/>
      <c r="J73" s="1064"/>
      <c r="K73" s="1064"/>
      <c r="L73" s="1064"/>
      <c r="M73" s="1064"/>
      <c r="N73" s="1064"/>
      <c r="O73" s="1064"/>
      <c r="P73" s="1065"/>
      <c r="Q73" s="1066">
        <v>2056</v>
      </c>
      <c r="R73" s="1060"/>
      <c r="S73" s="1060"/>
      <c r="T73" s="1060"/>
      <c r="U73" s="1060"/>
      <c r="V73" s="1060">
        <v>2034</v>
      </c>
      <c r="W73" s="1060"/>
      <c r="X73" s="1060"/>
      <c r="Y73" s="1060"/>
      <c r="Z73" s="1060"/>
      <c r="AA73" s="1060">
        <v>22</v>
      </c>
      <c r="AB73" s="1060"/>
      <c r="AC73" s="1060"/>
      <c r="AD73" s="1060"/>
      <c r="AE73" s="1060"/>
      <c r="AF73" s="1060">
        <v>22</v>
      </c>
      <c r="AG73" s="1060"/>
      <c r="AH73" s="1060"/>
      <c r="AI73" s="1060"/>
      <c r="AJ73" s="1060"/>
      <c r="AK73" s="1060" t="s">
        <v>570</v>
      </c>
      <c r="AL73" s="1060"/>
      <c r="AM73" s="1060"/>
      <c r="AN73" s="1060"/>
      <c r="AO73" s="1060"/>
      <c r="AP73" s="1060" t="s">
        <v>570</v>
      </c>
      <c r="AQ73" s="1060"/>
      <c r="AR73" s="1060"/>
      <c r="AS73" s="1060"/>
      <c r="AT73" s="1060"/>
      <c r="AU73" s="1060" t="s">
        <v>570</v>
      </c>
      <c r="AV73" s="1060"/>
      <c r="AW73" s="1060"/>
      <c r="AX73" s="1060"/>
      <c r="AY73" s="1060"/>
      <c r="AZ73" s="1061" t="s">
        <v>582</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575</v>
      </c>
      <c r="C74" s="1064"/>
      <c r="D74" s="1064"/>
      <c r="E74" s="1064"/>
      <c r="F74" s="1064"/>
      <c r="G74" s="1064"/>
      <c r="H74" s="1064"/>
      <c r="I74" s="1064"/>
      <c r="J74" s="1064"/>
      <c r="K74" s="1064"/>
      <c r="L74" s="1064"/>
      <c r="M74" s="1064"/>
      <c r="N74" s="1064"/>
      <c r="O74" s="1064"/>
      <c r="P74" s="1065"/>
      <c r="Q74" s="1066">
        <v>723894</v>
      </c>
      <c r="R74" s="1060"/>
      <c r="S74" s="1060"/>
      <c r="T74" s="1060"/>
      <c r="U74" s="1060"/>
      <c r="V74" s="1060">
        <v>705179</v>
      </c>
      <c r="W74" s="1060"/>
      <c r="X74" s="1060"/>
      <c r="Y74" s="1060"/>
      <c r="Z74" s="1060"/>
      <c r="AA74" s="1060">
        <v>18715</v>
      </c>
      <c r="AB74" s="1060"/>
      <c r="AC74" s="1060"/>
      <c r="AD74" s="1060"/>
      <c r="AE74" s="1060"/>
      <c r="AF74" s="1060">
        <v>18715</v>
      </c>
      <c r="AG74" s="1060"/>
      <c r="AH74" s="1060"/>
      <c r="AI74" s="1060"/>
      <c r="AJ74" s="1060"/>
      <c r="AK74" s="1060">
        <v>1705</v>
      </c>
      <c r="AL74" s="1060"/>
      <c r="AM74" s="1060"/>
      <c r="AN74" s="1060"/>
      <c r="AO74" s="1060"/>
      <c r="AP74" s="1060" t="s">
        <v>570</v>
      </c>
      <c r="AQ74" s="1060"/>
      <c r="AR74" s="1060"/>
      <c r="AS74" s="1060"/>
      <c r="AT74" s="1060"/>
      <c r="AU74" s="1060" t="s">
        <v>570</v>
      </c>
      <c r="AV74" s="1060"/>
      <c r="AW74" s="1060"/>
      <c r="AX74" s="1060"/>
      <c r="AY74" s="1060"/>
      <c r="AZ74" s="1061" t="s">
        <v>583</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576</v>
      </c>
      <c r="C75" s="1064"/>
      <c r="D75" s="1064"/>
      <c r="E75" s="1064"/>
      <c r="F75" s="1064"/>
      <c r="G75" s="1064"/>
      <c r="H75" s="1064"/>
      <c r="I75" s="1064"/>
      <c r="J75" s="1064"/>
      <c r="K75" s="1064"/>
      <c r="L75" s="1064"/>
      <c r="M75" s="1064"/>
      <c r="N75" s="1064"/>
      <c r="O75" s="1064"/>
      <c r="P75" s="1065"/>
      <c r="Q75" s="1067">
        <v>405</v>
      </c>
      <c r="R75" s="1068"/>
      <c r="S75" s="1068"/>
      <c r="T75" s="1068"/>
      <c r="U75" s="1069"/>
      <c r="V75" s="1070">
        <v>397</v>
      </c>
      <c r="W75" s="1068"/>
      <c r="X75" s="1068"/>
      <c r="Y75" s="1068"/>
      <c r="Z75" s="1069"/>
      <c r="AA75" s="1070">
        <v>8</v>
      </c>
      <c r="AB75" s="1068"/>
      <c r="AC75" s="1068"/>
      <c r="AD75" s="1068"/>
      <c r="AE75" s="1069"/>
      <c r="AF75" s="1070">
        <v>8</v>
      </c>
      <c r="AG75" s="1068"/>
      <c r="AH75" s="1068"/>
      <c r="AI75" s="1068"/>
      <c r="AJ75" s="1069"/>
      <c r="AK75" s="1070" t="s">
        <v>570</v>
      </c>
      <c r="AL75" s="1068"/>
      <c r="AM75" s="1068"/>
      <c r="AN75" s="1068"/>
      <c r="AO75" s="1069"/>
      <c r="AP75" s="1070" t="s">
        <v>570</v>
      </c>
      <c r="AQ75" s="1068"/>
      <c r="AR75" s="1068"/>
      <c r="AS75" s="1068"/>
      <c r="AT75" s="1069"/>
      <c r="AU75" s="1070" t="s">
        <v>570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577</v>
      </c>
      <c r="C76" s="1064"/>
      <c r="D76" s="1064"/>
      <c r="E76" s="1064"/>
      <c r="F76" s="1064"/>
      <c r="G76" s="1064"/>
      <c r="H76" s="1064"/>
      <c r="I76" s="1064"/>
      <c r="J76" s="1064"/>
      <c r="K76" s="1064"/>
      <c r="L76" s="1064"/>
      <c r="M76" s="1064"/>
      <c r="N76" s="1064"/>
      <c r="O76" s="1064"/>
      <c r="P76" s="1065"/>
      <c r="Q76" s="1067">
        <v>23533</v>
      </c>
      <c r="R76" s="1068"/>
      <c r="S76" s="1068"/>
      <c r="T76" s="1068"/>
      <c r="U76" s="1069"/>
      <c r="V76" s="1070">
        <v>22843</v>
      </c>
      <c r="W76" s="1068"/>
      <c r="X76" s="1068"/>
      <c r="Y76" s="1068"/>
      <c r="Z76" s="1069"/>
      <c r="AA76" s="1070">
        <v>689</v>
      </c>
      <c r="AB76" s="1068"/>
      <c r="AC76" s="1068"/>
      <c r="AD76" s="1068"/>
      <c r="AE76" s="1069"/>
      <c r="AF76" s="1070">
        <v>689</v>
      </c>
      <c r="AG76" s="1068"/>
      <c r="AH76" s="1068"/>
      <c r="AI76" s="1068"/>
      <c r="AJ76" s="1069"/>
      <c r="AK76" s="1070">
        <v>22</v>
      </c>
      <c r="AL76" s="1068"/>
      <c r="AM76" s="1068"/>
      <c r="AN76" s="1068"/>
      <c r="AO76" s="1069"/>
      <c r="AP76" s="1070" t="s">
        <v>570</v>
      </c>
      <c r="AQ76" s="1068"/>
      <c r="AR76" s="1068"/>
      <c r="AS76" s="1068"/>
      <c r="AT76" s="1069"/>
      <c r="AU76" s="1070" t="s">
        <v>570</v>
      </c>
      <c r="AV76" s="1068"/>
      <c r="AW76" s="1068"/>
      <c r="AX76" s="1068"/>
      <c r="AY76" s="1069"/>
      <c r="AZ76" s="1061" t="s">
        <v>582</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577</v>
      </c>
      <c r="C77" s="1064"/>
      <c r="D77" s="1064"/>
      <c r="E77" s="1064"/>
      <c r="F77" s="1064"/>
      <c r="G77" s="1064"/>
      <c r="H77" s="1064"/>
      <c r="I77" s="1064"/>
      <c r="J77" s="1064"/>
      <c r="K77" s="1064"/>
      <c r="L77" s="1064"/>
      <c r="M77" s="1064"/>
      <c r="N77" s="1064"/>
      <c r="O77" s="1064"/>
      <c r="P77" s="1065"/>
      <c r="Q77" s="1067">
        <v>370</v>
      </c>
      <c r="R77" s="1068"/>
      <c r="S77" s="1068"/>
      <c r="T77" s="1068"/>
      <c r="U77" s="1069"/>
      <c r="V77" s="1070">
        <v>135</v>
      </c>
      <c r="W77" s="1068"/>
      <c r="X77" s="1068"/>
      <c r="Y77" s="1068"/>
      <c r="Z77" s="1069"/>
      <c r="AA77" s="1070">
        <v>235</v>
      </c>
      <c r="AB77" s="1068"/>
      <c r="AC77" s="1068"/>
      <c r="AD77" s="1068"/>
      <c r="AE77" s="1069"/>
      <c r="AF77" s="1070">
        <v>235</v>
      </c>
      <c r="AG77" s="1068"/>
      <c r="AH77" s="1068"/>
      <c r="AI77" s="1068"/>
      <c r="AJ77" s="1069"/>
      <c r="AK77" s="1070" t="s">
        <v>570</v>
      </c>
      <c r="AL77" s="1068"/>
      <c r="AM77" s="1068"/>
      <c r="AN77" s="1068"/>
      <c r="AO77" s="1069"/>
      <c r="AP77" s="1070" t="s">
        <v>570</v>
      </c>
      <c r="AQ77" s="1068"/>
      <c r="AR77" s="1068"/>
      <c r="AS77" s="1068"/>
      <c r="AT77" s="1069"/>
      <c r="AU77" s="1070" t="s">
        <v>570</v>
      </c>
      <c r="AV77" s="1068"/>
      <c r="AW77" s="1068"/>
      <c r="AX77" s="1068"/>
      <c r="AY77" s="1069"/>
      <c r="AZ77" s="1061" t="s">
        <v>584</v>
      </c>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578</v>
      </c>
      <c r="C78" s="1064"/>
      <c r="D78" s="1064"/>
      <c r="E78" s="1064"/>
      <c r="F78" s="1064"/>
      <c r="G78" s="1064"/>
      <c r="H78" s="1064"/>
      <c r="I78" s="1064"/>
      <c r="J78" s="1064"/>
      <c r="K78" s="1064"/>
      <c r="L78" s="1064"/>
      <c r="M78" s="1064"/>
      <c r="N78" s="1064"/>
      <c r="O78" s="1064"/>
      <c r="P78" s="1065"/>
      <c r="Q78" s="1066">
        <v>673</v>
      </c>
      <c r="R78" s="1060"/>
      <c r="S78" s="1060"/>
      <c r="T78" s="1060"/>
      <c r="U78" s="1060"/>
      <c r="V78" s="1060">
        <v>591</v>
      </c>
      <c r="W78" s="1060"/>
      <c r="X78" s="1060"/>
      <c r="Y78" s="1060"/>
      <c r="Z78" s="1060"/>
      <c r="AA78" s="1060">
        <v>82</v>
      </c>
      <c r="AB78" s="1060"/>
      <c r="AC78" s="1060"/>
      <c r="AD78" s="1060"/>
      <c r="AE78" s="1060"/>
      <c r="AF78" s="1060">
        <v>82</v>
      </c>
      <c r="AG78" s="1060"/>
      <c r="AH78" s="1060"/>
      <c r="AI78" s="1060"/>
      <c r="AJ78" s="1060"/>
      <c r="AK78" s="1060">
        <v>0</v>
      </c>
      <c r="AL78" s="1060"/>
      <c r="AM78" s="1060"/>
      <c r="AN78" s="1060"/>
      <c r="AO78" s="1060"/>
      <c r="AP78" s="1060">
        <v>0</v>
      </c>
      <c r="AQ78" s="1060"/>
      <c r="AR78" s="1060"/>
      <c r="AS78" s="1060"/>
      <c r="AT78" s="1060"/>
      <c r="AU78" s="1060">
        <v>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391</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22319</v>
      </c>
      <c r="AG88" s="1048"/>
      <c r="AH88" s="1048"/>
      <c r="AI88" s="1048"/>
      <c r="AJ88" s="1048"/>
      <c r="AK88" s="1052"/>
      <c r="AL88" s="1052"/>
      <c r="AM88" s="1052"/>
      <c r="AN88" s="1052"/>
      <c r="AO88" s="1052"/>
      <c r="AP88" s="1048">
        <v>1479</v>
      </c>
      <c r="AQ88" s="1048"/>
      <c r="AR88" s="1048"/>
      <c r="AS88" s="1048"/>
      <c r="AT88" s="1048"/>
      <c r="AU88" s="1048">
        <v>69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308</v>
      </c>
      <c r="AG109" s="983"/>
      <c r="AH109" s="983"/>
      <c r="AI109" s="983"/>
      <c r="AJ109" s="984"/>
      <c r="AK109" s="985" t="s">
        <v>307</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308</v>
      </c>
      <c r="BW109" s="983"/>
      <c r="BX109" s="983"/>
      <c r="BY109" s="983"/>
      <c r="BZ109" s="984"/>
      <c r="CA109" s="985" t="s">
        <v>307</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308</v>
      </c>
      <c r="DM109" s="983"/>
      <c r="DN109" s="983"/>
      <c r="DO109" s="983"/>
      <c r="DP109" s="984"/>
      <c r="DQ109" s="985" t="s">
        <v>307</v>
      </c>
      <c r="DR109" s="983"/>
      <c r="DS109" s="983"/>
      <c r="DT109" s="983"/>
      <c r="DU109" s="984"/>
      <c r="DV109" s="985" t="s">
        <v>430</v>
      </c>
      <c r="DW109" s="983"/>
      <c r="DX109" s="983"/>
      <c r="DY109" s="983"/>
      <c r="DZ109" s="1014"/>
    </row>
    <row r="110" spans="1:131" s="246" customFormat="1" ht="26.25" customHeight="1">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2174863</v>
      </c>
      <c r="AB110" s="976"/>
      <c r="AC110" s="976"/>
      <c r="AD110" s="976"/>
      <c r="AE110" s="977"/>
      <c r="AF110" s="978">
        <v>2235356</v>
      </c>
      <c r="AG110" s="976"/>
      <c r="AH110" s="976"/>
      <c r="AI110" s="976"/>
      <c r="AJ110" s="977"/>
      <c r="AK110" s="978">
        <v>2356272</v>
      </c>
      <c r="AL110" s="976"/>
      <c r="AM110" s="976"/>
      <c r="AN110" s="976"/>
      <c r="AO110" s="977"/>
      <c r="AP110" s="979">
        <v>21.1</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23698288</v>
      </c>
      <c r="BR110" s="923"/>
      <c r="BS110" s="923"/>
      <c r="BT110" s="923"/>
      <c r="BU110" s="923"/>
      <c r="BV110" s="923">
        <v>23310302</v>
      </c>
      <c r="BW110" s="923"/>
      <c r="BX110" s="923"/>
      <c r="BY110" s="923"/>
      <c r="BZ110" s="923"/>
      <c r="CA110" s="923">
        <v>22816385</v>
      </c>
      <c r="CB110" s="923"/>
      <c r="CC110" s="923"/>
      <c r="CD110" s="923"/>
      <c r="CE110" s="923"/>
      <c r="CF110" s="947">
        <v>204.5</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127</v>
      </c>
      <c r="DR110" s="923"/>
      <c r="DS110" s="923"/>
      <c r="DT110" s="923"/>
      <c r="DU110" s="923"/>
      <c r="DV110" s="924" t="s">
        <v>436</v>
      </c>
      <c r="DW110" s="924"/>
      <c r="DX110" s="924"/>
      <c r="DY110" s="924"/>
      <c r="DZ110" s="925"/>
    </row>
    <row r="111" spans="1:131" s="246" customFormat="1" ht="26.25" customHeight="1">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393</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118897</v>
      </c>
      <c r="BR111" s="895"/>
      <c r="BS111" s="895"/>
      <c r="BT111" s="895"/>
      <c r="BU111" s="895"/>
      <c r="BV111" s="895">
        <v>91847</v>
      </c>
      <c r="BW111" s="895"/>
      <c r="BX111" s="895"/>
      <c r="BY111" s="895"/>
      <c r="BZ111" s="895"/>
      <c r="CA111" s="895">
        <v>69715</v>
      </c>
      <c r="CB111" s="895"/>
      <c r="CC111" s="895"/>
      <c r="CD111" s="895"/>
      <c r="CE111" s="895"/>
      <c r="CF111" s="956">
        <v>0.6</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436</v>
      </c>
      <c r="DM111" s="895"/>
      <c r="DN111" s="895"/>
      <c r="DO111" s="895"/>
      <c r="DP111" s="895"/>
      <c r="DQ111" s="895" t="s">
        <v>127</v>
      </c>
      <c r="DR111" s="895"/>
      <c r="DS111" s="895"/>
      <c r="DT111" s="895"/>
      <c r="DU111" s="895"/>
      <c r="DV111" s="872" t="s">
        <v>436</v>
      </c>
      <c r="DW111" s="872"/>
      <c r="DX111" s="872"/>
      <c r="DY111" s="872"/>
      <c r="DZ111" s="873"/>
    </row>
    <row r="112" spans="1:131" s="246" customFormat="1" ht="26.25" customHeight="1">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5000</v>
      </c>
      <c r="AB112" s="858"/>
      <c r="AC112" s="858"/>
      <c r="AD112" s="858"/>
      <c r="AE112" s="859"/>
      <c r="AF112" s="860">
        <v>5000</v>
      </c>
      <c r="AG112" s="858"/>
      <c r="AH112" s="858"/>
      <c r="AI112" s="858"/>
      <c r="AJ112" s="859"/>
      <c r="AK112" s="860">
        <v>5000</v>
      </c>
      <c r="AL112" s="858"/>
      <c r="AM112" s="858"/>
      <c r="AN112" s="858"/>
      <c r="AO112" s="859"/>
      <c r="AP112" s="905">
        <v>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2122141</v>
      </c>
      <c r="BR112" s="895"/>
      <c r="BS112" s="895"/>
      <c r="BT112" s="895"/>
      <c r="BU112" s="895"/>
      <c r="BV112" s="895">
        <v>2437813</v>
      </c>
      <c r="BW112" s="895"/>
      <c r="BX112" s="895"/>
      <c r="BY112" s="895"/>
      <c r="BZ112" s="895"/>
      <c r="CA112" s="895">
        <v>2270544</v>
      </c>
      <c r="CB112" s="895"/>
      <c r="CC112" s="895"/>
      <c r="CD112" s="895"/>
      <c r="CE112" s="895"/>
      <c r="CF112" s="956">
        <v>20.3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393</v>
      </c>
      <c r="DH112" s="895"/>
      <c r="DI112" s="895"/>
      <c r="DJ112" s="895"/>
      <c r="DK112" s="895"/>
      <c r="DL112" s="895" t="s">
        <v>127</v>
      </c>
      <c r="DM112" s="895"/>
      <c r="DN112" s="895"/>
      <c r="DO112" s="895"/>
      <c r="DP112" s="895"/>
      <c r="DQ112" s="895" t="s">
        <v>393</v>
      </c>
      <c r="DR112" s="895"/>
      <c r="DS112" s="895"/>
      <c r="DT112" s="895"/>
      <c r="DU112" s="895"/>
      <c r="DV112" s="872" t="s">
        <v>127</v>
      </c>
      <c r="DW112" s="872"/>
      <c r="DX112" s="872"/>
      <c r="DY112" s="872"/>
      <c r="DZ112" s="873"/>
    </row>
    <row r="113" spans="1:130" s="246" customFormat="1" ht="26.25" customHeight="1">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227084</v>
      </c>
      <c r="AB113" s="1004"/>
      <c r="AC113" s="1004"/>
      <c r="AD113" s="1004"/>
      <c r="AE113" s="1005"/>
      <c r="AF113" s="1006">
        <v>300485</v>
      </c>
      <c r="AG113" s="1004"/>
      <c r="AH113" s="1004"/>
      <c r="AI113" s="1004"/>
      <c r="AJ113" s="1005"/>
      <c r="AK113" s="1006">
        <v>291243</v>
      </c>
      <c r="AL113" s="1004"/>
      <c r="AM113" s="1004"/>
      <c r="AN113" s="1004"/>
      <c r="AO113" s="1005"/>
      <c r="AP113" s="1007">
        <v>2.6</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156799</v>
      </c>
      <c r="BR113" s="895"/>
      <c r="BS113" s="895"/>
      <c r="BT113" s="895"/>
      <c r="BU113" s="895"/>
      <c r="BV113" s="895">
        <v>62043</v>
      </c>
      <c r="BW113" s="895"/>
      <c r="BX113" s="895"/>
      <c r="BY113" s="895"/>
      <c r="BZ113" s="895"/>
      <c r="CA113" s="895">
        <v>67255</v>
      </c>
      <c r="CB113" s="895"/>
      <c r="CC113" s="895"/>
      <c r="CD113" s="895"/>
      <c r="CE113" s="895"/>
      <c r="CF113" s="956">
        <v>0.6</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436</v>
      </c>
      <c r="DR113" s="858"/>
      <c r="DS113" s="858"/>
      <c r="DT113" s="858"/>
      <c r="DU113" s="859"/>
      <c r="DV113" s="905" t="s">
        <v>393</v>
      </c>
      <c r="DW113" s="906"/>
      <c r="DX113" s="906"/>
      <c r="DY113" s="906"/>
      <c r="DZ113" s="907"/>
    </row>
    <row r="114" spans="1:130" s="246" customFormat="1" ht="26.25" customHeight="1">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110256</v>
      </c>
      <c r="AB114" s="858"/>
      <c r="AC114" s="858"/>
      <c r="AD114" s="858"/>
      <c r="AE114" s="859"/>
      <c r="AF114" s="860">
        <v>105599</v>
      </c>
      <c r="AG114" s="858"/>
      <c r="AH114" s="858"/>
      <c r="AI114" s="858"/>
      <c r="AJ114" s="859"/>
      <c r="AK114" s="860">
        <v>77121</v>
      </c>
      <c r="AL114" s="858"/>
      <c r="AM114" s="858"/>
      <c r="AN114" s="858"/>
      <c r="AO114" s="859"/>
      <c r="AP114" s="905">
        <v>0.7</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2204968</v>
      </c>
      <c r="BR114" s="895"/>
      <c r="BS114" s="895"/>
      <c r="BT114" s="895"/>
      <c r="BU114" s="895"/>
      <c r="BV114" s="895">
        <v>2058955</v>
      </c>
      <c r="BW114" s="895"/>
      <c r="BX114" s="895"/>
      <c r="BY114" s="895"/>
      <c r="BZ114" s="895"/>
      <c r="CA114" s="895">
        <v>1861636</v>
      </c>
      <c r="CB114" s="895"/>
      <c r="CC114" s="895"/>
      <c r="CD114" s="895"/>
      <c r="CE114" s="895"/>
      <c r="CF114" s="956">
        <v>16.7</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393</v>
      </c>
      <c r="DH114" s="858"/>
      <c r="DI114" s="858"/>
      <c r="DJ114" s="858"/>
      <c r="DK114" s="859"/>
      <c r="DL114" s="860" t="s">
        <v>393</v>
      </c>
      <c r="DM114" s="858"/>
      <c r="DN114" s="858"/>
      <c r="DO114" s="858"/>
      <c r="DP114" s="859"/>
      <c r="DQ114" s="860" t="s">
        <v>127</v>
      </c>
      <c r="DR114" s="858"/>
      <c r="DS114" s="858"/>
      <c r="DT114" s="858"/>
      <c r="DU114" s="859"/>
      <c r="DV114" s="905" t="s">
        <v>393</v>
      </c>
      <c r="DW114" s="906"/>
      <c r="DX114" s="906"/>
      <c r="DY114" s="906"/>
      <c r="DZ114" s="907"/>
    </row>
    <row r="115" spans="1:130" s="246" customFormat="1" ht="26.25" customHeight="1">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35766</v>
      </c>
      <c r="AB115" s="1004"/>
      <c r="AC115" s="1004"/>
      <c r="AD115" s="1004"/>
      <c r="AE115" s="1005"/>
      <c r="AF115" s="1006">
        <v>30045</v>
      </c>
      <c r="AG115" s="1004"/>
      <c r="AH115" s="1004"/>
      <c r="AI115" s="1004"/>
      <c r="AJ115" s="1005"/>
      <c r="AK115" s="1006">
        <v>24514</v>
      </c>
      <c r="AL115" s="1004"/>
      <c r="AM115" s="1004"/>
      <c r="AN115" s="1004"/>
      <c r="AO115" s="1005"/>
      <c r="AP115" s="1007">
        <v>0.2</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27081</v>
      </c>
      <c r="BR115" s="895"/>
      <c r="BS115" s="895"/>
      <c r="BT115" s="895"/>
      <c r="BU115" s="895"/>
      <c r="BV115" s="895" t="s">
        <v>393</v>
      </c>
      <c r="BW115" s="895"/>
      <c r="BX115" s="895"/>
      <c r="BY115" s="895"/>
      <c r="BZ115" s="895"/>
      <c r="CA115" s="895" t="s">
        <v>436</v>
      </c>
      <c r="CB115" s="895"/>
      <c r="CC115" s="895"/>
      <c r="CD115" s="895"/>
      <c r="CE115" s="895"/>
      <c r="CF115" s="956" t="s">
        <v>436</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127</v>
      </c>
      <c r="DM115" s="858"/>
      <c r="DN115" s="858"/>
      <c r="DO115" s="858"/>
      <c r="DP115" s="859"/>
      <c r="DQ115" s="860" t="s">
        <v>393</v>
      </c>
      <c r="DR115" s="858"/>
      <c r="DS115" s="858"/>
      <c r="DT115" s="858"/>
      <c r="DU115" s="859"/>
      <c r="DV115" s="905" t="s">
        <v>393</v>
      </c>
      <c r="DW115" s="906"/>
      <c r="DX115" s="906"/>
      <c r="DY115" s="906"/>
      <c r="DZ115" s="907"/>
    </row>
    <row r="116" spans="1:130" s="246" customFormat="1" ht="26.25" customHeight="1">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162</v>
      </c>
      <c r="AB116" s="858"/>
      <c r="AC116" s="858"/>
      <c r="AD116" s="858"/>
      <c r="AE116" s="859"/>
      <c r="AF116" s="860">
        <v>81</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393</v>
      </c>
      <c r="BR116" s="895"/>
      <c r="BS116" s="895"/>
      <c r="BT116" s="895"/>
      <c r="BU116" s="895"/>
      <c r="BV116" s="895" t="s">
        <v>436</v>
      </c>
      <c r="BW116" s="895"/>
      <c r="BX116" s="895"/>
      <c r="BY116" s="895"/>
      <c r="BZ116" s="895"/>
      <c r="CA116" s="895" t="s">
        <v>127</v>
      </c>
      <c r="CB116" s="895"/>
      <c r="CC116" s="895"/>
      <c r="CD116" s="895"/>
      <c r="CE116" s="895"/>
      <c r="CF116" s="956" t="s">
        <v>393</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393</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2553131</v>
      </c>
      <c r="AB117" s="990"/>
      <c r="AC117" s="990"/>
      <c r="AD117" s="990"/>
      <c r="AE117" s="991"/>
      <c r="AF117" s="992">
        <v>2676566</v>
      </c>
      <c r="AG117" s="990"/>
      <c r="AH117" s="990"/>
      <c r="AI117" s="990"/>
      <c r="AJ117" s="991"/>
      <c r="AK117" s="992">
        <v>2754150</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308</v>
      </c>
      <c r="AG118" s="983"/>
      <c r="AH118" s="983"/>
      <c r="AI118" s="983"/>
      <c r="AJ118" s="984"/>
      <c r="AK118" s="985" t="s">
        <v>307</v>
      </c>
      <c r="AL118" s="983"/>
      <c r="AM118" s="983"/>
      <c r="AN118" s="983"/>
      <c r="AO118" s="984"/>
      <c r="AP118" s="986" t="s">
        <v>430</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461</v>
      </c>
      <c r="BP119" s="959"/>
      <c r="BQ119" s="963">
        <v>28328174</v>
      </c>
      <c r="BR119" s="926"/>
      <c r="BS119" s="926"/>
      <c r="BT119" s="926"/>
      <c r="BU119" s="926"/>
      <c r="BV119" s="926">
        <v>27960960</v>
      </c>
      <c r="BW119" s="926"/>
      <c r="BX119" s="926"/>
      <c r="BY119" s="926"/>
      <c r="BZ119" s="926"/>
      <c r="CA119" s="926">
        <v>27085535</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118897</v>
      </c>
      <c r="DH119" s="841"/>
      <c r="DI119" s="841"/>
      <c r="DJ119" s="841"/>
      <c r="DK119" s="842"/>
      <c r="DL119" s="843">
        <v>91847</v>
      </c>
      <c r="DM119" s="841"/>
      <c r="DN119" s="841"/>
      <c r="DO119" s="841"/>
      <c r="DP119" s="842"/>
      <c r="DQ119" s="843">
        <v>69715</v>
      </c>
      <c r="DR119" s="841"/>
      <c r="DS119" s="841"/>
      <c r="DT119" s="841"/>
      <c r="DU119" s="842"/>
      <c r="DV119" s="929">
        <v>0.6</v>
      </c>
      <c r="DW119" s="930"/>
      <c r="DX119" s="930"/>
      <c r="DY119" s="930"/>
      <c r="DZ119" s="931"/>
    </row>
    <row r="120" spans="1:130" s="246" customFormat="1" ht="26.25" customHeight="1">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3752552</v>
      </c>
      <c r="BR120" s="923"/>
      <c r="BS120" s="923"/>
      <c r="BT120" s="923"/>
      <c r="BU120" s="923"/>
      <c r="BV120" s="923">
        <v>3809143</v>
      </c>
      <c r="BW120" s="923"/>
      <c r="BX120" s="923"/>
      <c r="BY120" s="923"/>
      <c r="BZ120" s="923"/>
      <c r="CA120" s="923">
        <v>4331698</v>
      </c>
      <c r="CB120" s="923"/>
      <c r="CC120" s="923"/>
      <c r="CD120" s="923"/>
      <c r="CE120" s="923"/>
      <c r="CF120" s="947">
        <v>38.799999999999997</v>
      </c>
      <c r="CG120" s="948"/>
      <c r="CH120" s="948"/>
      <c r="CI120" s="948"/>
      <c r="CJ120" s="948"/>
      <c r="CK120" s="949" t="s">
        <v>465</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t="s">
        <v>127</v>
      </c>
      <c r="DH120" s="923"/>
      <c r="DI120" s="923"/>
      <c r="DJ120" s="923"/>
      <c r="DK120" s="923"/>
      <c r="DL120" s="923">
        <v>2437813</v>
      </c>
      <c r="DM120" s="923"/>
      <c r="DN120" s="923"/>
      <c r="DO120" s="923"/>
      <c r="DP120" s="923"/>
      <c r="DQ120" s="923">
        <v>2270544</v>
      </c>
      <c r="DR120" s="923"/>
      <c r="DS120" s="923"/>
      <c r="DT120" s="923"/>
      <c r="DU120" s="923"/>
      <c r="DV120" s="924">
        <v>20.3</v>
      </c>
      <c r="DW120" s="924"/>
      <c r="DX120" s="924"/>
      <c r="DY120" s="924"/>
      <c r="DZ120" s="925"/>
    </row>
    <row r="121" spans="1:130" s="246" customFormat="1" ht="26.25" customHeight="1">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436</v>
      </c>
      <c r="AG121" s="858"/>
      <c r="AH121" s="858"/>
      <c r="AI121" s="858"/>
      <c r="AJ121" s="859"/>
      <c r="AK121" s="860" t="s">
        <v>127</v>
      </c>
      <c r="AL121" s="858"/>
      <c r="AM121" s="858"/>
      <c r="AN121" s="858"/>
      <c r="AO121" s="859"/>
      <c r="AP121" s="905" t="s">
        <v>393</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2969905</v>
      </c>
      <c r="BR121" s="895"/>
      <c r="BS121" s="895"/>
      <c r="BT121" s="895"/>
      <c r="BU121" s="895"/>
      <c r="BV121" s="895">
        <v>2939182</v>
      </c>
      <c r="BW121" s="895"/>
      <c r="BX121" s="895"/>
      <c r="BY121" s="895"/>
      <c r="BZ121" s="895"/>
      <c r="CA121" s="895">
        <v>2539985</v>
      </c>
      <c r="CB121" s="895"/>
      <c r="CC121" s="895"/>
      <c r="CD121" s="895"/>
      <c r="CE121" s="895"/>
      <c r="CF121" s="956">
        <v>22.8</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436</v>
      </c>
      <c r="AL122" s="858"/>
      <c r="AM122" s="858"/>
      <c r="AN122" s="858"/>
      <c r="AO122" s="859"/>
      <c r="AP122" s="905" t="s">
        <v>127</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16884882</v>
      </c>
      <c r="BR122" s="926"/>
      <c r="BS122" s="926"/>
      <c r="BT122" s="926"/>
      <c r="BU122" s="926"/>
      <c r="BV122" s="926">
        <v>16565788</v>
      </c>
      <c r="BW122" s="926"/>
      <c r="BX122" s="926"/>
      <c r="BY122" s="926"/>
      <c r="BZ122" s="926"/>
      <c r="CA122" s="926">
        <v>16384005</v>
      </c>
      <c r="CB122" s="926"/>
      <c r="CC122" s="926"/>
      <c r="CD122" s="926"/>
      <c r="CE122" s="926"/>
      <c r="CF122" s="927">
        <v>146.80000000000001</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469</v>
      </c>
      <c r="BP123" s="959"/>
      <c r="BQ123" s="913">
        <v>23607339</v>
      </c>
      <c r="BR123" s="914"/>
      <c r="BS123" s="914"/>
      <c r="BT123" s="914"/>
      <c r="BU123" s="914"/>
      <c r="BV123" s="914">
        <v>23314113</v>
      </c>
      <c r="BW123" s="914"/>
      <c r="BX123" s="914"/>
      <c r="BY123" s="914"/>
      <c r="BZ123" s="914"/>
      <c r="CA123" s="914">
        <v>23255688</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42.5</v>
      </c>
      <c r="BR124" s="912"/>
      <c r="BS124" s="912"/>
      <c r="BT124" s="912"/>
      <c r="BU124" s="912"/>
      <c r="BV124" s="912">
        <v>41.5</v>
      </c>
      <c r="BW124" s="912"/>
      <c r="BX124" s="912"/>
      <c r="BY124" s="912"/>
      <c r="BZ124" s="912"/>
      <c r="CA124" s="912">
        <v>34.299999999999997</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v>2122141</v>
      </c>
      <c r="DH124" s="841"/>
      <c r="DI124" s="841"/>
      <c r="DJ124" s="841"/>
      <c r="DK124" s="842"/>
      <c r="DL124" s="843" t="s">
        <v>393</v>
      </c>
      <c r="DM124" s="841"/>
      <c r="DN124" s="841"/>
      <c r="DO124" s="841"/>
      <c r="DP124" s="842"/>
      <c r="DQ124" s="843" t="s">
        <v>393</v>
      </c>
      <c r="DR124" s="841"/>
      <c r="DS124" s="841"/>
      <c r="DT124" s="841"/>
      <c r="DU124" s="842"/>
      <c r="DV124" s="929" t="s">
        <v>127</v>
      </c>
      <c r="DW124" s="930"/>
      <c r="DX124" s="930"/>
      <c r="DY124" s="930"/>
      <c r="DZ124" s="931"/>
    </row>
    <row r="125" spans="1:130" s="246" customFormat="1" ht="26.25" customHeight="1">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393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393</v>
      </c>
      <c r="AB126" s="858"/>
      <c r="AC126" s="858"/>
      <c r="AD126" s="858"/>
      <c r="AE126" s="859"/>
      <c r="AF126" s="860" t="s">
        <v>127</v>
      </c>
      <c r="AG126" s="858"/>
      <c r="AH126" s="858"/>
      <c r="AI126" s="858"/>
      <c r="AJ126" s="859"/>
      <c r="AK126" s="860" t="s">
        <v>393</v>
      </c>
      <c r="AL126" s="858"/>
      <c r="AM126" s="858"/>
      <c r="AN126" s="858"/>
      <c r="AO126" s="859"/>
      <c r="AP126" s="905" t="s">
        <v>393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393</v>
      </c>
      <c r="DR126" s="895"/>
      <c r="DS126" s="895"/>
      <c r="DT126" s="895"/>
      <c r="DU126" s="895"/>
      <c r="DV126" s="872" t="s">
        <v>393</v>
      </c>
      <c r="DW126" s="872"/>
      <c r="DX126" s="872"/>
      <c r="DY126" s="872"/>
      <c r="DZ126" s="873"/>
    </row>
    <row r="127" spans="1:130" s="246" customFormat="1" ht="26.25" customHeight="1">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35766</v>
      </c>
      <c r="AB127" s="858"/>
      <c r="AC127" s="858"/>
      <c r="AD127" s="858"/>
      <c r="AE127" s="859"/>
      <c r="AF127" s="860">
        <v>30045</v>
      </c>
      <c r="AG127" s="858"/>
      <c r="AH127" s="858"/>
      <c r="AI127" s="858"/>
      <c r="AJ127" s="859"/>
      <c r="AK127" s="860">
        <v>24514</v>
      </c>
      <c r="AL127" s="858"/>
      <c r="AM127" s="858"/>
      <c r="AN127" s="858"/>
      <c r="AO127" s="859"/>
      <c r="AP127" s="905">
        <v>0.2</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393</v>
      </c>
      <c r="DH127" s="895"/>
      <c r="DI127" s="895"/>
      <c r="DJ127" s="895"/>
      <c r="DK127" s="895"/>
      <c r="DL127" s="895" t="s">
        <v>393</v>
      </c>
      <c r="DM127" s="895"/>
      <c r="DN127" s="895"/>
      <c r="DO127" s="895"/>
      <c r="DP127" s="895"/>
      <c r="DQ127" s="895" t="s">
        <v>127</v>
      </c>
      <c r="DR127" s="895"/>
      <c r="DS127" s="895"/>
      <c r="DT127" s="895"/>
      <c r="DU127" s="895"/>
      <c r="DV127" s="872" t="s">
        <v>393</v>
      </c>
      <c r="DW127" s="872"/>
      <c r="DX127" s="872"/>
      <c r="DY127" s="872"/>
      <c r="DZ127" s="873"/>
    </row>
    <row r="128" spans="1:130" s="246" customFormat="1" ht="26.25" customHeight="1" thickBot="1">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287317</v>
      </c>
      <c r="AB128" s="879"/>
      <c r="AC128" s="879"/>
      <c r="AD128" s="879"/>
      <c r="AE128" s="880"/>
      <c r="AF128" s="881">
        <v>290280</v>
      </c>
      <c r="AG128" s="879"/>
      <c r="AH128" s="879"/>
      <c r="AI128" s="879"/>
      <c r="AJ128" s="880"/>
      <c r="AK128" s="881">
        <v>292797</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393</v>
      </c>
      <c r="BG128" s="865"/>
      <c r="BH128" s="865"/>
      <c r="BI128" s="865"/>
      <c r="BJ128" s="865"/>
      <c r="BK128" s="865"/>
      <c r="BL128" s="888"/>
      <c r="BM128" s="864">
        <v>12.98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v>27081</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12623416</v>
      </c>
      <c r="AB129" s="858"/>
      <c r="AC129" s="858"/>
      <c r="AD129" s="858"/>
      <c r="AE129" s="859"/>
      <c r="AF129" s="860">
        <v>12743810</v>
      </c>
      <c r="AG129" s="858"/>
      <c r="AH129" s="858"/>
      <c r="AI129" s="858"/>
      <c r="AJ129" s="859"/>
      <c r="AK129" s="860">
        <v>12731081</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127</v>
      </c>
      <c r="BG129" s="848"/>
      <c r="BH129" s="848"/>
      <c r="BI129" s="848"/>
      <c r="BJ129" s="848"/>
      <c r="BK129" s="848"/>
      <c r="BL129" s="849"/>
      <c r="BM129" s="847">
        <v>17.98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1527788</v>
      </c>
      <c r="AB130" s="858"/>
      <c r="AC130" s="858"/>
      <c r="AD130" s="858"/>
      <c r="AE130" s="859"/>
      <c r="AF130" s="860">
        <v>1570967</v>
      </c>
      <c r="AG130" s="858"/>
      <c r="AH130" s="858"/>
      <c r="AI130" s="858"/>
      <c r="AJ130" s="859"/>
      <c r="AK130" s="860">
        <v>1571622</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7.3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11095628</v>
      </c>
      <c r="AB131" s="841"/>
      <c r="AC131" s="841"/>
      <c r="AD131" s="841"/>
      <c r="AE131" s="842"/>
      <c r="AF131" s="843">
        <v>11172843</v>
      </c>
      <c r="AG131" s="841"/>
      <c r="AH131" s="841"/>
      <c r="AI131" s="841"/>
      <c r="AJ131" s="842"/>
      <c r="AK131" s="843">
        <v>11159459</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34.299999999999997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6.6515027360000003</v>
      </c>
      <c r="AB132" s="821"/>
      <c r="AC132" s="821"/>
      <c r="AD132" s="821"/>
      <c r="AE132" s="822"/>
      <c r="AF132" s="823">
        <v>7.2973279939999998</v>
      </c>
      <c r="AG132" s="821"/>
      <c r="AH132" s="821"/>
      <c r="AI132" s="821"/>
      <c r="AJ132" s="822"/>
      <c r="AK132" s="823">
        <v>7.9728864990000003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4.5999999999999996</v>
      </c>
      <c r="AB133" s="800"/>
      <c r="AC133" s="800"/>
      <c r="AD133" s="800"/>
      <c r="AE133" s="801"/>
      <c r="AF133" s="799">
        <v>6.2</v>
      </c>
      <c r="AG133" s="800"/>
      <c r="AH133" s="800"/>
      <c r="AI133" s="800"/>
      <c r="AJ133" s="801"/>
      <c r="AK133" s="799">
        <v>7.3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3aobM2gONR8Drw+3kI3BbI7VlZtobVSrLsD2it6vEN+D/3BcqbYNYFBz6+5IHaTQpyFrI9n2a6Bd5mXezs0Kiw==" saltValue="jG14ksvu2OqQNsvj1bBm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vIbUhRVSpQ1OtOvBt3iFbUhSxOuFa6pdoCaDeWwoa2K0ACEVb7FKu/s5ev4JAHjPE9P4T+xVLh1gTrMmieBlA==" saltValue="d4y/8P4W2c5Oq2erjvt7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RuKCSQcnnEvQAX0HpE6NYoRaEOuzoqATR5+JW7wHmSC+pTNjbyIaLpBYX3v4CeLO3DSqUpY0xB3Lv5eLzbYMw==" saltValue="ylzFTBcbTtlLql5tPUBIt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3335316</v>
      </c>
      <c r="AP9" s="312">
        <v>50029</v>
      </c>
      <c r="AQ9" s="313">
        <v>57145</v>
      </c>
      <c r="AR9" s="314">
        <v>-12.5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27439</v>
      </c>
      <c r="AP10" s="315">
        <v>412</v>
      </c>
      <c r="AQ10" s="316">
        <v>3801</v>
      </c>
      <c r="AR10" s="317">
        <v>-89.2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683993</v>
      </c>
      <c r="AP11" s="315">
        <v>10260</v>
      </c>
      <c r="AQ11" s="316">
        <v>6723</v>
      </c>
      <c r="AR11" s="317">
        <v>52.6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v>14002</v>
      </c>
      <c r="AP12" s="315">
        <v>210</v>
      </c>
      <c r="AQ12" s="316">
        <v>959</v>
      </c>
      <c r="AR12" s="317">
        <v>-78.099999999999994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508</v>
      </c>
      <c r="AP13" s="315" t="s">
        <v>508</v>
      </c>
      <c r="AQ13" s="316">
        <v>1</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185762</v>
      </c>
      <c r="AP14" s="315">
        <v>2786</v>
      </c>
      <c r="AQ14" s="316">
        <v>2728</v>
      </c>
      <c r="AR14" s="317">
        <v>2.1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30046</v>
      </c>
      <c r="AP15" s="315">
        <v>451</v>
      </c>
      <c r="AQ15" s="316">
        <v>1349</v>
      </c>
      <c r="AR15" s="317">
        <v>-66.599999999999994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-218033</v>
      </c>
      <c r="AP16" s="315">
        <v>-3270</v>
      </c>
      <c r="AQ16" s="316">
        <v>-4270</v>
      </c>
      <c r="AR16" s="317">
        <v>-23.4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4058525</v>
      </c>
      <c r="AP17" s="315">
        <v>60877</v>
      </c>
      <c r="AQ17" s="316">
        <v>68438</v>
      </c>
      <c r="AR17" s="317">
        <v>-11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5.86</v>
      </c>
      <c r="AP21" s="328">
        <v>6.23</v>
      </c>
      <c r="AQ21" s="329">
        <v>-0.37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100.8</v>
      </c>
      <c r="AP22" s="333">
        <v>98.5</v>
      </c>
      <c r="AQ22" s="334">
        <v>2.2999999999999998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2356272</v>
      </c>
      <c r="AP32" s="342">
        <v>35343</v>
      </c>
      <c r="AQ32" s="343">
        <v>33979</v>
      </c>
      <c r="AR32" s="344">
        <v>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v>5000</v>
      </c>
      <c r="AP34" s="342">
        <v>75</v>
      </c>
      <c r="AQ34" s="343">
        <v>15</v>
      </c>
      <c r="AR34" s="344">
        <v>400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291243</v>
      </c>
      <c r="AP35" s="342">
        <v>4369</v>
      </c>
      <c r="AQ35" s="343">
        <v>9031</v>
      </c>
      <c r="AR35" s="344">
        <v>-51.6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v>77121</v>
      </c>
      <c r="AP36" s="342">
        <v>1157</v>
      </c>
      <c r="AQ36" s="343">
        <v>1893</v>
      </c>
      <c r="AR36" s="344">
        <v>-38.9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v>24514</v>
      </c>
      <c r="AP37" s="342">
        <v>368</v>
      </c>
      <c r="AQ37" s="343">
        <v>1352</v>
      </c>
      <c r="AR37" s="344">
        <v>-72.8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t="s">
        <v>508</v>
      </c>
      <c r="AP38" s="345" t="s">
        <v>508</v>
      </c>
      <c r="AQ38" s="346">
        <v>1</v>
      </c>
      <c r="AR38" s="334" t="s">
        <v>508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-292797</v>
      </c>
      <c r="AP39" s="342">
        <v>-4392</v>
      </c>
      <c r="AQ39" s="343">
        <v>-6634</v>
      </c>
      <c r="AR39" s="344">
        <v>-33.799999999999997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-1571622</v>
      </c>
      <c r="AP40" s="342">
        <v>-23574</v>
      </c>
      <c r="AQ40" s="343">
        <v>-28305</v>
      </c>
      <c r="AR40" s="344">
        <v>-16.7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889731</v>
      </c>
      <c r="AP41" s="342">
        <v>13346</v>
      </c>
      <c r="AQ41" s="343">
        <v>11332</v>
      </c>
      <c r="AR41" s="344">
        <v>17.8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3996813</v>
      </c>
      <c r="AN51" s="364">
        <v>58214</v>
      </c>
      <c r="AO51" s="365">
        <v>-25.5</v>
      </c>
      <c r="AP51" s="366">
        <v>66255</v>
      </c>
      <c r="AQ51" s="367">
        <v>3.6</v>
      </c>
      <c r="AR51" s="368">
        <v>-29.1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3526548</v>
      </c>
      <c r="AN52" s="372">
        <v>51365</v>
      </c>
      <c r="AO52" s="373">
        <v>16.2</v>
      </c>
      <c r="AP52" s="374">
        <v>31822</v>
      </c>
      <c r="AQ52" s="375">
        <v>8.8000000000000007</v>
      </c>
      <c r="AR52" s="376">
        <v>7.4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1094425</v>
      </c>
      <c r="AN53" s="364">
        <v>16058</v>
      </c>
      <c r="AO53" s="365">
        <v>-72.400000000000006</v>
      </c>
      <c r="AP53" s="366">
        <v>47278</v>
      </c>
      <c r="AQ53" s="367">
        <v>-28.6</v>
      </c>
      <c r="AR53" s="368">
        <v>-43.8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768962</v>
      </c>
      <c r="AN54" s="372">
        <v>11283</v>
      </c>
      <c r="AO54" s="373">
        <v>-78</v>
      </c>
      <c r="AP54" s="374">
        <v>24096</v>
      </c>
      <c r="AQ54" s="375">
        <v>-24.3</v>
      </c>
      <c r="AR54" s="376">
        <v>-53.7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1164482</v>
      </c>
      <c r="AN55" s="364">
        <v>17228</v>
      </c>
      <c r="AO55" s="365">
        <v>7.3</v>
      </c>
      <c r="AP55" s="366">
        <v>44504</v>
      </c>
      <c r="AQ55" s="367">
        <v>-5.9</v>
      </c>
      <c r="AR55" s="368">
        <v>13.2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921671</v>
      </c>
      <c r="AN56" s="372">
        <v>13636</v>
      </c>
      <c r="AO56" s="373">
        <v>20.9</v>
      </c>
      <c r="AP56" s="374">
        <v>25876</v>
      </c>
      <c r="AQ56" s="375">
        <v>7.4</v>
      </c>
      <c r="AR56" s="376">
        <v>13.5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1297043</v>
      </c>
      <c r="AN57" s="364">
        <v>19335</v>
      </c>
      <c r="AO57" s="365">
        <v>12.2</v>
      </c>
      <c r="AP57" s="366">
        <v>47820</v>
      </c>
      <c r="AQ57" s="367">
        <v>7.5</v>
      </c>
      <c r="AR57" s="368">
        <v>4.7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839681</v>
      </c>
      <c r="AN58" s="372">
        <v>12517</v>
      </c>
      <c r="AO58" s="373">
        <v>-8.1999999999999993</v>
      </c>
      <c r="AP58" s="374">
        <v>25855</v>
      </c>
      <c r="AQ58" s="375">
        <v>-0.1</v>
      </c>
      <c r="AR58" s="376">
        <v>-8.1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924227</v>
      </c>
      <c r="AN59" s="364">
        <v>13863</v>
      </c>
      <c r="AO59" s="365">
        <v>-28.3</v>
      </c>
      <c r="AP59" s="366">
        <v>41934</v>
      </c>
      <c r="AQ59" s="367">
        <v>-12.3</v>
      </c>
      <c r="AR59" s="368">
        <v>-16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762697</v>
      </c>
      <c r="AN60" s="372">
        <v>11440</v>
      </c>
      <c r="AO60" s="373">
        <v>-8.6</v>
      </c>
      <c r="AP60" s="374">
        <v>23352</v>
      </c>
      <c r="AQ60" s="375">
        <v>-9.6999999999999993</v>
      </c>
      <c r="AR60" s="376">
        <v>1.1000000000000001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1695398</v>
      </c>
      <c r="AN61" s="379">
        <v>24940</v>
      </c>
      <c r="AO61" s="380">
        <v>-21.3</v>
      </c>
      <c r="AP61" s="381">
        <v>49558</v>
      </c>
      <c r="AQ61" s="382">
        <v>-7.1</v>
      </c>
      <c r="AR61" s="368">
        <v>-14.2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1363912</v>
      </c>
      <c r="AN62" s="372">
        <v>20048</v>
      </c>
      <c r="AO62" s="373">
        <v>-11.5</v>
      </c>
      <c r="AP62" s="374">
        <v>26200</v>
      </c>
      <c r="AQ62" s="375">
        <v>-3.6</v>
      </c>
      <c r="AR62" s="376">
        <v>-7.9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fbnVUk9ScfoZyND9deXv6uaUWLnfvm1vqMCLKM+Ruu0dOYevtO7Ixo2FzWbbhm6ahxw/7WrUA/UcIl8fNtH6w==" saltValue="5bpr3pQx/4HGLFN/d6zz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zTN4ThhXxVTFKqsXXdvjfILjbK54EYYA/5J2f6gsXYM5RnXKwcvnLw2g8ZpfJYoSf5A7dI/AG7BWHyxctErPQ==" saltValue="Yy0W5YY7iaTexjbd2/Ye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y21RNtbQvdR9czw3D83rQoSwihAJfcLEF0dS+tKSCeGPePknWVx4kJGuwLUxKPi/nMmZUBfUXghCmSmowgYTA==" saltValue="SGXEQrJLYAkqe19i/2OBt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12.07</v>
      </c>
      <c r="G47" s="12">
        <v>12.46</v>
      </c>
      <c r="H47" s="12">
        <v>9</v>
      </c>
      <c r="I47" s="12">
        <v>7.89</v>
      </c>
      <c r="J47" s="13">
        <v>9.2899999999999991</v>
      </c>
    </row>
    <row r="48" spans="2:10" ht="57.75" customHeight="1">
      <c r="B48" s="14"/>
      <c r="C48" s="1234" t="s">
        <v>4</v>
      </c>
      <c r="D48" s="1234"/>
      <c r="E48" s="1235"/>
      <c r="F48" s="15">
        <v>7.3</v>
      </c>
      <c r="G48" s="16">
        <v>7.02</v>
      </c>
      <c r="H48" s="16">
        <v>5.94</v>
      </c>
      <c r="I48" s="16">
        <v>5.22</v>
      </c>
      <c r="J48" s="17">
        <v>6.84</v>
      </c>
    </row>
    <row r="49" spans="2:10" ht="57.75" customHeight="1" thickBot="1">
      <c r="B49" s="18"/>
      <c r="C49" s="1236" t="s">
        <v>5</v>
      </c>
      <c r="D49" s="1236"/>
      <c r="E49" s="1237"/>
      <c r="F49" s="19">
        <v>2.67</v>
      </c>
      <c r="G49" s="20">
        <v>0.72</v>
      </c>
      <c r="H49" s="20" t="s">
        <v>554</v>
      </c>
      <c r="I49" s="20" t="s">
        <v>555</v>
      </c>
      <c r="J49" s="21">
        <v>3</v>
      </c>
    </row>
    <row r="50" spans="2:10" ht="13.5" customHeight="1"/>
    <row r="51" spans="2:10" ht="13.5" hidden="1" customHeight="1"/>
    <row r="52" spans="2:10" ht="13.5" hidden="1" customHeight="1"/>
    <row r="53" spans="2:10" ht="13.5" hidden="1" customHeight="1"/>
  </sheetData>
  <sheetProtection algorithmName="SHA-512" hashValue="LAlmdVaCept7Ic7n7PzGtDPkS67lyd2jEQlNGmnds2lQknKFeq3UB5smAgZADMGOkoyIam2J3+mF6uGzMmmJOw==" saltValue="T/O+gMC8J6owEWEMGViM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2020-09-25T10:38:27Z</cp:lastPrinted>
  <dcterms:created xsi:type="dcterms:W3CDTF">2020-02-10T03:04:43Z</dcterms:created>
  <dcterms:modified xsi:type="dcterms:W3CDTF">2020-09-25T10:39:57Z</dcterms:modified>
  <cp:category/>
</cp:coreProperties>
</file>