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mc:AlternateContent xmlns:mc="http://schemas.openxmlformats.org/markup-compatibility/2006">
    <mc:Choice Requires="x15">
      <x15ac:absPath xmlns:x15ac="http://schemas.microsoft.com/office/spreadsheetml/2010/11/ac" url="V:\市町村課\06 財政担当\◎業務別フォルダ\05 決算統計\30年度決算統計\04決算概要公表資料\05財政状況資料集\03団体回答\03 9月公表\02 団体回答\か\"/>
    </mc:Choice>
  </mc:AlternateContent>
  <xr:revisionPtr revIDLastSave="0" documentId="13_ncr:1_{A6B9E5E9-0743-4C55-900B-4AF3306632EF}"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C36" i="10"/>
  <c r="CO35" i="10"/>
  <c r="BE35" i="10"/>
  <c r="C34" i="10"/>
  <c r="C35" i="10" s="1"/>
  <c r="AM34" i="10" l="1"/>
  <c r="AM35" i="10" s="1"/>
  <c r="AM36" i="10" s="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s="1"/>
  <c r="BW35" i="10" s="1"/>
  <c r="BW36" i="10" s="1"/>
  <c r="BW37" i="10" s="1"/>
  <c r="BW38" i="10" s="1"/>
  <c r="BW39" i="10" s="1"/>
  <c r="BW40" i="10" s="1"/>
  <c r="BW41" i="10" s="1"/>
  <c r="BW42" i="10" s="1"/>
  <c r="CO34" i="10" l="1"/>
</calcChain>
</file>

<file path=xl/sharedStrings.xml><?xml version="1.0" encoding="utf-8"?>
<sst xmlns="http://schemas.openxmlformats.org/spreadsheetml/2006/main" count="1081" uniqueCount="605">
  <si>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</si>
  <si>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</si>
  <si>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</si>
  <si>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</si>
  <si>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</si>
  <si>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</si>
  <si>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</si>
  <si>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</si>
  <si>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</si>
  <si>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</si>
  <si>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</si>
  <si>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</si>
  <si>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</si>
  <si>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</si>
  <si>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</si>
  <si>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</si>
  <si>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</si>
  <si>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</si>
  <si>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</si>
  <si>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</si>
  <si>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</si>
  <si>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</si>
  <si>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</si>
  <si>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</si>
  <si>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</si>
  <si>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</si>
  <si>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</si>
  <si>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</si>
  <si>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</si>
  <si>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</si>
  <si>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</si>
  <si>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</si>
  <si>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</si>
  <si>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</si>
  <si>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</si>
  <si>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</si>
  <si>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</si>
  <si>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</si>
  <si>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</si>
  <si>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</si>
  <si>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</si>
  <si>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</si>
  <si>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</si>
  <si>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</si>
  <si>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</si>
  <si>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</si>
  <si>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</si>
  <si>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</si>
  <si>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</si>
  <si>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</si>
  <si>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</si>
  <si>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</si>
  <si>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</si>
  <si>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</si>
  <si>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</si>
  <si>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</si>
  <si>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</si>
  <si>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</si>
  <si>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</si>
  <si>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</si>
  <si>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</si>
  <si>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</si>
  <si>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</si>
  <si>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</si>
  <si>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</si>
  <si>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</si>
  <si>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</si>
  <si>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</si>
  <si>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</si>
  <si>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</si>
  <si>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</si>
  <si>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</si>
  <si>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</si>
  <si>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</si>
  <si>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</si>
  <si>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</si>
  <si>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</si>
  <si>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</si>
  <si>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</si>
  <si>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</si>
  <si>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</si>
  <si>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</si>
  <si>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</si>
  <si>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</si>
  <si>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施行時特例市</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</si>
  <si>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</si>
  <si>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</si>
  <si>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</si>
  <si>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</si>
  <si>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</si>
  <si>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</si>
  <si>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</si>
  <si>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</si>
  <si>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</si>
  <si>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</si>
  <si>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</si>
  <si>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</si>
  <si>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春日部市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</si>
  <si>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</si>
  <si>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</si>
  <si>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</si>
  <si>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</si>
  <si>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</si>
  <si>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</si>
  <si>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</si>
  <si>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</si>
  <si>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</si>
  <si>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</si>
  <si>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</si>
  <si>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</si>
  <si>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</si>
  <si>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</si>
  <si>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</si>
  <si>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</si>
  <si>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</si>
  <si>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</si>
  <si>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</si>
  <si>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</si>
  <si>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</si>
  <si>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</si>
  <si>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</si>
  <si>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</si>
  <si>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</si>
  <si>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</si>
  <si>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</si>
  <si>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</si>
  <si>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</si>
  <si>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</si>
  <si>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</si>
  <si>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</si>
  <si>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</si>
  <si>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</si>
  <si>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</si>
  <si>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</si>
  <si>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</si>
  <si>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</si>
  <si>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</si>
  <si>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</si>
  <si>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</si>
  <si>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</si>
  <si>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</si>
  <si>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</si>
  <si>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</si>
  <si>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</si>
  <si>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</si>
  <si>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</si>
  <si>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</si>
  <si>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</si>
  <si>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</si>
  <si>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</si>
  <si>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</si>
  <si>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</si>
  <si>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</si>
  <si>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</si>
  <si>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</si>
  <si>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</si>
  <si>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</si>
  <si>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</si>
  <si>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</si>
  <si>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</si>
  <si>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</si>
  <si>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</si>
  <si>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</si>
  <si>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</si>
  <si>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</si>
  <si>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</si>
  <si>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</si>
  <si>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</si>
  <si>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</si>
  <si>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</si>
  <si>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</si>
  <si>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</si>
  <si>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</si>
  <si>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</si>
  <si>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</si>
  <si>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</si>
  <si>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</si>
  <si>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</si>
  <si>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</si>
  <si>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</si>
  <si>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</si>
  <si>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t>
    <phoneticPr fontId="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</si>
  <si>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</si>
  <si>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</si>
  <si>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</si>
  <si>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</si>
  <si>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</si>
  <si>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</si>
  <si>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</si>
  <si>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</si>
  <si>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</si>
  <si>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</si>
  <si>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</si>
  <si>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</si>
  <si>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</si>
  <si>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</si>
  <si>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</si>
  <si>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</si>
  <si>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</si>
  <si>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</si>
  <si>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</si>
  <si>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</si>
  <si>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</si>
  <si>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</si>
  <si>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</si>
  <si>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</si>
  <si>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</si>
  <si>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</si>
  <si>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</si>
  <si>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</si>
  <si>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</si>
  <si>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</si>
  <si>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埼玉県春日部市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</si>
  <si>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</si>
  <si>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</si>
  <si>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</si>
  <si>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</si>
  <si>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</si>
  <si>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</si>
  <si>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</si>
  <si>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</si>
  <si>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</si>
  <si>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</si>
  <si>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</si>
  <si>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</si>
  <si>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</si>
  <si>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</si>
  <si>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</si>
  <si>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</si>
  <si>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</si>
  <si>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</si>
  <si>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</si>
  <si>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</si>
  <si>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</si>
  <si>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</si>
  <si>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</si>
  <si>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</si>
  <si>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</si>
  <si>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</si>
  <si>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</si>
  <si>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</si>
  <si>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</si>
  <si>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</si>
  <si>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</si>
  <si>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</si>
  <si>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</si>
  <si>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</si>
  <si>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</si>
  <si>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</si>
  <si>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</si>
  <si>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</si>
  <si>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</si>
  <si>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</si>
  <si>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</si>
  <si>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</si>
  <si>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</si>
  <si>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</si>
  <si>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</si>
  <si>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</si>
  <si>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</si>
  <si>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</si>
  <si>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</si>
  <si>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</si>
  <si>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</si>
  <si>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</si>
  <si>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</si>
  <si>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</si>
  <si>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</si>
  <si>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</si>
  <si>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</si>
  <si>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</si>
  <si>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</si>
  <si>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</si>
  <si>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</si>
  <si>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</si>
  <si>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</si>
  <si>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</si>
  <si>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</si>
  <si>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</si>
  <si>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</si>
  <si>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</si>
  <si>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</si>
  <si>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</si>
  <si>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</si>
  <si>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</si>
  <si>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</si>
  <si>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</si>
  <si>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</si>
  <si>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</si>
  <si>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</si>
  <si>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</si>
  <si>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</si>
  <si>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</si>
  <si>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</si>
  <si>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</si>
  <si>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</si>
  <si>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</si>
  <si>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</si>
  <si>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</si>
  <si>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</si>
  <si>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</si>
  <si>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</si>
  <si>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</si>
  <si>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</si>
  <si>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</si>
  <si>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</si>
  <si>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</si>
  <si>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</si>
  <si>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</si>
  <si>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</si>
  <si>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</si>
  <si>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</si>
  <si>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</si>
  <si>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</si>
  <si>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</si>
  <si>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</si>
  <si>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</si>
  <si>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</si>
  <si>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</si>
  <si>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</si>
  <si>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</si>
  <si>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</si>
  <si>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</si>
  <si>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</si>
  <si>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</si>
  <si>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</si>
  <si>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</si>
  <si>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</si>
  <si>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</si>
  <si>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</si>
  <si>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</si>
  <si>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</si>
  <si>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</si>
  <si>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</si>
  <si>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</si>
  <si>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</si>
  <si>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宅地造成</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</si>
  <si>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</si>
  <si>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</si>
  <si>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</si>
  <si>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</si>
  <si>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</si>
  <si>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</si>
  <si>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</si>
  <si>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</si>
  <si>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</si>
  <si>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</si>
  <si>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</si>
  <si>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</si>
  <si>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</si>
  <si>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</si>
  <si>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</si>
  <si>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</si>
  <si>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</si>
  <si>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</si>
  <si>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</si>
  <si>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</si>
  <si>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</si>
  <si>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</si>
  <si>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</si>
  <si>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</si>
  <si>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</si>
  <si>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埼玉県春日部市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</si>
  <si>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</si>
  <si>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</si>
  <si>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</si>
  <si>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</si>
  <si>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</si>
  <si>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</si>
  <si>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</si>
  <si>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</si>
  <si>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</si>
  <si>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</si>
  <si>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</si>
  <si>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</si>
  <si>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</si>
  <si>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</si>
  <si>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</si>
  <si>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</si>
  <si>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</si>
  <si>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</si>
  <si>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</si>
  <si>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</si>
  <si>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看護専門学校特別会計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</si>
  <si>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</si>
  <si>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</si>
  <si>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</si>
  <si>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</si>
  <si>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</si>
  <si>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</si>
  <si>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</si>
  <si>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</si>
  <si>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</si>
  <si>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</si>
  <si>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</si>
  <si>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</si>
  <si>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</si>
  <si>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</si>
  <si>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</si>
  <si>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</si>
  <si>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</si>
  <si>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病院事業会計</t>
    <phoneticPr fontId="5"/>
  </si>
  <si>
    <t>法適用企業</t>
    <phoneticPr fontId="5"/>
  </si>
  <si>
    <t>水道事業会計</t>
    <phoneticPr fontId="5"/>
  </si>
  <si>
    <t>下水道事業会計</t>
    <phoneticPr fontId="5"/>
  </si>
  <si>
    <t>西金野井第二土地区画整理事業特別会計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</si>
  <si>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</si>
  <si>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</si>
  <si>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</si>
  <si>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</si>
  <si>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</si>
  <si>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</si>
  <si>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</si>
  <si>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</si>
  <si>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</si>
  <si>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</si>
  <si>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</si>
  <si>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</si>
  <si>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</si>
  <si>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</si>
  <si>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</si>
  <si>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</si>
  <si>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</si>
  <si>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</si>
  <si>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</si>
  <si>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</si>
  <si>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</si>
  <si>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</si>
  <si>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</si>
  <si>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</si>
  <si>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</si>
  <si>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</si>
  <si>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</si>
  <si>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</si>
  <si>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</si>
  <si>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</si>
  <si>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</si>
  <si>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</si>
  <si>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</si>
  <si>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</si>
  <si>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</si>
  <si>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</si>
  <si>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</si>
  <si>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</si>
  <si>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</si>
  <si>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</si>
  <si>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</si>
  <si>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</si>
  <si>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</si>
  <si>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</si>
  <si>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</si>
  <si>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</si>
  <si>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</si>
  <si>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</si>
  <si>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</si>
  <si>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</si>
  <si>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</si>
  <si>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</si>
  <si>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</si>
  <si>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</si>
  <si>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</si>
  <si>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</si>
  <si>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</si>
  <si>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</si>
  <si>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</si>
  <si>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</si>
  <si>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</si>
  <si>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</si>
  <si>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</si>
  <si>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</si>
  <si>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</si>
  <si>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西金野井第二土地区画整理事業特別会計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</si>
  <si>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</si>
  <si>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</si>
  <si>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</si>
  <si>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</si>
  <si>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</si>
  <si>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</si>
  <si>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</si>
  <si>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</si>
  <si>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</si>
  <si>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</si>
  <si>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</si>
  <si>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</si>
  <si>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</si>
  <si>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</si>
  <si>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</si>
  <si>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</si>
  <si>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</si>
  <si>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</si>
  <si>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</si>
  <si>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</si>
  <si>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</si>
  <si>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</si>
  <si>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</si>
  <si>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</si>
  <si>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</si>
  <si>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</si>
  <si>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</si>
  <si>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</si>
  <si>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</si>
  <si>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</si>
  <si>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</si>
  <si>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</si>
  <si>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</si>
  <si>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</si>
  <si>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</si>
  <si>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</si>
  <si>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</si>
  <si>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</si>
  <si>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</si>
  <si>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</si>
  <si>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</si>
  <si>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</si>
  <si>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</si>
  <si>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</si>
  <si>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</si>
  <si>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</si>
  <si>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</si>
  <si>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</si>
  <si>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</si>
  <si>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</si>
  <si>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</si>
  <si>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</si>
  <si>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</si>
  <si>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</si>
  <si>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</si>
  <si>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</si>
  <si>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</si>
  <si>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</si>
  <si>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</si>
  <si>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</si>
  <si>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</si>
  <si>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</si>
  <si>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</si>
  <si>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</si>
  <si>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</si>
  <si>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</si>
  <si>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</si>
  <si>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</si>
  <si>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</si>
  <si>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</si>
  <si>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</si>
  <si>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</si>
  <si>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</si>
  <si>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</si>
  <si>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</si>
  <si>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</si>
  <si>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</si>
  <si>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</si>
  <si>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</si>
  <si>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</si>
  <si>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</si>
  <si>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</si>
  <si>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</si>
  <si>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</si>
  <si>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</si>
  <si>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1.00</t>
  </si>
  <si>
    <t>▲ 2.83</t>
  </si>
  <si>
    <t>水道事業会計</t>
  </si>
  <si>
    <t>一般会計</t>
  </si>
  <si>
    <t>介護保険特別会計</t>
  </si>
  <si>
    <t>下水道事業会計</t>
  </si>
  <si>
    <t>国民健康保険特別会計</t>
  </si>
  <si>
    <t>病院事業会計</t>
  </si>
  <si>
    <t>後期高齢者医療特別会計</t>
  </si>
  <si>
    <t>看護専門学校特別会計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</si>
  <si>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</si>
  <si>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</si>
  <si>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</si>
  <si>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</si>
  <si>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</si>
  <si>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</si>
  <si>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</si>
  <si>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</si>
  <si>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</si>
  <si>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</si>
  <si>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埼葛斎場組合</t>
  </si>
  <si>
    <t>利根川栗橋流域水防事務組合</t>
  </si>
  <si>
    <t>江戸川水防事務組合</t>
  </si>
  <si>
    <t>埼玉県都市競艇組合</t>
  </si>
  <si>
    <t>埼玉県市町村総合事務組合</t>
  </si>
  <si>
    <t>彩の国さいたま人づくり広域連合</t>
  </si>
  <si>
    <t>埼玉県後期高齢者医療広域連合</t>
  </si>
  <si>
    <t>交通災害特別会計</t>
  </si>
  <si>
    <t>特別会計</t>
  </si>
  <si>
    <t>春日部市土地開発公社</t>
    <rPh sb="0" eb="4">
      <t>カスカベシ</t>
    </rPh>
    <rPh sb="4" eb="6">
      <t>トチ</t>
    </rPh>
    <rPh sb="6" eb="8">
      <t>カイハツ</t>
    </rPh>
    <rPh sb="8" eb="10">
      <t>コウシャ</t>
    </rPh>
    <phoneticPr fontId="11"/>
  </si>
  <si>
    <t>公共用地及び施設取得又は施設整備基金</t>
  </si>
  <si>
    <t>地域振興基金</t>
  </si>
  <si>
    <t>ふじ福祉基金</t>
  </si>
  <si>
    <t>中心市街地活性化基金</t>
  </si>
  <si>
    <t>ふるさとかすかべ応援基金</t>
  </si>
  <si>
    <t>‐</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</si>
  <si>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</si>
  <si>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</si>
  <si>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</si>
  <si>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平成27年度決算時47.6％、平成28年度決算時46.8％、平成29年度決算時31.7％、平成30年度決算時17.3%となっており、対して有形固定資産減価償却率は平成27年度決算時51.4％、平成28年度決算時53.4％、平成29年度決算時55.2％、平成30年度決算時54.9%となっている。
　春日部市においては将来負担比率下降の主な要因が市債の償還の進行であること、また、有形固定資産減価償却率下降の主な要因が老朽化した資産の除却であることから、過去の年度と比較して投資的活動が少なかったことが表れている。
　また類似団体内平均との比較では、平成30年度の春日部市の投資的活動においては類似団体と比較して市債を財源としたものが少なかったことが表れている。</t>
    <rPh sb="53" eb="55">
      <t>ヘイセイ</t>
    </rPh>
    <rPh sb="57" eb="59">
      <t>ネンド</t>
    </rPh>
    <rPh sb="59" eb="61">
      <t>ケッサン</t>
    </rPh>
    <rPh sb="61" eb="62">
      <t>ジ</t>
    </rPh>
    <rPh sb="134" eb="136">
      <t>ヘイセイ</t>
    </rPh>
    <rPh sb="138" eb="140">
      <t>ネンド</t>
    </rPh>
    <rPh sb="140" eb="142">
      <t>ケッサン</t>
    </rPh>
    <rPh sb="142" eb="143">
      <t>ジ</t>
    </rPh>
    <rPh sb="172" eb="174">
      <t>カコウ</t>
    </rPh>
    <rPh sb="175" eb="176">
      <t>オモ</t>
    </rPh>
    <rPh sb="177" eb="179">
      <t>ヨウイン</t>
    </rPh>
    <rPh sb="211" eb="212">
      <t>オモ</t>
    </rPh>
    <rPh sb="213" eb="215">
      <t>ヨウイン</t>
    </rPh>
    <rPh sb="216" eb="219">
      <t>ロウキュウカ</t>
    </rPh>
    <rPh sb="221" eb="223">
      <t>シサン</t>
    </rPh>
    <rPh sb="224" eb="226">
      <t>ジョキャク</t>
    </rPh>
    <rPh sb="324" eb="325">
      <t>スク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</si>
  <si>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</si>
  <si>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</si>
  <si>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</si>
  <si>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</si>
  <si>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</si>
  <si>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</si>
  <si>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の5年間の推移においては平成27、28年度に大きな上昇が見られるところであるが、これは春日部市立医療センター開所に係る病院出資債発行の影響によるものであり、開所後の平成29年度においては、平成26年度以前並となっており、また、平成30年度には市債の繰上償還を行ったことにより、大幅に下降している。対して実質公債費比率の5年間の推移は逓減となっているところであるが、これは過去の高利率の市債の償還の終了及び近年の低利率での市債の発行が影響したものとみられる。</t>
    <rPh sb="120" eb="122">
      <t>ヘイセイ</t>
    </rPh>
    <rPh sb="124" eb="126">
      <t>ネンド</t>
    </rPh>
    <rPh sb="128" eb="130">
      <t>シサイ</t>
    </rPh>
    <rPh sb="131" eb="133">
      <t>クリア</t>
    </rPh>
    <rPh sb="133" eb="135">
      <t>ショウカン</t>
    </rPh>
    <rPh sb="136" eb="137">
      <t>オコナ</t>
    </rPh>
    <rPh sb="145" eb="147">
      <t>オオハバ</t>
    </rPh>
    <rPh sb="148" eb="150">
      <t>カコウ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</si>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</sst>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FA660F98-995F-4797-8202-15593C20FF28}"/>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41862</c:v>
                </c:pt>
                <c:pt idx="1">
                  <c:v>43554</c:v>
                </c:pt>
                <c:pt idx="2">
                  <c:v>42581</c:v>
                </c:pt>
                <c:pt idx="3">
                  <c:v>45426</c:v>
                </c:pt>
                <c:pt idx="4">
                  <c:v>45022</c:v>
                </c:pt>
              </c:numCache>
            </c:numRef>
          </c:val>
          <c:smooth val="0"/>
          <c:extLst>
            <c:ext xmlns:c16="http://schemas.microsoft.com/office/drawing/2014/chart" uri="{C3380CC4-5D6E-409C-BE32-E72D297353CC}">
              <c16:uniqueId val="{00000000-979A-4739-8685-255705B3082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28733</c:v>
                </c:pt>
                <c:pt idx="1">
                  <c:v>23877</c:v>
                </c:pt>
                <c:pt idx="2">
                  <c:v>25424</c:v>
                </c:pt>
                <c:pt idx="3">
                  <c:v>25837</c:v>
                </c:pt>
                <c:pt idx="4">
                  <c:v>31680</c:v>
                </c:pt>
              </c:numCache>
            </c:numRef>
          </c:val>
          <c:smooth val="0"/>
          <c:extLst>
            <c:ext xmlns:c16="http://schemas.microsoft.com/office/drawing/2014/chart" uri="{C3380CC4-5D6E-409C-BE32-E72D297353CC}">
              <c16:uniqueId val="{00000001-979A-4739-8685-255705B30821}"/>
            </c:ext>
          </c:extLst>
        </c:ser>
        <c:dLbls>
          <c:showLegendKey val="0"/>
          <c:showVal val="0"/>
          <c:showCatName val="0"/>
          <c:showSerName val="0"/>
          <c:showPercent val="0"/>
          <c:showBubbleSize val="0"/>
        </c:dLbls>
        <c:marker val="1"/>
        <c:smooth val="0"/>
        <c:axId val="648980416"/>
        <c:axId val="648987080"/>
      </c:lineChart>
      <c:catAx>
        <c:axId val="6489804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48987080"/>
        <c:crosses val="autoZero"/>
        <c:auto val="1"/>
        <c:lblAlgn val="ctr"/>
        <c:lblOffset val="100"/>
        <c:tickLblSkip val="1"/>
        <c:tickMarkSkip val="1"/>
        <c:noMultiLvlLbl val="0"/>
      </c:catAx>
      <c:valAx>
        <c:axId val="64898708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489804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5.38</c:v>
                </c:pt>
                <c:pt idx="1">
                  <c:v>6.43</c:v>
                </c:pt>
                <c:pt idx="2">
                  <c:v>4.57</c:v>
                </c:pt>
                <c:pt idx="3">
                  <c:v>5.19</c:v>
                </c:pt>
                <c:pt idx="4">
                  <c:v>5.68</c:v>
                </c:pt>
              </c:numCache>
            </c:numRef>
          </c:val>
          <c:extLst>
            <c:ext xmlns:c16="http://schemas.microsoft.com/office/drawing/2014/chart" uri="{C3380CC4-5D6E-409C-BE32-E72D297353CC}">
              <c16:uniqueId val="{00000000-BEB0-4FE9-A2A1-AAC77EDCEA5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12.98</c:v>
                </c:pt>
                <c:pt idx="1">
                  <c:v>10.44</c:v>
                </c:pt>
                <c:pt idx="2">
                  <c:v>9.48</c:v>
                </c:pt>
                <c:pt idx="3">
                  <c:v>9.8699999999999992</c:v>
                </c:pt>
                <c:pt idx="4">
                  <c:v>9.75</c:v>
                </c:pt>
              </c:numCache>
            </c:numRef>
          </c:val>
          <c:extLst>
            <c:ext xmlns:c16="http://schemas.microsoft.com/office/drawing/2014/chart" uri="{C3380CC4-5D6E-409C-BE32-E72D297353CC}">
              <c16:uniqueId val="{00000001-BEB0-4FE9-A2A1-AAC77EDCEA57}"/>
            </c:ext>
          </c:extLst>
        </c:ser>
        <c:dLbls>
          <c:showLegendKey val="0"/>
          <c:showVal val="0"/>
          <c:showCatName val="0"/>
          <c:showSerName val="0"/>
          <c:showPercent val="0"/>
          <c:showBubbleSize val="0"/>
        </c:dLbls>
        <c:gapWidth val="250"/>
        <c:overlap val="100"/>
        <c:axId val="648983944"/>
        <c:axId val="6489815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0.42</c:v>
                </c:pt>
                <c:pt idx="1">
                  <c:v>-1</c:v>
                </c:pt>
                <c:pt idx="2">
                  <c:v>-2.83</c:v>
                </c:pt>
                <c:pt idx="3">
                  <c:v>1.1100000000000001</c:v>
                </c:pt>
                <c:pt idx="4">
                  <c:v>0.55000000000000004</c:v>
                </c:pt>
              </c:numCache>
            </c:numRef>
          </c:val>
          <c:smooth val="0"/>
          <c:extLst>
            <c:ext xmlns:c16="http://schemas.microsoft.com/office/drawing/2014/chart" uri="{C3380CC4-5D6E-409C-BE32-E72D297353CC}">
              <c16:uniqueId val="{00000002-BEB0-4FE9-A2A1-AAC77EDCEA57}"/>
            </c:ext>
          </c:extLst>
        </c:ser>
        <c:dLbls>
          <c:showLegendKey val="0"/>
          <c:showVal val="0"/>
          <c:showCatName val="0"/>
          <c:showSerName val="0"/>
          <c:showPercent val="0"/>
          <c:showBubbleSize val="0"/>
        </c:dLbls>
        <c:marker val="1"/>
        <c:smooth val="0"/>
        <c:axId val="648983944"/>
        <c:axId val="648981592"/>
      </c:lineChart>
      <c:catAx>
        <c:axId val="648983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48981592"/>
        <c:crosses val="autoZero"/>
        <c:auto val="1"/>
        <c:lblAlgn val="ctr"/>
        <c:lblOffset val="100"/>
        <c:tickLblSkip val="1"/>
        <c:tickMarkSkip val="1"/>
        <c:noMultiLvlLbl val="0"/>
      </c:catAx>
      <c:valAx>
        <c:axId val="6489815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48983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FBC2-4DB2-BFB9-262408639EE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BC2-4DB2-BFB9-262408639EE9}"/>
            </c:ext>
          </c:extLst>
        </c:ser>
        <c:ser>
          <c:idx val="2"/>
          <c:order val="2"/>
          <c:tx>
            <c:strRef>
              <c:f>データシート!$A$29</c:f>
              <c:strCache>
                <c:ptCount val="1"/>
                <c:pt idx="0">
                  <c:v>看護専門学校特別会計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FBC2-4DB2-BFB9-262408639EE9}"/>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0.12</c:v>
                </c:pt>
                <c:pt idx="2">
                  <c:v>#N/A</c:v>
                </c:pt>
                <c:pt idx="3">
                  <c:v>0.06</c:v>
                </c:pt>
                <c:pt idx="4">
                  <c:v>#N/A</c:v>
                </c:pt>
                <c:pt idx="5">
                  <c:v>0.05</c:v>
                </c:pt>
                <c:pt idx="6">
                  <c:v>#N/A</c:v>
                </c:pt>
                <c:pt idx="7">
                  <c:v>0.05</c:v>
                </c:pt>
                <c:pt idx="8">
                  <c:v>#N/A</c:v>
                </c:pt>
                <c:pt idx="9">
                  <c:v>0.05</c:v>
                </c:pt>
              </c:numCache>
            </c:numRef>
          </c:val>
          <c:extLst>
            <c:ext xmlns:c16="http://schemas.microsoft.com/office/drawing/2014/chart" uri="{C3380CC4-5D6E-409C-BE32-E72D297353CC}">
              <c16:uniqueId val="{00000003-FBC2-4DB2-BFB9-262408639EE9}"/>
            </c:ext>
          </c:extLst>
        </c:ser>
        <c:ser>
          <c:idx val="4"/>
          <c:order val="4"/>
          <c:tx>
            <c:strRef>
              <c:f>データシート!$A$31</c:f>
              <c:strCache>
                <c:ptCount val="1"/>
                <c:pt idx="0">
                  <c:v>病院事業会計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2.2000000000000002</c:v>
                </c:pt>
                <c:pt idx="2">
                  <c:v>#N/A</c:v>
                </c:pt>
                <c:pt idx="3">
                  <c:v>2.4300000000000002</c:v>
                </c:pt>
                <c:pt idx="4">
                  <c:v>#N/A</c:v>
                </c:pt>
                <c:pt idx="5">
                  <c:v>1.67</c:v>
                </c:pt>
                <c:pt idx="6">
                  <c:v>#N/A</c:v>
                </c:pt>
                <c:pt idx="7">
                  <c:v>1.44</c:v>
                </c:pt>
                <c:pt idx="8">
                  <c:v>#N/A</c:v>
                </c:pt>
                <c:pt idx="9">
                  <c:v>1.53</c:v>
                </c:pt>
              </c:numCache>
            </c:numRef>
          </c:val>
          <c:extLst>
            <c:ext xmlns:c16="http://schemas.microsoft.com/office/drawing/2014/chart" uri="{C3380CC4-5D6E-409C-BE32-E72D297353CC}">
              <c16:uniqueId val="{00000004-FBC2-4DB2-BFB9-262408639EE9}"/>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2.69</c:v>
                </c:pt>
                <c:pt idx="2">
                  <c:v>#N/A</c:v>
                </c:pt>
                <c:pt idx="3">
                  <c:v>3.01</c:v>
                </c:pt>
                <c:pt idx="4">
                  <c:v>#N/A</c:v>
                </c:pt>
                <c:pt idx="5">
                  <c:v>3.49</c:v>
                </c:pt>
                <c:pt idx="6">
                  <c:v>#N/A</c:v>
                </c:pt>
                <c:pt idx="7">
                  <c:v>3.31</c:v>
                </c:pt>
                <c:pt idx="8">
                  <c:v>#N/A</c:v>
                </c:pt>
                <c:pt idx="9">
                  <c:v>1.56</c:v>
                </c:pt>
              </c:numCache>
            </c:numRef>
          </c:val>
          <c:extLst>
            <c:ext xmlns:c16="http://schemas.microsoft.com/office/drawing/2014/chart" uri="{C3380CC4-5D6E-409C-BE32-E72D297353CC}">
              <c16:uniqueId val="{00000005-FBC2-4DB2-BFB9-262408639EE9}"/>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c:v>
                </c:pt>
                <c:pt idx="2">
                  <c:v>#N/A</c:v>
                </c:pt>
                <c:pt idx="3">
                  <c:v>0</c:v>
                </c:pt>
                <c:pt idx="4">
                  <c:v>#N/A</c:v>
                </c:pt>
                <c:pt idx="5">
                  <c:v>1.82</c:v>
                </c:pt>
                <c:pt idx="6">
                  <c:v>#N/A</c:v>
                </c:pt>
                <c:pt idx="7">
                  <c:v>1.74</c:v>
                </c:pt>
                <c:pt idx="8">
                  <c:v>#N/A</c:v>
                </c:pt>
                <c:pt idx="9">
                  <c:v>1.56</c:v>
                </c:pt>
              </c:numCache>
            </c:numRef>
          </c:val>
          <c:extLst>
            <c:ext xmlns:c16="http://schemas.microsoft.com/office/drawing/2014/chart" uri="{C3380CC4-5D6E-409C-BE32-E72D297353CC}">
              <c16:uniqueId val="{00000006-FBC2-4DB2-BFB9-262408639EE9}"/>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1.65</c:v>
                </c:pt>
                <c:pt idx="2">
                  <c:v>#N/A</c:v>
                </c:pt>
                <c:pt idx="3">
                  <c:v>0.92</c:v>
                </c:pt>
                <c:pt idx="4">
                  <c:v>#N/A</c:v>
                </c:pt>
                <c:pt idx="5">
                  <c:v>1.78</c:v>
                </c:pt>
                <c:pt idx="6">
                  <c:v>#N/A</c:v>
                </c:pt>
                <c:pt idx="7">
                  <c:v>2.9</c:v>
                </c:pt>
                <c:pt idx="8">
                  <c:v>#N/A</c:v>
                </c:pt>
                <c:pt idx="9">
                  <c:v>2.2599999999999998</c:v>
                </c:pt>
              </c:numCache>
            </c:numRef>
          </c:val>
          <c:extLst>
            <c:ext xmlns:c16="http://schemas.microsoft.com/office/drawing/2014/chart" uri="{C3380CC4-5D6E-409C-BE32-E72D297353CC}">
              <c16:uniqueId val="{00000007-FBC2-4DB2-BFB9-262408639EE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5.29</c:v>
                </c:pt>
                <c:pt idx="2">
                  <c:v>#N/A</c:v>
                </c:pt>
                <c:pt idx="3">
                  <c:v>6.41</c:v>
                </c:pt>
                <c:pt idx="4">
                  <c:v>#N/A</c:v>
                </c:pt>
                <c:pt idx="5">
                  <c:v>4.5599999999999996</c:v>
                </c:pt>
                <c:pt idx="6">
                  <c:v>#N/A</c:v>
                </c:pt>
                <c:pt idx="7">
                  <c:v>5.18</c:v>
                </c:pt>
                <c:pt idx="8">
                  <c:v>#N/A</c:v>
                </c:pt>
                <c:pt idx="9">
                  <c:v>5.66</c:v>
                </c:pt>
              </c:numCache>
            </c:numRef>
          </c:val>
          <c:extLst>
            <c:ext xmlns:c16="http://schemas.microsoft.com/office/drawing/2014/chart" uri="{C3380CC4-5D6E-409C-BE32-E72D297353CC}">
              <c16:uniqueId val="{00000008-FBC2-4DB2-BFB9-262408639EE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8.64</c:v>
                </c:pt>
                <c:pt idx="2">
                  <c:v>#N/A</c:v>
                </c:pt>
                <c:pt idx="3">
                  <c:v>9.56</c:v>
                </c:pt>
                <c:pt idx="4">
                  <c:v>#N/A</c:v>
                </c:pt>
                <c:pt idx="5">
                  <c:v>10.66</c:v>
                </c:pt>
                <c:pt idx="6">
                  <c:v>#N/A</c:v>
                </c:pt>
                <c:pt idx="7">
                  <c:v>10.23</c:v>
                </c:pt>
                <c:pt idx="8">
                  <c:v>#N/A</c:v>
                </c:pt>
                <c:pt idx="9">
                  <c:v>9.2799999999999994</c:v>
                </c:pt>
              </c:numCache>
            </c:numRef>
          </c:val>
          <c:extLst>
            <c:ext xmlns:c16="http://schemas.microsoft.com/office/drawing/2014/chart" uri="{C3380CC4-5D6E-409C-BE32-E72D297353CC}">
              <c16:uniqueId val="{00000009-FBC2-4DB2-BFB9-262408639EE9}"/>
            </c:ext>
          </c:extLst>
        </c:ser>
        <c:dLbls>
          <c:showLegendKey val="0"/>
          <c:showVal val="0"/>
          <c:showCatName val="0"/>
          <c:showSerName val="0"/>
          <c:showPercent val="0"/>
          <c:showBubbleSize val="0"/>
        </c:dLbls>
        <c:gapWidth val="150"/>
        <c:overlap val="100"/>
        <c:axId val="648982376"/>
        <c:axId val="648987472"/>
      </c:barChart>
      <c:catAx>
        <c:axId val="648982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48987472"/>
        <c:crosses val="autoZero"/>
        <c:auto val="1"/>
        <c:lblAlgn val="ctr"/>
        <c:lblOffset val="100"/>
        <c:tickLblSkip val="1"/>
        <c:tickMarkSkip val="1"/>
        <c:noMultiLvlLbl val="0"/>
      </c:catAx>
      <c:valAx>
        <c:axId val="6489874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489823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7019</c:v>
                </c:pt>
                <c:pt idx="5">
                  <c:v>6906</c:v>
                </c:pt>
                <c:pt idx="8">
                  <c:v>7015</c:v>
                </c:pt>
                <c:pt idx="11">
                  <c:v>7316</c:v>
                </c:pt>
                <c:pt idx="14">
                  <c:v>7563</c:v>
                </c:pt>
              </c:numCache>
            </c:numRef>
          </c:val>
          <c:extLst>
            <c:ext xmlns:c16="http://schemas.microsoft.com/office/drawing/2014/chart" uri="{C3380CC4-5D6E-409C-BE32-E72D297353CC}">
              <c16:uniqueId val="{00000000-9E3B-40E5-98B0-84D59FE3803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E3B-40E5-98B0-84D59FE3803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480</c:v>
                </c:pt>
                <c:pt idx="3">
                  <c:v>682</c:v>
                </c:pt>
                <c:pt idx="6">
                  <c:v>433</c:v>
                </c:pt>
                <c:pt idx="9">
                  <c:v>495</c:v>
                </c:pt>
                <c:pt idx="12">
                  <c:v>547</c:v>
                </c:pt>
              </c:numCache>
            </c:numRef>
          </c:val>
          <c:extLst>
            <c:ext xmlns:c16="http://schemas.microsoft.com/office/drawing/2014/chart" uri="{C3380CC4-5D6E-409C-BE32-E72D297353CC}">
              <c16:uniqueId val="{00000002-9E3B-40E5-98B0-84D59FE3803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120</c:v>
                </c:pt>
                <c:pt idx="3">
                  <c:v>118</c:v>
                </c:pt>
                <c:pt idx="6">
                  <c:v>116</c:v>
                </c:pt>
                <c:pt idx="9">
                  <c:v>112</c:v>
                </c:pt>
                <c:pt idx="12">
                  <c:v>112</c:v>
                </c:pt>
              </c:numCache>
            </c:numRef>
          </c:val>
          <c:extLst>
            <c:ext xmlns:c16="http://schemas.microsoft.com/office/drawing/2014/chart" uri="{C3380CC4-5D6E-409C-BE32-E72D297353CC}">
              <c16:uniqueId val="{00000003-9E3B-40E5-98B0-84D59FE3803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2122</c:v>
                </c:pt>
                <c:pt idx="3">
                  <c:v>2183</c:v>
                </c:pt>
                <c:pt idx="6">
                  <c:v>1672</c:v>
                </c:pt>
                <c:pt idx="9">
                  <c:v>1565</c:v>
                </c:pt>
                <c:pt idx="12">
                  <c:v>2240</c:v>
                </c:pt>
              </c:numCache>
            </c:numRef>
          </c:val>
          <c:extLst>
            <c:ext xmlns:c16="http://schemas.microsoft.com/office/drawing/2014/chart" uri="{C3380CC4-5D6E-409C-BE32-E72D297353CC}">
              <c16:uniqueId val="{00000004-9E3B-40E5-98B0-84D59FE3803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E3B-40E5-98B0-84D59FE3803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E3B-40E5-98B0-84D59FE3803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6409</c:v>
                </c:pt>
                <c:pt idx="3">
                  <c:v>6260</c:v>
                </c:pt>
                <c:pt idx="6">
                  <c:v>6462</c:v>
                </c:pt>
                <c:pt idx="9">
                  <c:v>6686</c:v>
                </c:pt>
                <c:pt idx="12">
                  <c:v>5730</c:v>
                </c:pt>
              </c:numCache>
            </c:numRef>
          </c:val>
          <c:extLst>
            <c:ext xmlns:c16="http://schemas.microsoft.com/office/drawing/2014/chart" uri="{C3380CC4-5D6E-409C-BE32-E72D297353CC}">
              <c16:uniqueId val="{00000007-9E3B-40E5-98B0-84D59FE3803A}"/>
            </c:ext>
          </c:extLst>
        </c:ser>
        <c:dLbls>
          <c:showLegendKey val="0"/>
          <c:showVal val="0"/>
          <c:showCatName val="0"/>
          <c:showSerName val="0"/>
          <c:showPercent val="0"/>
          <c:showBubbleSize val="0"/>
        </c:dLbls>
        <c:gapWidth val="100"/>
        <c:overlap val="100"/>
        <c:axId val="648985904"/>
        <c:axId val="6489843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2112</c:v>
                </c:pt>
                <c:pt idx="2">
                  <c:v>#N/A</c:v>
                </c:pt>
                <c:pt idx="3">
                  <c:v>#N/A</c:v>
                </c:pt>
                <c:pt idx="4">
                  <c:v>2337</c:v>
                </c:pt>
                <c:pt idx="5">
                  <c:v>#N/A</c:v>
                </c:pt>
                <c:pt idx="6">
                  <c:v>#N/A</c:v>
                </c:pt>
                <c:pt idx="7">
                  <c:v>1668</c:v>
                </c:pt>
                <c:pt idx="8">
                  <c:v>#N/A</c:v>
                </c:pt>
                <c:pt idx="9">
                  <c:v>#N/A</c:v>
                </c:pt>
                <c:pt idx="10">
                  <c:v>1542</c:v>
                </c:pt>
                <c:pt idx="11">
                  <c:v>#N/A</c:v>
                </c:pt>
                <c:pt idx="12">
                  <c:v>#N/A</c:v>
                </c:pt>
                <c:pt idx="13">
                  <c:v>1066</c:v>
                </c:pt>
                <c:pt idx="14">
                  <c:v>#N/A</c:v>
                </c:pt>
              </c:numCache>
            </c:numRef>
          </c:val>
          <c:smooth val="0"/>
          <c:extLst>
            <c:ext xmlns:c16="http://schemas.microsoft.com/office/drawing/2014/chart" uri="{C3380CC4-5D6E-409C-BE32-E72D297353CC}">
              <c16:uniqueId val="{00000008-9E3B-40E5-98B0-84D59FE3803A}"/>
            </c:ext>
          </c:extLst>
        </c:ser>
        <c:dLbls>
          <c:showLegendKey val="0"/>
          <c:showVal val="0"/>
          <c:showCatName val="0"/>
          <c:showSerName val="0"/>
          <c:showPercent val="0"/>
          <c:showBubbleSize val="0"/>
        </c:dLbls>
        <c:marker val="1"/>
        <c:smooth val="0"/>
        <c:axId val="648985904"/>
        <c:axId val="648984336"/>
      </c:lineChart>
      <c:catAx>
        <c:axId val="648985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48984336"/>
        <c:crosses val="autoZero"/>
        <c:auto val="1"/>
        <c:lblAlgn val="ctr"/>
        <c:lblOffset val="100"/>
        <c:tickLblSkip val="1"/>
        <c:tickMarkSkip val="1"/>
        <c:noMultiLvlLbl val="0"/>
      </c:catAx>
      <c:valAx>
        <c:axId val="6489843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48985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76449</c:v>
                </c:pt>
                <c:pt idx="5">
                  <c:v>80754</c:v>
                </c:pt>
                <c:pt idx="8">
                  <c:v>81264</c:v>
                </c:pt>
                <c:pt idx="11">
                  <c:v>81001</c:v>
                </c:pt>
                <c:pt idx="14">
                  <c:v>80368</c:v>
                </c:pt>
              </c:numCache>
            </c:numRef>
          </c:val>
          <c:extLst>
            <c:ext xmlns:c16="http://schemas.microsoft.com/office/drawing/2014/chart" uri="{C3380CC4-5D6E-409C-BE32-E72D297353CC}">
              <c16:uniqueId val="{00000000-19F8-4DDA-BBE1-6DE14D175D5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10961</c:v>
                </c:pt>
                <c:pt idx="5">
                  <c:v>12152</c:v>
                </c:pt>
                <c:pt idx="8">
                  <c:v>11454</c:v>
                </c:pt>
                <c:pt idx="11">
                  <c:v>11859</c:v>
                </c:pt>
                <c:pt idx="14">
                  <c:v>9290</c:v>
                </c:pt>
              </c:numCache>
            </c:numRef>
          </c:val>
          <c:extLst>
            <c:ext xmlns:c16="http://schemas.microsoft.com/office/drawing/2014/chart" uri="{C3380CC4-5D6E-409C-BE32-E72D297353CC}">
              <c16:uniqueId val="{00000001-19F8-4DDA-BBE1-6DE14D175D5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10609</c:v>
                </c:pt>
                <c:pt idx="5">
                  <c:v>9882</c:v>
                </c:pt>
                <c:pt idx="8">
                  <c:v>9203</c:v>
                </c:pt>
                <c:pt idx="11">
                  <c:v>9143</c:v>
                </c:pt>
                <c:pt idx="14">
                  <c:v>9642</c:v>
                </c:pt>
              </c:numCache>
            </c:numRef>
          </c:val>
          <c:extLst>
            <c:ext xmlns:c16="http://schemas.microsoft.com/office/drawing/2014/chart" uri="{C3380CC4-5D6E-409C-BE32-E72D297353CC}">
              <c16:uniqueId val="{00000002-19F8-4DDA-BBE1-6DE14D175D5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9F8-4DDA-BBE1-6DE14D175D5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9F8-4DDA-BBE1-6DE14D175D5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5</c:v>
                </c:pt>
                <c:pt idx="3">
                  <c:v>2</c:v>
                </c:pt>
                <c:pt idx="6">
                  <c:v>0</c:v>
                </c:pt>
                <c:pt idx="9">
                  <c:v>5</c:v>
                </c:pt>
                <c:pt idx="12">
                  <c:v>2</c:v>
                </c:pt>
              </c:numCache>
            </c:numRef>
          </c:val>
          <c:extLst>
            <c:ext xmlns:c16="http://schemas.microsoft.com/office/drawing/2014/chart" uri="{C3380CC4-5D6E-409C-BE32-E72D297353CC}">
              <c16:uniqueId val="{00000005-19F8-4DDA-BBE1-6DE14D175D5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8342</c:v>
                </c:pt>
                <c:pt idx="3">
                  <c:v>7517</c:v>
                </c:pt>
                <c:pt idx="6">
                  <c:v>7058</c:v>
                </c:pt>
                <c:pt idx="9">
                  <c:v>6438</c:v>
                </c:pt>
                <c:pt idx="12">
                  <c:v>6207</c:v>
                </c:pt>
              </c:numCache>
            </c:numRef>
          </c:val>
          <c:extLst>
            <c:ext xmlns:c16="http://schemas.microsoft.com/office/drawing/2014/chart" uri="{C3380CC4-5D6E-409C-BE32-E72D297353CC}">
              <c16:uniqueId val="{00000006-19F8-4DDA-BBE1-6DE14D175D5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589</c:v>
                </c:pt>
                <c:pt idx="3">
                  <c:v>478</c:v>
                </c:pt>
                <c:pt idx="6">
                  <c:v>366</c:v>
                </c:pt>
                <c:pt idx="9">
                  <c:v>255</c:v>
                </c:pt>
                <c:pt idx="12">
                  <c:v>145</c:v>
                </c:pt>
              </c:numCache>
            </c:numRef>
          </c:val>
          <c:extLst>
            <c:ext xmlns:c16="http://schemas.microsoft.com/office/drawing/2014/chart" uri="{C3380CC4-5D6E-409C-BE32-E72D297353CC}">
              <c16:uniqueId val="{00000007-19F8-4DDA-BBE1-6DE14D175D5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22965</c:v>
                </c:pt>
                <c:pt idx="3">
                  <c:v>32687</c:v>
                </c:pt>
                <c:pt idx="6">
                  <c:v>32197</c:v>
                </c:pt>
                <c:pt idx="9">
                  <c:v>28453</c:v>
                </c:pt>
                <c:pt idx="12">
                  <c:v>21889</c:v>
                </c:pt>
              </c:numCache>
            </c:numRef>
          </c:val>
          <c:extLst>
            <c:ext xmlns:c16="http://schemas.microsoft.com/office/drawing/2014/chart" uri="{C3380CC4-5D6E-409C-BE32-E72D297353CC}">
              <c16:uniqueId val="{00000008-19F8-4DDA-BBE1-6DE14D175D5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9354</c:v>
                </c:pt>
                <c:pt idx="3">
                  <c:v>8689</c:v>
                </c:pt>
                <c:pt idx="6">
                  <c:v>8269</c:v>
                </c:pt>
                <c:pt idx="9">
                  <c:v>8037</c:v>
                </c:pt>
                <c:pt idx="12">
                  <c:v>7478</c:v>
                </c:pt>
              </c:numCache>
            </c:numRef>
          </c:val>
          <c:extLst>
            <c:ext xmlns:c16="http://schemas.microsoft.com/office/drawing/2014/chart" uri="{C3380CC4-5D6E-409C-BE32-E72D297353CC}">
              <c16:uniqueId val="{00000009-19F8-4DDA-BBE1-6DE14D175D5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68562</c:v>
                </c:pt>
                <c:pt idx="3">
                  <c:v>70862</c:v>
                </c:pt>
                <c:pt idx="6">
                  <c:v>71040</c:v>
                </c:pt>
                <c:pt idx="9">
                  <c:v>70388</c:v>
                </c:pt>
                <c:pt idx="12">
                  <c:v>69967</c:v>
                </c:pt>
              </c:numCache>
            </c:numRef>
          </c:val>
          <c:extLst>
            <c:ext xmlns:c16="http://schemas.microsoft.com/office/drawing/2014/chart" uri="{C3380CC4-5D6E-409C-BE32-E72D297353CC}">
              <c16:uniqueId val="{0000000A-19F8-4DDA-BBE1-6DE14D175D5A}"/>
            </c:ext>
          </c:extLst>
        </c:ser>
        <c:dLbls>
          <c:showLegendKey val="0"/>
          <c:showVal val="0"/>
          <c:showCatName val="0"/>
          <c:showSerName val="0"/>
          <c:showPercent val="0"/>
          <c:showBubbleSize val="0"/>
        </c:dLbls>
        <c:gapWidth val="100"/>
        <c:overlap val="100"/>
        <c:axId val="648984728"/>
        <c:axId val="6489866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11799</c:v>
                </c:pt>
                <c:pt idx="2">
                  <c:v>#N/A</c:v>
                </c:pt>
                <c:pt idx="3">
                  <c:v>#N/A</c:v>
                </c:pt>
                <c:pt idx="4">
                  <c:v>17446</c:v>
                </c:pt>
                <c:pt idx="5">
                  <c:v>#N/A</c:v>
                </c:pt>
                <c:pt idx="6">
                  <c:v>#N/A</c:v>
                </c:pt>
                <c:pt idx="7">
                  <c:v>17009</c:v>
                </c:pt>
                <c:pt idx="8">
                  <c:v>#N/A</c:v>
                </c:pt>
                <c:pt idx="9">
                  <c:v>#N/A</c:v>
                </c:pt>
                <c:pt idx="10">
                  <c:v>11572</c:v>
                </c:pt>
                <c:pt idx="11">
                  <c:v>#N/A</c:v>
                </c:pt>
                <c:pt idx="12">
                  <c:v>#N/A</c:v>
                </c:pt>
                <c:pt idx="13">
                  <c:v>6388</c:v>
                </c:pt>
                <c:pt idx="14">
                  <c:v>#N/A</c:v>
                </c:pt>
              </c:numCache>
            </c:numRef>
          </c:val>
          <c:smooth val="0"/>
          <c:extLst>
            <c:ext xmlns:c16="http://schemas.microsoft.com/office/drawing/2014/chart" uri="{C3380CC4-5D6E-409C-BE32-E72D297353CC}">
              <c16:uniqueId val="{0000000B-19F8-4DDA-BBE1-6DE14D175D5A}"/>
            </c:ext>
          </c:extLst>
        </c:ser>
        <c:dLbls>
          <c:showLegendKey val="0"/>
          <c:showVal val="0"/>
          <c:showCatName val="0"/>
          <c:showSerName val="0"/>
          <c:showPercent val="0"/>
          <c:showBubbleSize val="0"/>
        </c:dLbls>
        <c:marker val="1"/>
        <c:smooth val="0"/>
        <c:axId val="648984728"/>
        <c:axId val="648986688"/>
      </c:lineChart>
      <c:catAx>
        <c:axId val="648984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48986688"/>
        <c:crosses val="autoZero"/>
        <c:auto val="1"/>
        <c:lblAlgn val="ctr"/>
        <c:lblOffset val="100"/>
        <c:tickLblSkip val="1"/>
        <c:tickMarkSkip val="1"/>
        <c:noMultiLvlLbl val="0"/>
      </c:catAx>
      <c:valAx>
        <c:axId val="648986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48984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4013</c:v>
                </c:pt>
                <c:pt idx="1">
                  <c:v>4207</c:v>
                </c:pt>
                <c:pt idx="2">
                  <c:v>4207</c:v>
                </c:pt>
              </c:numCache>
            </c:numRef>
          </c:val>
          <c:extLst>
            <c:ext xmlns:c16="http://schemas.microsoft.com/office/drawing/2014/chart" uri="{C3380CC4-5D6E-409C-BE32-E72D297353CC}">
              <c16:uniqueId val="{00000000-964B-44C3-B81D-056991D62D1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105</c:v>
                </c:pt>
                <c:pt idx="1">
                  <c:v>105</c:v>
                </c:pt>
                <c:pt idx="2">
                  <c:v>105</c:v>
                </c:pt>
              </c:numCache>
            </c:numRef>
          </c:val>
          <c:extLst>
            <c:ext xmlns:c16="http://schemas.microsoft.com/office/drawing/2014/chart" uri="{C3380CC4-5D6E-409C-BE32-E72D297353CC}">
              <c16:uniqueId val="{00000001-964B-44C3-B81D-056991D62D1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6798</c:v>
                </c:pt>
                <c:pt idx="1">
                  <c:v>6967</c:v>
                </c:pt>
                <c:pt idx="2">
                  <c:v>6971</c:v>
                </c:pt>
              </c:numCache>
            </c:numRef>
          </c:val>
          <c:extLst>
            <c:ext xmlns:c16="http://schemas.microsoft.com/office/drawing/2014/chart" uri="{C3380CC4-5D6E-409C-BE32-E72D297353CC}">
              <c16:uniqueId val="{00000002-964B-44C3-B81D-056991D62D19}"/>
            </c:ext>
          </c:extLst>
        </c:ser>
        <c:dLbls>
          <c:showLegendKey val="0"/>
          <c:showVal val="0"/>
          <c:showCatName val="0"/>
          <c:showSerName val="0"/>
          <c:showPercent val="0"/>
          <c:showBubbleSize val="0"/>
        </c:dLbls>
        <c:gapWidth val="120"/>
        <c:overlap val="100"/>
        <c:axId val="648991784"/>
        <c:axId val="648992176"/>
      </c:barChart>
      <c:catAx>
        <c:axId val="648991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648992176"/>
        <c:crosses val="autoZero"/>
        <c:auto val="1"/>
        <c:lblAlgn val="ctr"/>
        <c:lblOffset val="100"/>
        <c:tickLblSkip val="1"/>
        <c:tickMarkSkip val="1"/>
        <c:noMultiLvlLbl val="0"/>
      </c:catAx>
      <c:valAx>
        <c:axId val="64899217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648991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{D3FA4153-0E95-4D50-8D76-B0AEAEA39F30}</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04DA-4D74-9375-190E42E496B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{998031E6-F68E-4B55-B10F-C735FC661EDE}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4DA-4D74-9375-190E42E496B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{0FBCCE03-0385-4D10-90D2-7B8A06A25590}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4DA-4D74-9375-190E42E496B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{C115B1EE-D570-453F-B74B-8D3C9AA2BD6A}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4DA-4D74-9375-190E42E496B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{14BC2A4B-99B9-4BED-8F4A-7DAC86AECC74}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4DA-4D74-9375-190E42E496B8}"/>
                </c:ext>
              </c:extLst>
            </c:dLbl>
            <c:dLbl>
              <c:idx val="8"/>
              <c:tx>
                <c:strRef>
                  <c:f>公会計指標分析・財政指標組合せ分析表!$BX$50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{C5153FB4-C49D-4E84-B58D-BB21ECC90D97}</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04DA-4D74-9375-190E42E496B8}"/>
                </c:ext>
              </c:extLst>
            </c:dLbl>
            <c:dLbl>
              <c:idx val="16"/>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{D729955E-F1F5-494F-9E6D-A006E499F733}</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04DA-4D74-9375-190E42E496B8}"/>
                </c:ext>
              </c:extLst>
            </c:dLbl>
            <c:dLbl>
              <c:idx val="24"/>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{1C3CAE43-6BF7-4624-B9DD-D4DEA70CF78F}</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04DA-4D74-9375-190E42E496B8}"/>
                </c:ext>
              </c:extLst>
            </c:dLbl>
            <c:dLbl>
              <c:idx val="32"/>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{4B4D8085-6D6F-44D0-BF46-921392621134}</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04DA-4D74-9375-190E42E496B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51.4</c:v>
                </c:pt>
                <c:pt idx="16">
                  <c:v>53.4</c:v>
                </c:pt>
                <c:pt idx="24">
                  <c:v>55.2</c:v>
                </c:pt>
                <c:pt idx="32">
                  <c:v>54.9</c:v>
                </c:pt>
              </c:numCache>
            </c:numRef>
          </c:xVal>
          <c:yVal>
            <c:numRef>
              <c:f>公会計指標分析・財政指標組合せ分析表!$BP$51:$DC$51</c:f>
              <c:numCache>
                <c:formatCode>#,##0.0;"▲ "#,##0.0</c:formatCode>
                <c:ptCount val="40"/>
                <c:pt idx="8">
                  <c:v>47.6</c:v>
                </c:pt>
                <c:pt idx="16">
                  <c:v>46.8</c:v>
                </c:pt>
                <c:pt idx="24">
                  <c:v>31.7</c:v>
                </c:pt>
                <c:pt idx="32">
                  <c:v>17.3</c:v>
                </c:pt>
              </c:numCache>
            </c:numRef>
          </c:yVal>
          <c:smooth val="0"/>
          <c:extLst>
            <c:ext xmlns:c16="http://schemas.microsoft.com/office/drawing/2014/chart" uri="{C3380CC4-5D6E-409C-BE32-E72D297353CC}">
              <c16:uniqueId val="{00000009-04DA-4D74-9375-190E42E496B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{6EF20865-ECBA-4EC8-B1B9-774848A892B5}</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04DA-4D74-9375-190E42E496B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{FA0E1F3D-FC34-40DA-888B-FBA556BDE56A}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4DA-4D74-9375-190E42E496B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{ED62C65C-293F-4F66-964E-77B68B506421}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4DA-4D74-9375-190E42E496B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{974E6B50-10A8-4886-9C8E-DCA4E5B192A1}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4DA-4D74-9375-190E42E496B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{88DE8A94-CA91-431E-8A52-91C9AAAC87E4}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4DA-4D74-9375-190E42E496B8}"/>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{24D4C766-062E-42A1-9857-2A1358593D73}</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04DA-4D74-9375-190E42E496B8}"/>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{F0B10D45-B4F8-4930-9DAE-E6F9D5CFCC05}</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04DA-4D74-9375-190E42E496B8}"/>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{B07E9727-9EAC-4010-BC98-A39766E87E39}</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04DA-4D74-9375-190E42E496B8}"/>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{C8E27F74-6C0D-4283-94F1-A627DD1E5B27}</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04DA-4D74-9375-190E42E496B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54.4</c:v>
                </c:pt>
                <c:pt idx="16">
                  <c:v>57.4</c:v>
                </c:pt>
                <c:pt idx="24">
                  <c:v>58.3</c:v>
                </c:pt>
                <c:pt idx="32">
                  <c:v>60.3</c:v>
                </c:pt>
              </c:numCache>
            </c:numRef>
          </c:xVal>
          <c:yVal>
            <c:numRef>
              <c:f>公会計指標分析・財政指標組合せ分析表!$BP$55:$DC$55</c:f>
              <c:numCache>
                <c:formatCode>#,##0.0;"▲ "#,##0.0</c:formatCode>
                <c:ptCount val="40"/>
                <c:pt idx="8">
                  <c:v>37.4</c:v>
                </c:pt>
                <c:pt idx="16">
                  <c:v>31</c:v>
                </c:pt>
                <c:pt idx="24">
                  <c:v>30</c:v>
                </c:pt>
                <c:pt idx="32">
                  <c:v>23.1</c:v>
                </c:pt>
              </c:numCache>
            </c:numRef>
          </c:yVal>
          <c:smooth val="0"/>
          <c:extLst>
            <c:ext xmlns:c16="http://schemas.microsoft.com/office/drawing/2014/chart" uri="{C3380CC4-5D6E-409C-BE32-E72D297353CC}">
              <c16:uniqueId val="{00000013-04DA-4D74-9375-190E42E496B8}"/>
            </c:ext>
          </c:extLst>
        </c:ser>
        <c:dLbls>
          <c:showLegendKey val="0"/>
          <c:showVal val="1"/>
          <c:showCatName val="0"/>
          <c:showSerName val="0"/>
          <c:showPercent val="0"/>
          <c:showBubbleSize val="0"/>
        </c:dLbls>
        <c:axId val="46179840"/>
        <c:axId val="46181760"/>
      </c:scatterChart>
      <c:valAx>
        <c:axId val="46179840"/>
        <c:scaling>
          <c:orientation val="minMax"/>
          <c:max val="61.1"/>
          <c:min val="50.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53"/>
          <c:min val="1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{FC89F1E7-8C3C-49D5-A6C7-E410EE401372}</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92AA-4470-BF43-A96AA014F40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{4BA2AAD2-7D8F-4102-9B3C-4A433B9F814F}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2AA-4470-BF43-A96AA014F40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{589B0884-4331-498B-B643-21ED54DD47FD}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2AA-4470-BF43-A96AA014F40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{76CD5D9A-CB74-49FD-BCA3-ECBA8660F185}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2AA-4470-BF43-A96AA014F40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{DAFC4170-24BD-4E63-B98F-A09083EBC721}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2AA-4470-BF43-A96AA014F405}"/>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{479E486A-E103-4D30-B580-C7AEA2981764}</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92AA-4470-BF43-A96AA014F405}"/>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{726AE3E1-DD3E-48DA-9F76-58FCD4FF05CA}</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92AA-4470-BF43-A96AA014F405}"/>
                </c:ext>
              </c:extLst>
            </c:dLbl>
            <c:dLbl>
              <c:idx val="24"/>
              <c:layout>
                <c:manualLayout>
                  <c:x val="-4.5160355153971272E-2"/>
                  <c:y val="-6.4780838779456493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{2E859A07-712E-45B0-BF18-207D157A1A09}</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92AA-4470-BF43-A96AA014F405}"/>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{B95A7A99-0C9B-4359-9BF1-520DDB0D30D7}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92AA-4470-BF43-A96AA014F40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7.6</c:v>
                </c:pt>
                <c:pt idx="8">
                  <c:v>6.7</c:v>
                </c:pt>
                <c:pt idx="16">
                  <c:v>5.6</c:v>
                </c:pt>
                <c:pt idx="24">
                  <c:v>5</c:v>
                </c:pt>
                <c:pt idx="32">
                  <c:v>3.9</c:v>
                </c:pt>
              </c:numCache>
            </c:numRef>
          </c:xVal>
          <c:yVal>
            <c:numRef>
              <c:f>公会計指標分析・財政指標組合せ分析表!$BP$73:$DC$73</c:f>
              <c:numCache>
                <c:formatCode>#,##0.0;"▲ "#,##0.0</c:formatCode>
                <c:ptCount val="40"/>
                <c:pt idx="0">
                  <c:v>33.4</c:v>
                </c:pt>
                <c:pt idx="8">
                  <c:v>47.6</c:v>
                </c:pt>
                <c:pt idx="16">
                  <c:v>46.8</c:v>
                </c:pt>
                <c:pt idx="24">
                  <c:v>31.7</c:v>
                </c:pt>
                <c:pt idx="32">
                  <c:v>17.3</c:v>
                </c:pt>
              </c:numCache>
            </c:numRef>
          </c:yVal>
          <c:smooth val="0"/>
          <c:extLst>
            <c:ext xmlns:c16="http://schemas.microsoft.com/office/drawing/2014/chart" uri="{C3380CC4-5D6E-409C-BE32-E72D297353CC}">
              <c16:uniqueId val="{00000009-92AA-4470-BF43-A96AA014F40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{0470D760-DFD7-4A4D-BA80-E1A31650E231}</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92AA-4470-BF43-A96AA014F40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{EA981B95-CE36-496B-8B8F-4B4AF5AD890D}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2AA-4470-BF43-A96AA014F40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{70146B2C-4618-4904-A1CD-F20847860265}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2AA-4470-BF43-A96AA014F40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{16A3DC35-A7D8-493E-B367-F8E5ED12EA6F}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2AA-4470-BF43-A96AA014F40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{4FA47A47-F56D-43CF-A741-1889419AED5A}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2AA-4470-BF43-A96AA014F405}"/>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{A8B678CF-C0B0-4323-BBE7-A3EEBF27703E}</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92AA-4470-BF43-A96AA014F405}"/>
                </c:ext>
              </c:extLst>
            </c:dLbl>
            <c:dLbl>
              <c:idx val="16"/>
              <c:layout>
                <c:manualLayout>
                  <c:x val="-3.0766614171238545E-2"/>
                  <c:y val="-7.0416129246588993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{930E66E9-3C12-4FC9-A6FF-EFE1E94DF19A}</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92AA-4470-BF43-A96AA014F405}"/>
                </c:ext>
              </c:extLst>
            </c:dLbl>
            <c:dLbl>
              <c:idx val="24"/>
              <c:layout>
                <c:manualLayout>
                  <c:x val="-1.9167077325650851E-2"/>
                  <c:y val="-5.2052973237336354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{C7C24696-B08C-43FB-B13B-4721608662D5}</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92AA-4470-BF43-A96AA014F405}"/>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{672271AE-CE78-4040-BE03-5172E714F69E}</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92AA-4470-BF43-A96AA014F4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6.3</c:v>
                </c:pt>
                <c:pt idx="16">
                  <c:v>5.2</c:v>
                </c:pt>
                <c:pt idx="24">
                  <c:v>5</c:v>
                </c:pt>
                <c:pt idx="32">
                  <c:v>4.2</c:v>
                </c:pt>
              </c:numCache>
            </c:numRef>
          </c:xVal>
          <c:yVal>
            <c:numRef>
              <c:f>公会計指標分析・財政指標組合せ分析表!$BP$77:$DC$77</c:f>
              <c:numCache>
                <c:formatCode>#,##0.0;"▲ "#,##0.0</c:formatCode>
                <c:ptCount val="40"/>
                <c:pt idx="0">
                  <c:v>45.1</c:v>
                </c:pt>
                <c:pt idx="8">
                  <c:v>37.4</c:v>
                </c:pt>
                <c:pt idx="16">
                  <c:v>31</c:v>
                </c:pt>
                <c:pt idx="24">
                  <c:v>30</c:v>
                </c:pt>
                <c:pt idx="32">
                  <c:v>23.1</c:v>
                </c:pt>
              </c:numCache>
            </c:numRef>
          </c:yVal>
          <c:smooth val="0"/>
          <c:extLst>
            <c:ext xmlns:c16="http://schemas.microsoft.com/office/drawing/2014/chart" uri="{C3380CC4-5D6E-409C-BE32-E72D297353CC}">
              <c16:uniqueId val="{00000013-92AA-4470-BF43-A96AA014F405}"/>
            </c:ext>
          </c:extLst>
        </c:ser>
        <c:dLbls>
          <c:showLegendKey val="0"/>
          <c:showVal val="1"/>
          <c:showCatName val="0"/>
          <c:showSerName val="0"/>
          <c:showPercent val="0"/>
          <c:showBubbleSize val="0"/>
        </c:dLbls>
        <c:axId val="84219776"/>
        <c:axId val="84234240"/>
      </c:scatterChart>
      <c:valAx>
        <c:axId val="84219776"/>
        <c:scaling>
          <c:orientation val="minMax"/>
          <c:max val="8"/>
          <c:min val="3.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3"/>
          <c:min val="1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埼玉県春日部市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元利償還金等は、公営企業債の元利償還金に対する繰入金や債務負担行為に基づく支出額が増となったが、元利償還金が減となり、全体として減少となった。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算入公債費等は、臨時財政対策債及び合併特例債の発行増により増加となった。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元利償還金等が減少し、算入公債費等が増加したことにより、実質公債費の分子は、減少する結果となった。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今後は、大規模事業による元利償還金の増などにより、横ばいか、あるいは増加することが予想される。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該当する積立は、ない。</a:t>
          </a:r>
          <a:endParaRPr lang="ja-JP" altLang="ja-JP" sz="1000">
            <a:effectLst/>
            <a:latin typeface="ＭＳ ゴシック" panose="020B0609070205080204" pitchFamily="49" charset="-128"/>
            <a:ea typeface="ＭＳ ゴシック" panose="020B0609070205080204"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埼玉県春日部市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将来負担額は、公営企業債等繰入見込額が下水道事業会計などへの負担額減により減となったため、全体としては減少した。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充当可能財源等は、充当可能基金が増となったが、基準財政需要額算入見込額、充当可能特定歳入が減となり、全体としては減少となった。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将来負担比率の分子は、充当可能財源等が減少したが、それ以上に将来負担額が減少となったことにより、減少する結果となった。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今後は、大規模事業による地方債残高の増加、基金の取崩しなどにより、横ばいか、あるいは増加することが予想される。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埼玉県春日部市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年度末基金残高と比較して、歳入では、地方交付税において、公債費の増などにより約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百万円の増額となったことや、当初では約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千万円を予定していた公共用地及び施設取得又は施設整備基金の取り崩しが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百万円となったことによる増である。</a:t>
          </a:r>
          <a:b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歳出では、平成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億円を積み立てたふるさとかすかべ応援基金について、寄附者の意向を反映した事業へ充当したため、増となった。</a:t>
          </a:r>
          <a:b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結果的に当該年度における財政調整基金の取り崩しも無かったことや、今後の大規模事業に向けて公共用地及び施設取得又は施設整備基金を約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億円積み立てたことなどにより、基金残高は増となった。</a:t>
          </a:r>
          <a:b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b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については、本庁舎移転建替えをはじめとした大規模事業や、公共施設マネジメント計画に基づく各種事業などが控えているため、公共用地及び施設取得又は施設整備基金は、減少傾向となる見込みである。</a:t>
          </a:r>
          <a:b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しかし、最近全国各地に大きな影響をもたらしている異常気象への対応など、不時の支出に対する備えとしても、一定規模（標準財政規模の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％程度）を維持する必要があると考える</a:t>
          </a:r>
          <a:r>
            <a:rPr kumimoji="1" lang="ja-JP" altLang="ja-JP" sz="11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・公共用地及び施設取得又は施設整備基金：公共用地及び施設の取得又は施設の整備費用に充てるため。</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・地域振興基金：市民の連帯の強化及び地域振興を目的とする事業の財源に充てるため。</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・ふるさとかすかべ応援寄附金：本市を応援するために寄せられた寄附金を活用し、寄附者の意向を反映した施策の展開に要する経費の財源に充てるため。</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・公共用地及び施設取得又は施設整備基金：今年度は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百万円を取り崩したものの、今後の大規模事業に向けて約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億円を積み立てたことなどにより、基金残高は増となった。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・地域振興基金：平成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年度に基金積立が終了し、また、各種事業の実施に伴い約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千万円を取り崩したものの、基金運用による運用益が見込みより増となったことなどにより、基金残高は約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千万円の減となった。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・ふるさとかすかべ応援寄附金：平成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年度に積み立てた約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億円について、寄附者の意向を反映した事業へ充当したこと、また、総務省の要請により制度を見直したことにより寄附金額が減となったことなどにより、基金残高は減となった。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用地及び施設取得又は施設整備基金：今後控えている本庁舎移転建替えや大規模事業などに対して十分といえる状況ではないため、これらに備え、今後においても可能な限り、基金の積立に努めていく。</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・地域振興基金：今年度は各種事業の実施に伴い約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千万円を取り崩したが、今後も各事業推進のため、毎年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億円の減額が見込まれる。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年度末基金残高と比較して、歳入では、地方交付税において、公債費の増などにより約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百万円の増額となったものの、歳出では、教育費における義務教育学校の整備や中学校の再編等により増となった。</a:t>
          </a:r>
          <a:b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結果的に当該年度における財政調整基金の取り崩しは無かったが、積み立て額が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わずか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であったことにより、基金残高は横ばいとなった。</a:t>
          </a:r>
          <a:b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b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については、行政ニーズを的確にとらえた各種事業の推進、本庁舎移転建替えをはじめとする大規模事業、公共施設マネジメント計画に基づく各種事業などが控えていること、また、最近全国各地に大きな影響をもたらしている異常気象への対応など、不時の支出に対する備えとしても一定規模（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％程度）を維持する必要があると考えるが、減少傾向となる見込みである。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年度末で、借入金の返済が終了したことにより、平成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年度末と比較して、横ばいとなっている。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現在、借入金等の返済は無いことから取崩しは行っていないが、今後控えている本庁舎移転建替えをはじめとする大規模事業などに伴う地方債の償還が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年度以降にピークを迎える予定となっていることから、必要に応じ積立てや取崩しを行う。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F16DC3E9-FD5F-46CE-A21C-254DC883FBD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8B1D30A6-5D68-4E40-A628-8F73B7A6BA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1C97C7C8-F7D0-4DD1-ACC4-63C75AE5CBB1}"/>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AAA8BB94-77F6-494F-85D2-7CFB7AA71C2F}"/>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3FBB9965-B421-4514-84BC-8780431822B9}"/>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FBB3A634-14A3-42D5-81FA-D04BD75655D8}"/>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埼玉県春日部市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71C35C9D-1FAF-4C77-AE16-001DA9A1E463}"/>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BCC06AC1-F0C8-43FC-8145-11D8F8EDD2E1}"/>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50F86755-D37E-4BE9-BA4C-5B4D8A90ECAA}"/>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C12C3CF8-CF1C-420B-955E-DD5A87B32D57}"/>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7150B49C-2CE6-422C-822C-0B25C3253175}"/>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FCFD4ABB-5351-4E07-8CF7-8D7AEB1A2465}"/>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234,598
230,902
66.00
73,097,735
70,285,128
2,450,513
43,172,488
70,347,017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D9FC78F6-4ADD-4B6A-9083-0FA6AE162C74}"/>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F29CD743-A15B-4467-AD9F-1445D084F4A8}"/>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AB287966-FFA6-4580-9DBF-E4B89D419C75}"/>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17.3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5290CF26-6D5E-4D5A-ACEA-427C72E96EBA}"/>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86D0BE38-EEC1-4D92-8858-1E072830CD3F}"/>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93DC982-F22E-4752-83AE-2AC1F830C35E}"/>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60D816E6-E96B-441B-ACF5-21D65D78592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9C8FB4AE-6A46-4F3B-B5C8-AC8F2219E27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5FA93758-65D8-4E75-82FE-519CCA4DA422}"/>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1F67C1BE-8228-488A-BE79-B62A22B97306}"/>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3398EDF-B630-4914-B61E-342A2361F84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AADA26E0-01F5-4FF4-8FA0-5B8B6E5F6724}"/>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9740C828-1540-4B08-8D75-84BC856FF9C3}"/>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DC1205A1-ABBE-414C-85EE-337EF8BF578D}"/>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F7A42125-19D2-4A23-A219-8DB1F99603E6}"/>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DECD3882-1B81-4AED-BFF6-A5300421AB2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CEEAD543-6803-42B0-9500-D0E4407B6FCB}"/>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119820F0-AD5F-40AC-B3B5-6A0D32D65B8E}"/>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9FA0FA04-9568-449A-961D-CA5DDA7FBE2A}"/>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E4E2E4F5-7B65-443A-AF8C-156D38538A99}"/>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8D43C390-C7B3-4B56-A688-9F16E2CB8E92}"/>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27B01B17-FEE7-4F3D-A40F-A0C39FA68C3C}"/>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25FFCABB-2EF6-4AF9-A0EE-1FF719E2A9C3}"/>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191334D9-096E-480A-8CB9-2D605697DC32}"/>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F518277E-A5DD-43AB-AEA9-E8FCB91F479B}"/>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DDB4ED23-15E9-449C-90AB-1D1C12BBD913}"/>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F203C2AD-F88F-484F-8D75-BC4A61B405D8}"/>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78E5467F-D963-40A1-88B2-24E8B525AC0A}"/>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8890BC56-33B3-41A5-AB84-DF6D1353D569}"/>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F3ED4917-166A-4B3E-A914-825B0806F2F5}"/>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4883513C-A8AB-4202-A485-6F4C2E615196}"/>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E6D5F592-7CD2-4EFF-A6AF-C4A950B736BB}"/>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817E33D4-932B-42BD-B4F6-FDA46ACD03EC}"/>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D18D7E76-5CF7-4C33-B126-EC7918A2CC8C}"/>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年度決算時</a:t>
          </a:r>
          <a:r>
            <a:rPr kumimoji="1" lang="en-US" altLang="ja-JP" sz="1100">
              <a:latin typeface="ＭＳ Ｐゴシック" panose="020B0600070205080204" pitchFamily="50" charset="-128"/>
              <a:ea typeface="ＭＳ Ｐゴシック" panose="020B0600070205080204" pitchFamily="50" charset="-128"/>
            </a:rPr>
            <a:t>51.4</a:t>
          </a:r>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年度決算時</a:t>
          </a:r>
          <a:r>
            <a:rPr kumimoji="1" lang="en-US" altLang="ja-JP" sz="1100">
              <a:latin typeface="ＭＳ Ｐゴシック" panose="020B0600070205080204" pitchFamily="50" charset="-128"/>
              <a:ea typeface="ＭＳ Ｐゴシック" panose="020B0600070205080204" pitchFamily="50" charset="-128"/>
            </a:rPr>
            <a:t>53.4</a:t>
          </a:r>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年度決算時</a:t>
          </a:r>
          <a:r>
            <a:rPr kumimoji="1" lang="en-US" altLang="ja-JP" sz="1100">
              <a:latin typeface="ＭＳ Ｐゴシック" panose="020B0600070205080204" pitchFamily="50" charset="-128"/>
              <a:ea typeface="ＭＳ Ｐゴシック" panose="020B0600070205080204" pitchFamily="50" charset="-128"/>
            </a:rPr>
            <a:t>55.2</a:t>
          </a:r>
          <a:r>
            <a:rPr kumimoji="1" lang="ja-JP" altLang="en-US" sz="1100">
              <a:latin typeface="ＭＳ Ｐゴシック" panose="020B0600070205080204" pitchFamily="50" charset="-128"/>
              <a:ea typeface="ＭＳ Ｐゴシック" panose="020B0600070205080204" pitchFamily="50" charset="-128"/>
            </a:rPr>
            <a:t>％と平成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年度決算時までは類似団体内平均とほぼ同様の推移となっているが、平成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年度決算時</a:t>
          </a:r>
          <a:r>
            <a:rPr kumimoji="1" lang="en-US" altLang="ja-JP" sz="1100">
              <a:latin typeface="ＭＳ Ｐゴシック" panose="020B0600070205080204" pitchFamily="50" charset="-128"/>
              <a:ea typeface="ＭＳ Ｐゴシック" panose="020B0600070205080204" pitchFamily="50" charset="-128"/>
            </a:rPr>
            <a:t>54.9%</a:t>
          </a:r>
          <a:r>
            <a:rPr kumimoji="1" lang="ja-JP" altLang="en-US" sz="1100">
              <a:latin typeface="ＭＳ Ｐゴシック" panose="020B0600070205080204" pitchFamily="50" charset="-128"/>
              <a:ea typeface="ＭＳ Ｐゴシック" panose="020B0600070205080204" pitchFamily="50" charset="-128"/>
            </a:rPr>
            <a:t>と、下回っている。</a:t>
          </a:r>
        </a:p>
        <a:p>
          <a:r>
            <a:rPr kumimoji="1" lang="ja-JP" altLang="en-US" sz="1100">
              <a:latin typeface="ＭＳ Ｐゴシック" panose="020B0600070205080204" pitchFamily="50" charset="-128"/>
              <a:ea typeface="ＭＳ Ｐゴシック" panose="020B0600070205080204" pitchFamily="50" charset="-128"/>
            </a:rPr>
            <a:t>　春日部市においては、平成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年度に老朽化が進んでいた商工振興センター等の解体を行ったことにより、保有する固定資産の減価償却額が下回ったため、前年度比</a:t>
          </a:r>
          <a:r>
            <a:rPr kumimoji="1" lang="en-US" altLang="ja-JP" sz="1100">
              <a:latin typeface="ＭＳ Ｐゴシック" panose="020B0600070205080204" pitchFamily="50" charset="-128"/>
              <a:ea typeface="ＭＳ Ｐゴシック" panose="020B0600070205080204" pitchFamily="50" charset="-128"/>
            </a:rPr>
            <a:t>0.3</a:t>
          </a:r>
          <a:r>
            <a:rPr kumimoji="1" lang="ja-JP" altLang="en-US" sz="1100">
              <a:latin typeface="ＭＳ Ｐゴシック" panose="020B0600070205080204" pitchFamily="50" charset="-128"/>
              <a:ea typeface="ＭＳ Ｐゴシック" panose="020B0600070205080204" pitchFamily="50" charset="-128"/>
            </a:rPr>
            <a:t>ポイントの下降となったものである。</a:t>
          </a: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B77F0684-7319-4996-AACA-22E77C357A72}"/>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DB92829B-CE43-49E7-B223-734D0671B5DF}"/>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A5AE040F-F7B3-4B4F-892F-1D576DD3472F}"/>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a:extLst>
            <a:ext uri="{FF2B5EF4-FFF2-40B4-BE49-F238E27FC236}">
              <a16:creationId xmlns:a16="http://schemas.microsoft.com/office/drawing/2014/main" id="{629E9FAD-B227-49CD-8A78-50640ADCC3F2}"/>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a:extLst>
            <a:ext uri="{FF2B5EF4-FFF2-40B4-BE49-F238E27FC236}">
              <a16:creationId xmlns:a16="http://schemas.microsoft.com/office/drawing/2014/main" id="{C04CA9FA-AEF8-43D5-9426-623B483B6A18}"/>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a:extLst>
            <a:ext uri="{FF2B5EF4-FFF2-40B4-BE49-F238E27FC236}">
              <a16:creationId xmlns:a16="http://schemas.microsoft.com/office/drawing/2014/main" id="{002F668C-AEF9-493A-9F2F-45F1B1D0F552}"/>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a:extLst>
            <a:ext uri="{FF2B5EF4-FFF2-40B4-BE49-F238E27FC236}">
              <a16:creationId xmlns:a16="http://schemas.microsoft.com/office/drawing/2014/main" id="{C31A9562-C03B-477D-85BE-7ADF99EBE2BE}"/>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a:extLst>
            <a:ext uri="{FF2B5EF4-FFF2-40B4-BE49-F238E27FC236}">
              <a16:creationId xmlns:a16="http://schemas.microsoft.com/office/drawing/2014/main" id="{388B7F6E-562B-4600-B84A-1FC8CADBB285}"/>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a:extLst>
            <a:ext uri="{FF2B5EF4-FFF2-40B4-BE49-F238E27FC236}">
              <a16:creationId xmlns:a16="http://schemas.microsoft.com/office/drawing/2014/main" id="{5C39BD27-4F90-4ACE-AFCA-893C7B81965D}"/>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a:extLst>
            <a:ext uri="{FF2B5EF4-FFF2-40B4-BE49-F238E27FC236}">
              <a16:creationId xmlns:a16="http://schemas.microsoft.com/office/drawing/2014/main" id="{A41241CB-C412-4506-BB5D-E53BCF35F279}"/>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a:extLst>
            <a:ext uri="{FF2B5EF4-FFF2-40B4-BE49-F238E27FC236}">
              <a16:creationId xmlns:a16="http://schemas.microsoft.com/office/drawing/2014/main" id="{F715583C-622C-4CA6-A253-FB7B02A686AD}"/>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a:extLst>
            <a:ext uri="{FF2B5EF4-FFF2-40B4-BE49-F238E27FC236}">
              <a16:creationId xmlns:a16="http://schemas.microsoft.com/office/drawing/2014/main" id="{02F3A4FC-D460-4B6B-AF1B-821DFB2F6ABA}"/>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a:extLst>
            <a:ext uri="{FF2B5EF4-FFF2-40B4-BE49-F238E27FC236}">
              <a16:creationId xmlns:a16="http://schemas.microsoft.com/office/drawing/2014/main" id="{E3769BC3-C09C-4A78-8899-48DFF85AF177}"/>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a:extLst>
            <a:ext uri="{FF2B5EF4-FFF2-40B4-BE49-F238E27FC236}">
              <a16:creationId xmlns:a16="http://schemas.microsoft.com/office/drawing/2014/main" id="{5FBAA324-2C58-4A25-AD6E-C328BC35AD1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a:extLst>
            <a:ext uri="{FF2B5EF4-FFF2-40B4-BE49-F238E27FC236}">
              <a16:creationId xmlns:a16="http://schemas.microsoft.com/office/drawing/2014/main" id="{C7CFF08C-AF21-4264-B5A6-4D0342649859}"/>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a:extLst>
            <a:ext uri="{FF2B5EF4-FFF2-40B4-BE49-F238E27FC236}">
              <a16:creationId xmlns:a16="http://schemas.microsoft.com/office/drawing/2014/main" id="{B65BCB52-B8F7-4CA0-94C7-FBF9BAC91B76}"/>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149648</xdr:rowOff>
    </xdr:from>
    <xdr:to>
      <xdr:col>23</xdr:col>
      <xdr:colOff>85090</xdr:colOff>
      <xdr:row>33</xdr:row>
      <xdr:rowOff>56515</xdr:rowOff>
    </xdr:to>
    <xdr:cxnSp macro="">
      <xdr:nvCxnSpPr>
        <xdr:cNvPr id="64" name="直線コネクタ 63">
          <a:extLst>
            <a:ext uri="{FF2B5EF4-FFF2-40B4-BE49-F238E27FC236}">
              <a16:creationId xmlns:a16="http://schemas.microsoft.com/office/drawing/2014/main" id="{4BCF9EB6-7EEF-43DC-8E2C-83074BAC602B}"/>
            </a:ext>
          </a:extLst>
        </xdr:cNvPr>
        <xdr:cNvCxnSpPr/>
      </xdr:nvCxnSpPr>
      <xdr:spPr>
        <a:xfrm flipV="1">
          <a:off x="4760595" y="5550323"/>
          <a:ext cx="1270" cy="935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60342</xdr:rowOff>
    </xdr:from>
    <xdr:ext cx="405111" cy="259045"/>
    <xdr:sp macro="" textlink="">
      <xdr:nvSpPr>
        <xdr:cNvPr id="65" name="有形固定資産減価償却率最小値テキスト">
          <a:extLst>
            <a:ext uri="{FF2B5EF4-FFF2-40B4-BE49-F238E27FC236}">
              <a16:creationId xmlns:a16="http://schemas.microsoft.com/office/drawing/2014/main" id="{5747761A-9A42-4F4B-952E-C90B9A89D7A0}"/>
            </a:ext>
          </a:extLst>
        </xdr:cNvPr>
        <xdr:cNvSpPr txBox="1"/>
      </xdr:nvSpPr>
      <xdr:spPr>
        <a:xfrm>
          <a:off x="4813300" y="6489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56515</xdr:rowOff>
    </xdr:from>
    <xdr:to>
      <xdr:col>23</xdr:col>
      <xdr:colOff>174625</xdr:colOff>
      <xdr:row>33</xdr:row>
      <xdr:rowOff>56515</xdr:rowOff>
    </xdr:to>
    <xdr:cxnSp macro="">
      <xdr:nvCxnSpPr>
        <xdr:cNvPr id="66" name="直線コネクタ 65">
          <a:extLst>
            <a:ext uri="{FF2B5EF4-FFF2-40B4-BE49-F238E27FC236}">
              <a16:creationId xmlns:a16="http://schemas.microsoft.com/office/drawing/2014/main" id="{0F11ABA7-A2C0-4CB8-83EF-832F61D874B5}"/>
            </a:ext>
          </a:extLst>
        </xdr:cNvPr>
        <xdr:cNvCxnSpPr/>
      </xdr:nvCxnSpPr>
      <xdr:spPr>
        <a:xfrm>
          <a:off x="4673600" y="6485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96325</xdr:rowOff>
    </xdr:from>
    <xdr:ext cx="405111" cy="259045"/>
    <xdr:sp macro="" textlink="">
      <xdr:nvSpPr>
        <xdr:cNvPr id="67" name="有形固定資産減価償却率最大値テキスト">
          <a:extLst>
            <a:ext uri="{FF2B5EF4-FFF2-40B4-BE49-F238E27FC236}">
              <a16:creationId xmlns:a16="http://schemas.microsoft.com/office/drawing/2014/main" id="{95CA742A-FCD3-4080-83EB-1EBCA4B27918}"/>
            </a:ext>
          </a:extLst>
        </xdr:cNvPr>
        <xdr:cNvSpPr txBox="1"/>
      </xdr:nvSpPr>
      <xdr:spPr>
        <a:xfrm>
          <a:off x="4813300" y="5325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149648</xdr:rowOff>
    </xdr:from>
    <xdr:to>
      <xdr:col>23</xdr:col>
      <xdr:colOff>174625</xdr:colOff>
      <xdr:row>27</xdr:row>
      <xdr:rowOff>149648</xdr:rowOff>
    </xdr:to>
    <xdr:cxnSp macro="">
      <xdr:nvCxnSpPr>
        <xdr:cNvPr id="68" name="直線コネクタ 67">
          <a:extLst>
            <a:ext uri="{FF2B5EF4-FFF2-40B4-BE49-F238E27FC236}">
              <a16:creationId xmlns:a16="http://schemas.microsoft.com/office/drawing/2014/main" id="{61B386C0-A71D-4D2E-A46A-03AF6C18C4DE}"/>
            </a:ext>
          </a:extLst>
        </xdr:cNvPr>
        <xdr:cNvCxnSpPr/>
      </xdr:nvCxnSpPr>
      <xdr:spPr>
        <a:xfrm>
          <a:off x="4673600" y="5550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78757</xdr:rowOff>
    </xdr:from>
    <xdr:ext cx="405111" cy="259045"/>
    <xdr:sp macro="" textlink="">
      <xdr:nvSpPr>
        <xdr:cNvPr id="69" name="有形固定資産減価償却率平均値テキスト">
          <a:extLst>
            <a:ext uri="{FF2B5EF4-FFF2-40B4-BE49-F238E27FC236}">
              <a16:creationId xmlns:a16="http://schemas.microsoft.com/office/drawing/2014/main" id="{3158F56A-6D1B-4868-B21D-2051484935DC}"/>
            </a:ext>
          </a:extLst>
        </xdr:cNvPr>
        <xdr:cNvSpPr txBox="1"/>
      </xdr:nvSpPr>
      <xdr:spPr>
        <a:xfrm>
          <a:off x="4813300" y="58223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55880</xdr:rowOff>
    </xdr:from>
    <xdr:to>
      <xdr:col>23</xdr:col>
      <xdr:colOff>136525</xdr:colOff>
      <xdr:row>30</xdr:row>
      <xdr:rowOff>157480</xdr:rowOff>
    </xdr:to>
    <xdr:sp macro="" textlink="">
      <xdr:nvSpPr>
        <xdr:cNvPr id="70" name="フローチャート: 判断 69">
          <a:extLst>
            <a:ext uri="{FF2B5EF4-FFF2-40B4-BE49-F238E27FC236}">
              <a16:creationId xmlns:a16="http://schemas.microsoft.com/office/drawing/2014/main" id="{4540DC3A-7E20-4356-9024-010A1DADC3E7}"/>
            </a:ext>
          </a:extLst>
        </xdr:cNvPr>
        <xdr:cNvSpPr/>
      </xdr:nvSpPr>
      <xdr:spPr>
        <a:xfrm>
          <a:off x="47117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127847</xdr:rowOff>
    </xdr:from>
    <xdr:to>
      <xdr:col>19</xdr:col>
      <xdr:colOff>187325</xdr:colOff>
      <xdr:row>31</xdr:row>
      <xdr:rowOff>57997</xdr:rowOff>
    </xdr:to>
    <xdr:sp macro="" textlink="">
      <xdr:nvSpPr>
        <xdr:cNvPr id="71" name="フローチャート: 判断 70">
          <a:extLst>
            <a:ext uri="{FF2B5EF4-FFF2-40B4-BE49-F238E27FC236}">
              <a16:creationId xmlns:a16="http://schemas.microsoft.com/office/drawing/2014/main" id="{8FD42B52-BC2F-4C52-A365-337D22D51C53}"/>
            </a:ext>
          </a:extLst>
        </xdr:cNvPr>
        <xdr:cNvSpPr/>
      </xdr:nvSpPr>
      <xdr:spPr>
        <a:xfrm>
          <a:off x="4000500" y="604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160232</xdr:rowOff>
    </xdr:from>
    <xdr:to>
      <xdr:col>15</xdr:col>
      <xdr:colOff>187325</xdr:colOff>
      <xdr:row>31</xdr:row>
      <xdr:rowOff>90382</xdr:rowOff>
    </xdr:to>
    <xdr:sp macro="" textlink="">
      <xdr:nvSpPr>
        <xdr:cNvPr id="72" name="フローチャート: 判断 71">
          <a:extLst>
            <a:ext uri="{FF2B5EF4-FFF2-40B4-BE49-F238E27FC236}">
              <a16:creationId xmlns:a16="http://schemas.microsoft.com/office/drawing/2014/main" id="{00AADEA4-B233-4018-B759-F7A073385D71}"/>
            </a:ext>
          </a:extLst>
        </xdr:cNvPr>
        <xdr:cNvSpPr/>
      </xdr:nvSpPr>
      <xdr:spPr>
        <a:xfrm>
          <a:off x="3238500" y="60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96732</xdr:rowOff>
    </xdr:from>
    <xdr:to>
      <xdr:col>11</xdr:col>
      <xdr:colOff>187325</xdr:colOff>
      <xdr:row>32</xdr:row>
      <xdr:rowOff>26882</xdr:rowOff>
    </xdr:to>
    <xdr:sp macro="" textlink="">
      <xdr:nvSpPr>
        <xdr:cNvPr id="73" name="フローチャート: 判断 72">
          <a:extLst>
            <a:ext uri="{FF2B5EF4-FFF2-40B4-BE49-F238E27FC236}">
              <a16:creationId xmlns:a16="http://schemas.microsoft.com/office/drawing/2014/main" id="{FBB0A586-FF1C-4541-B1BB-B4593C9C14C5}"/>
            </a:ext>
          </a:extLst>
        </xdr:cNvPr>
        <xdr:cNvSpPr/>
      </xdr:nvSpPr>
      <xdr:spPr>
        <a:xfrm>
          <a:off x="2476500" y="6183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388C946A-EE93-4B6F-B3AC-6FBA6E1E52C3}"/>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FDF1C09E-CD84-456E-A32C-87B48B364D68}"/>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55071F47-9622-4572-AD55-146873DE7308}"/>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E466472A-EB36-4D8A-A246-B474EF9FC8EA}"/>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301F1DAB-8EA7-43CD-9D0D-C6ADB9B7F6D9}"/>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78740</xdr:rowOff>
    </xdr:from>
    <xdr:to>
      <xdr:col>23</xdr:col>
      <xdr:colOff>136525</xdr:colOff>
      <xdr:row>32</xdr:row>
      <xdr:rowOff>8890</xdr:rowOff>
    </xdr:to>
    <xdr:sp macro="" textlink="">
      <xdr:nvSpPr>
        <xdr:cNvPr id="79" name="楕円 78">
          <a:extLst>
            <a:ext uri="{FF2B5EF4-FFF2-40B4-BE49-F238E27FC236}">
              <a16:creationId xmlns:a16="http://schemas.microsoft.com/office/drawing/2014/main" id="{CA21B842-9961-46A8-BD72-C9356E7016AC}"/>
            </a:ext>
          </a:extLst>
        </xdr:cNvPr>
        <xdr:cNvSpPr/>
      </xdr:nvSpPr>
      <xdr:spPr>
        <a:xfrm>
          <a:off x="4711700" y="616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57167</xdr:rowOff>
    </xdr:from>
    <xdr:ext cx="405111" cy="259045"/>
    <xdr:sp macro="" textlink="">
      <xdr:nvSpPr>
        <xdr:cNvPr id="80" name="有形固定資産減価償却率該当値テキスト">
          <a:extLst>
            <a:ext uri="{FF2B5EF4-FFF2-40B4-BE49-F238E27FC236}">
              <a16:creationId xmlns:a16="http://schemas.microsoft.com/office/drawing/2014/main" id="{F0823D5D-AD90-499B-9C39-B98B03CE1654}"/>
            </a:ext>
          </a:extLst>
        </xdr:cNvPr>
        <xdr:cNvSpPr txBox="1"/>
      </xdr:nvSpPr>
      <xdr:spPr>
        <a:xfrm>
          <a:off x="4813300" y="6143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67945</xdr:rowOff>
    </xdr:from>
    <xdr:to>
      <xdr:col>19</xdr:col>
      <xdr:colOff>187325</xdr:colOff>
      <xdr:row>31</xdr:row>
      <xdr:rowOff>169545</xdr:rowOff>
    </xdr:to>
    <xdr:sp macro="" textlink="">
      <xdr:nvSpPr>
        <xdr:cNvPr id="81" name="楕円 80">
          <a:extLst>
            <a:ext uri="{FF2B5EF4-FFF2-40B4-BE49-F238E27FC236}">
              <a16:creationId xmlns:a16="http://schemas.microsoft.com/office/drawing/2014/main" id="{B8F4A884-6454-4803-97AF-C506A08BC78F}"/>
            </a:ext>
          </a:extLst>
        </xdr:cNvPr>
        <xdr:cNvSpPr/>
      </xdr:nvSpPr>
      <xdr:spPr>
        <a:xfrm>
          <a:off x="4000500" y="615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118745</xdr:rowOff>
    </xdr:from>
    <xdr:to>
      <xdr:col>23</xdr:col>
      <xdr:colOff>85725</xdr:colOff>
      <xdr:row>31</xdr:row>
      <xdr:rowOff>129540</xdr:rowOff>
    </xdr:to>
    <xdr:cxnSp macro="">
      <xdr:nvCxnSpPr>
        <xdr:cNvPr id="82" name="直線コネクタ 81">
          <a:extLst>
            <a:ext uri="{FF2B5EF4-FFF2-40B4-BE49-F238E27FC236}">
              <a16:creationId xmlns:a16="http://schemas.microsoft.com/office/drawing/2014/main" id="{7B4EBA95-A789-4DC5-B574-123D7B5759D3}"/>
            </a:ext>
          </a:extLst>
        </xdr:cNvPr>
        <xdr:cNvCxnSpPr/>
      </xdr:nvCxnSpPr>
      <xdr:spPr>
        <a:xfrm>
          <a:off x="4051300" y="6205220"/>
          <a:ext cx="7112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132715</xdr:rowOff>
    </xdr:from>
    <xdr:to>
      <xdr:col>15</xdr:col>
      <xdr:colOff>187325</xdr:colOff>
      <xdr:row>32</xdr:row>
      <xdr:rowOff>62865</xdr:rowOff>
    </xdr:to>
    <xdr:sp macro="" textlink="">
      <xdr:nvSpPr>
        <xdr:cNvPr id="83" name="楕円 82">
          <a:extLst>
            <a:ext uri="{FF2B5EF4-FFF2-40B4-BE49-F238E27FC236}">
              <a16:creationId xmlns:a16="http://schemas.microsoft.com/office/drawing/2014/main" id="{D7D5F81F-C8DF-4CA9-A73F-F4E3ADE130ED}"/>
            </a:ext>
          </a:extLst>
        </xdr:cNvPr>
        <xdr:cNvSpPr/>
      </xdr:nvSpPr>
      <xdr:spPr>
        <a:xfrm>
          <a:off x="3238500" y="621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118745</xdr:rowOff>
    </xdr:from>
    <xdr:to>
      <xdr:col>19</xdr:col>
      <xdr:colOff>136525</xdr:colOff>
      <xdr:row>32</xdr:row>
      <xdr:rowOff>12065</xdr:rowOff>
    </xdr:to>
    <xdr:cxnSp macro="">
      <xdr:nvCxnSpPr>
        <xdr:cNvPr id="84" name="直線コネクタ 83">
          <a:extLst>
            <a:ext uri="{FF2B5EF4-FFF2-40B4-BE49-F238E27FC236}">
              <a16:creationId xmlns:a16="http://schemas.microsoft.com/office/drawing/2014/main" id="{883F29C3-46F8-4FAB-AB6C-E47C3FE7017C}"/>
            </a:ext>
          </a:extLst>
        </xdr:cNvPr>
        <xdr:cNvCxnSpPr/>
      </xdr:nvCxnSpPr>
      <xdr:spPr>
        <a:xfrm flipV="1">
          <a:off x="3289300" y="6205220"/>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33232</xdr:rowOff>
    </xdr:from>
    <xdr:to>
      <xdr:col>11</xdr:col>
      <xdr:colOff>187325</xdr:colOff>
      <xdr:row>32</xdr:row>
      <xdr:rowOff>134832</xdr:rowOff>
    </xdr:to>
    <xdr:sp macro="" textlink="">
      <xdr:nvSpPr>
        <xdr:cNvPr id="85" name="楕円 84">
          <a:extLst>
            <a:ext uri="{FF2B5EF4-FFF2-40B4-BE49-F238E27FC236}">
              <a16:creationId xmlns:a16="http://schemas.microsoft.com/office/drawing/2014/main" id="{8DD840BD-F8D7-4A2A-8D8A-C60B8F4D0032}"/>
            </a:ext>
          </a:extLst>
        </xdr:cNvPr>
        <xdr:cNvSpPr/>
      </xdr:nvSpPr>
      <xdr:spPr>
        <a:xfrm>
          <a:off x="2476500" y="629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12065</xdr:rowOff>
    </xdr:from>
    <xdr:to>
      <xdr:col>15</xdr:col>
      <xdr:colOff>136525</xdr:colOff>
      <xdr:row>32</xdr:row>
      <xdr:rowOff>84032</xdr:rowOff>
    </xdr:to>
    <xdr:cxnSp macro="">
      <xdr:nvCxnSpPr>
        <xdr:cNvPr id="86" name="直線コネクタ 85">
          <a:extLst>
            <a:ext uri="{FF2B5EF4-FFF2-40B4-BE49-F238E27FC236}">
              <a16:creationId xmlns:a16="http://schemas.microsoft.com/office/drawing/2014/main" id="{C05CDDBD-5AB7-48F1-9038-1F8E1541567C}"/>
            </a:ext>
          </a:extLst>
        </xdr:cNvPr>
        <xdr:cNvCxnSpPr/>
      </xdr:nvCxnSpPr>
      <xdr:spPr>
        <a:xfrm flipV="1">
          <a:off x="2527300" y="6269990"/>
          <a:ext cx="762000" cy="7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74524</xdr:rowOff>
    </xdr:from>
    <xdr:ext cx="405111" cy="259045"/>
    <xdr:sp macro="" textlink="">
      <xdr:nvSpPr>
        <xdr:cNvPr id="87" name="n_1aveValue有形固定資産減価償却率">
          <a:extLst>
            <a:ext uri="{FF2B5EF4-FFF2-40B4-BE49-F238E27FC236}">
              <a16:creationId xmlns:a16="http://schemas.microsoft.com/office/drawing/2014/main" id="{DCF32FAF-1E7C-4855-97BD-C75969D80CB5}"/>
            </a:ext>
          </a:extLst>
        </xdr:cNvPr>
        <xdr:cNvSpPr txBox="1"/>
      </xdr:nvSpPr>
      <xdr:spPr>
        <a:xfrm>
          <a:off x="3836044" y="5818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106909</xdr:rowOff>
    </xdr:from>
    <xdr:ext cx="405111" cy="259045"/>
    <xdr:sp macro="" textlink="">
      <xdr:nvSpPr>
        <xdr:cNvPr id="88" name="n_2aveValue有形固定資産減価償却率">
          <a:extLst>
            <a:ext uri="{FF2B5EF4-FFF2-40B4-BE49-F238E27FC236}">
              <a16:creationId xmlns:a16="http://schemas.microsoft.com/office/drawing/2014/main" id="{3467B7A2-C334-47BD-96E9-B20DDEE08472}"/>
            </a:ext>
          </a:extLst>
        </xdr:cNvPr>
        <xdr:cNvSpPr txBox="1"/>
      </xdr:nvSpPr>
      <xdr:spPr>
        <a:xfrm>
          <a:off x="3086744" y="5850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43409</xdr:rowOff>
    </xdr:from>
    <xdr:ext cx="405111" cy="259045"/>
    <xdr:sp macro="" textlink="">
      <xdr:nvSpPr>
        <xdr:cNvPr id="89" name="n_3aveValue有形固定資産減価償却率">
          <a:extLst>
            <a:ext uri="{FF2B5EF4-FFF2-40B4-BE49-F238E27FC236}">
              <a16:creationId xmlns:a16="http://schemas.microsoft.com/office/drawing/2014/main" id="{681E3157-B384-4AA8-AA21-35357888380D}"/>
            </a:ext>
          </a:extLst>
        </xdr:cNvPr>
        <xdr:cNvSpPr txBox="1"/>
      </xdr:nvSpPr>
      <xdr:spPr>
        <a:xfrm>
          <a:off x="2324744" y="5958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160672</xdr:rowOff>
    </xdr:from>
    <xdr:ext cx="405111" cy="259045"/>
    <xdr:sp macro="" textlink="">
      <xdr:nvSpPr>
        <xdr:cNvPr id="90" name="n_1mainValue有形固定資産減価償却率">
          <a:extLst>
            <a:ext uri="{FF2B5EF4-FFF2-40B4-BE49-F238E27FC236}">
              <a16:creationId xmlns:a16="http://schemas.microsoft.com/office/drawing/2014/main" id="{ECF0DA6C-58F7-4B3F-942A-A00EAAC82282}"/>
            </a:ext>
          </a:extLst>
        </xdr:cNvPr>
        <xdr:cNvSpPr txBox="1"/>
      </xdr:nvSpPr>
      <xdr:spPr>
        <a:xfrm>
          <a:off x="38360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53992</xdr:rowOff>
    </xdr:from>
    <xdr:ext cx="405111" cy="259045"/>
    <xdr:sp macro="" textlink="">
      <xdr:nvSpPr>
        <xdr:cNvPr id="91" name="n_2mainValue有形固定資産減価償却率">
          <a:extLst>
            <a:ext uri="{FF2B5EF4-FFF2-40B4-BE49-F238E27FC236}">
              <a16:creationId xmlns:a16="http://schemas.microsoft.com/office/drawing/2014/main" id="{D91B3F38-7C41-4E05-8A52-5BE1ACC26BED}"/>
            </a:ext>
          </a:extLst>
        </xdr:cNvPr>
        <xdr:cNvSpPr txBox="1"/>
      </xdr:nvSpPr>
      <xdr:spPr>
        <a:xfrm>
          <a:off x="30867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125959</xdr:rowOff>
    </xdr:from>
    <xdr:ext cx="405111" cy="259045"/>
    <xdr:sp macro="" textlink="">
      <xdr:nvSpPr>
        <xdr:cNvPr id="92" name="n_3mainValue有形固定資産減価償却率">
          <a:extLst>
            <a:ext uri="{FF2B5EF4-FFF2-40B4-BE49-F238E27FC236}">
              <a16:creationId xmlns:a16="http://schemas.microsoft.com/office/drawing/2014/main" id="{BBF4BBAE-09E0-43E3-919D-424818B00A57}"/>
            </a:ext>
          </a:extLst>
        </xdr:cNvPr>
        <xdr:cNvSpPr txBox="1"/>
      </xdr:nvSpPr>
      <xdr:spPr>
        <a:xfrm>
          <a:off x="2324744" y="6383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a:extLst>
            <a:ext uri="{FF2B5EF4-FFF2-40B4-BE49-F238E27FC236}">
              <a16:creationId xmlns:a16="http://schemas.microsoft.com/office/drawing/2014/main" id="{6CB77B38-9CFC-4AB9-AE19-C250A82C64EE}"/>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a:extLst>
            <a:ext uri="{FF2B5EF4-FFF2-40B4-BE49-F238E27FC236}">
              <a16:creationId xmlns:a16="http://schemas.microsoft.com/office/drawing/2014/main" id="{342D9BC3-24CD-4637-8FC9-BC9D9C7ECA02}"/>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a:extLst>
            <a:ext uri="{FF2B5EF4-FFF2-40B4-BE49-F238E27FC236}">
              <a16:creationId xmlns:a16="http://schemas.microsoft.com/office/drawing/2014/main" id="{F70CB9F2-86AC-42A1-9021-ED8E71878472}"/>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[ 703.6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a:extLst>
            <a:ext uri="{FF2B5EF4-FFF2-40B4-BE49-F238E27FC236}">
              <a16:creationId xmlns:a16="http://schemas.microsoft.com/office/drawing/2014/main" id="{A0D2A613-CE95-4576-BC9E-56D764C7CA0B}"/>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a:extLst>
            <a:ext uri="{FF2B5EF4-FFF2-40B4-BE49-F238E27FC236}">
              <a16:creationId xmlns:a16="http://schemas.microsoft.com/office/drawing/2014/main" id="{890D0E0A-4C22-4032-846E-D58384180A02}"/>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a:extLst>
            <a:ext uri="{FF2B5EF4-FFF2-40B4-BE49-F238E27FC236}">
              <a16:creationId xmlns:a16="http://schemas.microsoft.com/office/drawing/2014/main" id="{9CC682C2-6D44-4F08-AA52-F0ADCB422A29}"/>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a:extLst>
            <a:ext uri="{FF2B5EF4-FFF2-40B4-BE49-F238E27FC236}">
              <a16:creationId xmlns:a16="http://schemas.microsoft.com/office/drawing/2014/main" id="{DEFF4A47-8256-4A57-AF6F-CC60C1569E1F}"/>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a:extLst>
            <a:ext uri="{FF2B5EF4-FFF2-40B4-BE49-F238E27FC236}">
              <a16:creationId xmlns:a16="http://schemas.microsoft.com/office/drawing/2014/main" id="{FDA2F4B6-3DC5-4888-857A-5424FA8FFA55}"/>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a:extLst>
            <a:ext uri="{FF2B5EF4-FFF2-40B4-BE49-F238E27FC236}">
              <a16:creationId xmlns:a16="http://schemas.microsoft.com/office/drawing/2014/main" id="{7DA2145F-2B9D-403E-A239-D18582412C12}"/>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a:extLst>
            <a:ext uri="{FF2B5EF4-FFF2-40B4-BE49-F238E27FC236}">
              <a16:creationId xmlns:a16="http://schemas.microsoft.com/office/drawing/2014/main" id="{7B125C31-4F63-48CA-95AE-89C9B3FD3A7F}"/>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a:extLst>
            <a:ext uri="{FF2B5EF4-FFF2-40B4-BE49-F238E27FC236}">
              <a16:creationId xmlns:a16="http://schemas.microsoft.com/office/drawing/2014/main" id="{0328BB95-736F-4642-978B-B22AE33E26B2}"/>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a:extLst>
            <a:ext uri="{FF2B5EF4-FFF2-40B4-BE49-F238E27FC236}">
              <a16:creationId xmlns:a16="http://schemas.microsoft.com/office/drawing/2014/main" id="{BB4ACEA5-5EA4-4297-B3AC-298D22B487B8}"/>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a:extLst>
            <a:ext uri="{FF2B5EF4-FFF2-40B4-BE49-F238E27FC236}">
              <a16:creationId xmlns:a16="http://schemas.microsoft.com/office/drawing/2014/main" id="{05D5ACAD-AD60-4AF4-96C7-476780A676CD}"/>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春日部市において債務償還比率が県内類似団体と比較して高くなっているのは、県内類似団体よりも将来負担額が高いためと考えられる。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下降率が県内類似団体と比較して高くなっているのは、平成３０年度に市債の繰上償還を行ったためと考えられる。</a:t>
          </a:r>
        </a:p>
      </xdr:txBody>
    </xdr:sp>
    <xdr:clientData/>
  </xdr:twoCellAnchor>
  <xdr:oneCellAnchor>
    <xdr:from>
      <xdr:col>57</xdr:col>
      <xdr:colOff>111125</xdr:colOff>
      <xdr:row>23</xdr:row>
      <xdr:rowOff>47625</xdr:rowOff>
    </xdr:from>
    <xdr:ext cx="349839" cy="225703"/>
    <xdr:sp macro="" textlink="">
      <xdr:nvSpPr>
        <xdr:cNvPr id="106" name="テキスト ボックス 105">
          <a:extLst>
            <a:ext uri="{FF2B5EF4-FFF2-40B4-BE49-F238E27FC236}">
              <a16:creationId xmlns:a16="http://schemas.microsoft.com/office/drawing/2014/main" id="{0BECC3EE-2413-4F34-8544-18267C2E5EC2}"/>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a:extLst>
            <a:ext uri="{FF2B5EF4-FFF2-40B4-BE49-F238E27FC236}">
              <a16:creationId xmlns:a16="http://schemas.microsoft.com/office/drawing/2014/main" id="{15A8DA27-B4DD-446F-AC9D-6F082E7A4B8C}"/>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8" name="テキスト ボックス 107">
          <a:extLst>
            <a:ext uri="{FF2B5EF4-FFF2-40B4-BE49-F238E27FC236}">
              <a16:creationId xmlns:a16="http://schemas.microsoft.com/office/drawing/2014/main" id="{D617C8C9-83DD-4E56-9984-EE9D67D90E74}"/>
            </a:ext>
          </a:extLst>
        </xdr:cNvPr>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9" name="直線コネクタ 108">
          <a:extLst>
            <a:ext uri="{FF2B5EF4-FFF2-40B4-BE49-F238E27FC236}">
              <a16:creationId xmlns:a16="http://schemas.microsoft.com/office/drawing/2014/main" id="{8B204630-5C7E-4BA3-8D59-DF106AB375CE}"/>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0" name="テキスト ボックス 109">
          <a:extLst>
            <a:ext uri="{FF2B5EF4-FFF2-40B4-BE49-F238E27FC236}">
              <a16:creationId xmlns:a16="http://schemas.microsoft.com/office/drawing/2014/main" id="{9F7625D3-3863-4D5B-AEE0-FB34F9F85238}"/>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1" name="直線コネクタ 110">
          <a:extLst>
            <a:ext uri="{FF2B5EF4-FFF2-40B4-BE49-F238E27FC236}">
              <a16:creationId xmlns:a16="http://schemas.microsoft.com/office/drawing/2014/main" id="{ED4978D0-5208-44CC-BF17-DE218732F20B}"/>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2" name="テキスト ボックス 111">
          <a:extLst>
            <a:ext uri="{FF2B5EF4-FFF2-40B4-BE49-F238E27FC236}">
              <a16:creationId xmlns:a16="http://schemas.microsoft.com/office/drawing/2014/main" id="{956E363A-4AE8-4CAC-8F71-238EBA6BD0AD}"/>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3" name="直線コネクタ 112">
          <a:extLst>
            <a:ext uri="{FF2B5EF4-FFF2-40B4-BE49-F238E27FC236}">
              <a16:creationId xmlns:a16="http://schemas.microsoft.com/office/drawing/2014/main" id="{065D52DF-E55D-467A-9862-AD8A83F27DC4}"/>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4" name="テキスト ボックス 113">
          <a:extLst>
            <a:ext uri="{FF2B5EF4-FFF2-40B4-BE49-F238E27FC236}">
              <a16:creationId xmlns:a16="http://schemas.microsoft.com/office/drawing/2014/main" id="{518E55B0-03C2-45E0-B578-52EA2E9C871C}"/>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5" name="直線コネクタ 114">
          <a:extLst>
            <a:ext uri="{FF2B5EF4-FFF2-40B4-BE49-F238E27FC236}">
              <a16:creationId xmlns:a16="http://schemas.microsoft.com/office/drawing/2014/main" id="{B52917A5-1D4F-4BA7-98EA-38ECFD640F57}"/>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6" name="テキスト ボックス 115">
          <a:extLst>
            <a:ext uri="{FF2B5EF4-FFF2-40B4-BE49-F238E27FC236}">
              <a16:creationId xmlns:a16="http://schemas.microsoft.com/office/drawing/2014/main" id="{7E6C3AF1-59C4-4A37-B606-0C67C7E39031}"/>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7" name="直線コネクタ 116">
          <a:extLst>
            <a:ext uri="{FF2B5EF4-FFF2-40B4-BE49-F238E27FC236}">
              <a16:creationId xmlns:a16="http://schemas.microsoft.com/office/drawing/2014/main" id="{5B4509DD-0A51-4E18-A4AE-31D644455BB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8" name="テキスト ボックス 117">
          <a:extLst>
            <a:ext uri="{FF2B5EF4-FFF2-40B4-BE49-F238E27FC236}">
              <a16:creationId xmlns:a16="http://schemas.microsoft.com/office/drawing/2014/main" id="{34A13282-FB77-4C2A-91F7-EF3AFD3775CF}"/>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a:extLst>
            <a:ext uri="{FF2B5EF4-FFF2-40B4-BE49-F238E27FC236}">
              <a16:creationId xmlns:a16="http://schemas.microsoft.com/office/drawing/2014/main" id="{BE9D97F6-1438-4D72-AB47-0672C0AFAB7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0" name="テキスト ボックス 119">
          <a:extLst>
            <a:ext uri="{FF2B5EF4-FFF2-40B4-BE49-F238E27FC236}">
              <a16:creationId xmlns:a16="http://schemas.microsoft.com/office/drawing/2014/main" id="{88A379CD-20D8-47DC-971F-B5EFB01C04CC}"/>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比率グラフ枠">
          <a:extLst>
            <a:ext uri="{FF2B5EF4-FFF2-40B4-BE49-F238E27FC236}">
              <a16:creationId xmlns:a16="http://schemas.microsoft.com/office/drawing/2014/main" id="{81F092B2-B552-4EF4-A98D-19139398C27D}"/>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49784</xdr:rowOff>
    </xdr:from>
    <xdr:to>
      <xdr:col>76</xdr:col>
      <xdr:colOff>21589</xdr:colOff>
      <xdr:row>34</xdr:row>
      <xdr:rowOff>98266</xdr:rowOff>
    </xdr:to>
    <xdr:cxnSp macro="">
      <xdr:nvCxnSpPr>
        <xdr:cNvPr id="122" name="直線コネクタ 121">
          <a:extLst>
            <a:ext uri="{FF2B5EF4-FFF2-40B4-BE49-F238E27FC236}">
              <a16:creationId xmlns:a16="http://schemas.microsoft.com/office/drawing/2014/main" id="{E1ACF2E4-109F-4A0B-8837-F8B29BC8616C}"/>
            </a:ext>
          </a:extLst>
        </xdr:cNvPr>
        <xdr:cNvCxnSpPr/>
      </xdr:nvCxnSpPr>
      <xdr:spPr>
        <a:xfrm flipV="1">
          <a:off x="14793595" y="5279009"/>
          <a:ext cx="1269" cy="1420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102093</xdr:rowOff>
    </xdr:from>
    <xdr:ext cx="469744" cy="259045"/>
    <xdr:sp macro="" textlink="">
      <xdr:nvSpPr>
        <xdr:cNvPr id="123" name="債務償還比率最小値テキスト">
          <a:extLst>
            <a:ext uri="{FF2B5EF4-FFF2-40B4-BE49-F238E27FC236}">
              <a16:creationId xmlns:a16="http://schemas.microsoft.com/office/drawing/2014/main" id="{87427A93-DBB0-4C88-8CE5-8EBBE68EEC64}"/>
            </a:ext>
          </a:extLst>
        </xdr:cNvPr>
        <xdr:cNvSpPr txBox="1"/>
      </xdr:nvSpPr>
      <xdr:spPr>
        <a:xfrm>
          <a:off x="14846300" y="6702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98266</xdr:rowOff>
    </xdr:from>
    <xdr:to>
      <xdr:col>76</xdr:col>
      <xdr:colOff>111125</xdr:colOff>
      <xdr:row>34</xdr:row>
      <xdr:rowOff>98266</xdr:rowOff>
    </xdr:to>
    <xdr:cxnSp macro="">
      <xdr:nvCxnSpPr>
        <xdr:cNvPr id="124" name="直線コネクタ 123">
          <a:extLst>
            <a:ext uri="{FF2B5EF4-FFF2-40B4-BE49-F238E27FC236}">
              <a16:creationId xmlns:a16="http://schemas.microsoft.com/office/drawing/2014/main" id="{78E50F11-5BBE-4D68-904B-343C799F2FBC}"/>
            </a:ext>
          </a:extLst>
        </xdr:cNvPr>
        <xdr:cNvCxnSpPr/>
      </xdr:nvCxnSpPr>
      <xdr:spPr>
        <a:xfrm>
          <a:off x="14706600" y="6699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167911</xdr:rowOff>
    </xdr:from>
    <xdr:ext cx="560923" cy="259045"/>
    <xdr:sp macro="" textlink="">
      <xdr:nvSpPr>
        <xdr:cNvPr id="125" name="債務償還比率最大値テキスト">
          <a:extLst>
            <a:ext uri="{FF2B5EF4-FFF2-40B4-BE49-F238E27FC236}">
              <a16:creationId xmlns:a16="http://schemas.microsoft.com/office/drawing/2014/main" id="{93515320-9D1B-4B4B-A868-4DEC31CDF10F}"/>
            </a:ext>
          </a:extLst>
        </xdr:cNvPr>
        <xdr:cNvSpPr txBox="1"/>
      </xdr:nvSpPr>
      <xdr:spPr>
        <a:xfrm>
          <a:off x="14846300" y="505423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49784</xdr:rowOff>
    </xdr:from>
    <xdr:to>
      <xdr:col>76</xdr:col>
      <xdr:colOff>111125</xdr:colOff>
      <xdr:row>26</xdr:row>
      <xdr:rowOff>49784</xdr:rowOff>
    </xdr:to>
    <xdr:cxnSp macro="">
      <xdr:nvCxnSpPr>
        <xdr:cNvPr id="126" name="直線コネクタ 125">
          <a:extLst>
            <a:ext uri="{FF2B5EF4-FFF2-40B4-BE49-F238E27FC236}">
              <a16:creationId xmlns:a16="http://schemas.microsoft.com/office/drawing/2014/main" id="{095F90D8-3D27-48AD-A927-E45C5D40DA7B}"/>
            </a:ext>
          </a:extLst>
        </xdr:cNvPr>
        <xdr:cNvCxnSpPr/>
      </xdr:nvCxnSpPr>
      <xdr:spPr>
        <a:xfrm>
          <a:off x="14706600" y="5279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32867</xdr:rowOff>
    </xdr:from>
    <xdr:ext cx="469744" cy="259045"/>
    <xdr:sp macro="" textlink="">
      <xdr:nvSpPr>
        <xdr:cNvPr id="127" name="債務償還比率平均値テキスト">
          <a:extLst>
            <a:ext uri="{FF2B5EF4-FFF2-40B4-BE49-F238E27FC236}">
              <a16:creationId xmlns:a16="http://schemas.microsoft.com/office/drawing/2014/main" id="{E757794F-9FEA-45F9-BA3F-BC7CA785AB81}"/>
            </a:ext>
          </a:extLst>
        </xdr:cNvPr>
        <xdr:cNvSpPr txBox="1"/>
      </xdr:nvSpPr>
      <xdr:spPr>
        <a:xfrm>
          <a:off x="14846300" y="59478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54440</xdr:rowOff>
    </xdr:from>
    <xdr:to>
      <xdr:col>76</xdr:col>
      <xdr:colOff>73025</xdr:colOff>
      <xdr:row>30</xdr:row>
      <xdr:rowOff>156040</xdr:rowOff>
    </xdr:to>
    <xdr:sp macro="" textlink="">
      <xdr:nvSpPr>
        <xdr:cNvPr id="128" name="フローチャート: 判断 127">
          <a:extLst>
            <a:ext uri="{FF2B5EF4-FFF2-40B4-BE49-F238E27FC236}">
              <a16:creationId xmlns:a16="http://schemas.microsoft.com/office/drawing/2014/main" id="{93A96D6B-8D29-4B1B-A489-2AA8D9115432}"/>
            </a:ext>
          </a:extLst>
        </xdr:cNvPr>
        <xdr:cNvSpPr/>
      </xdr:nvSpPr>
      <xdr:spPr>
        <a:xfrm>
          <a:off x="14744700" y="5969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1905</xdr:rowOff>
    </xdr:from>
    <xdr:to>
      <xdr:col>72</xdr:col>
      <xdr:colOff>123825</xdr:colOff>
      <xdr:row>30</xdr:row>
      <xdr:rowOff>103505</xdr:rowOff>
    </xdr:to>
    <xdr:sp macro="" textlink="">
      <xdr:nvSpPr>
        <xdr:cNvPr id="129" name="フローチャート: 判断 128">
          <a:extLst>
            <a:ext uri="{FF2B5EF4-FFF2-40B4-BE49-F238E27FC236}">
              <a16:creationId xmlns:a16="http://schemas.microsoft.com/office/drawing/2014/main" id="{F9175F47-1951-431D-BDE4-E32E7E602796}"/>
            </a:ext>
          </a:extLst>
        </xdr:cNvPr>
        <xdr:cNvSpPr/>
      </xdr:nvSpPr>
      <xdr:spPr>
        <a:xfrm>
          <a:off x="140335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A8510DF2-CF6B-490F-A920-09DE2F964EB7}"/>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A0120F57-D63C-40A9-A75E-A4A5AE8E66C2}"/>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7863CC6B-D33B-4D5B-8558-559C90E624A7}"/>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81A52771-4459-4963-B665-9FD2356BB262}"/>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B5FBE074-2C71-4E73-B1D0-078F3CEF51F2}"/>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51731</xdr:rowOff>
    </xdr:from>
    <xdr:to>
      <xdr:col>76</xdr:col>
      <xdr:colOff>73025</xdr:colOff>
      <xdr:row>29</xdr:row>
      <xdr:rowOff>153331</xdr:rowOff>
    </xdr:to>
    <xdr:sp macro="" textlink="">
      <xdr:nvSpPr>
        <xdr:cNvPr id="135" name="楕円 134">
          <a:extLst>
            <a:ext uri="{FF2B5EF4-FFF2-40B4-BE49-F238E27FC236}">
              <a16:creationId xmlns:a16="http://schemas.microsoft.com/office/drawing/2014/main" id="{16613B83-00FA-433B-AE2F-91653CF5AB44}"/>
            </a:ext>
          </a:extLst>
        </xdr:cNvPr>
        <xdr:cNvSpPr/>
      </xdr:nvSpPr>
      <xdr:spPr>
        <a:xfrm>
          <a:off x="14744700" y="579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74608</xdr:rowOff>
    </xdr:from>
    <xdr:ext cx="469744" cy="259045"/>
    <xdr:sp macro="" textlink="">
      <xdr:nvSpPr>
        <xdr:cNvPr id="136" name="債務償還比率該当値テキスト">
          <a:extLst>
            <a:ext uri="{FF2B5EF4-FFF2-40B4-BE49-F238E27FC236}">
              <a16:creationId xmlns:a16="http://schemas.microsoft.com/office/drawing/2014/main" id="{368331D7-69A1-4B61-B85D-4D3A086FDC12}"/>
            </a:ext>
          </a:extLst>
        </xdr:cNvPr>
        <xdr:cNvSpPr txBox="1"/>
      </xdr:nvSpPr>
      <xdr:spPr>
        <a:xfrm>
          <a:off x="14846300" y="5646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39307</xdr:rowOff>
    </xdr:from>
    <xdr:to>
      <xdr:col>72</xdr:col>
      <xdr:colOff>123825</xdr:colOff>
      <xdr:row>28</xdr:row>
      <xdr:rowOff>140907</xdr:rowOff>
    </xdr:to>
    <xdr:sp macro="" textlink="">
      <xdr:nvSpPr>
        <xdr:cNvPr id="137" name="楕円 136">
          <a:extLst>
            <a:ext uri="{FF2B5EF4-FFF2-40B4-BE49-F238E27FC236}">
              <a16:creationId xmlns:a16="http://schemas.microsoft.com/office/drawing/2014/main" id="{6D675226-7562-4592-BC25-6E62C5CC38BD}"/>
            </a:ext>
          </a:extLst>
        </xdr:cNvPr>
        <xdr:cNvSpPr/>
      </xdr:nvSpPr>
      <xdr:spPr>
        <a:xfrm>
          <a:off x="14033500" y="561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90107</xdr:rowOff>
    </xdr:from>
    <xdr:to>
      <xdr:col>76</xdr:col>
      <xdr:colOff>22225</xdr:colOff>
      <xdr:row>29</xdr:row>
      <xdr:rowOff>102531</xdr:rowOff>
    </xdr:to>
    <xdr:cxnSp macro="">
      <xdr:nvCxnSpPr>
        <xdr:cNvPr id="138" name="直線コネクタ 137">
          <a:extLst>
            <a:ext uri="{FF2B5EF4-FFF2-40B4-BE49-F238E27FC236}">
              <a16:creationId xmlns:a16="http://schemas.microsoft.com/office/drawing/2014/main" id="{8F1DA49A-B185-4A0C-89F1-B4959281F8CD}"/>
            </a:ext>
          </a:extLst>
        </xdr:cNvPr>
        <xdr:cNvCxnSpPr/>
      </xdr:nvCxnSpPr>
      <xdr:spPr>
        <a:xfrm>
          <a:off x="14084300" y="5662232"/>
          <a:ext cx="711200" cy="183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94632</xdr:rowOff>
    </xdr:from>
    <xdr:ext cx="469744" cy="259045"/>
    <xdr:sp macro="" textlink="">
      <xdr:nvSpPr>
        <xdr:cNvPr id="139" name="n_1aveValue債務償還比率">
          <a:extLst>
            <a:ext uri="{FF2B5EF4-FFF2-40B4-BE49-F238E27FC236}">
              <a16:creationId xmlns:a16="http://schemas.microsoft.com/office/drawing/2014/main" id="{E63586B1-EAD1-46D1-9B41-2012042C0907}"/>
            </a:ext>
          </a:extLst>
        </xdr:cNvPr>
        <xdr:cNvSpPr txBox="1"/>
      </xdr:nvSpPr>
      <xdr:spPr>
        <a:xfrm>
          <a:off x="13836727" y="6009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157434</xdr:rowOff>
    </xdr:from>
    <xdr:ext cx="469744" cy="259045"/>
    <xdr:sp macro="" textlink="">
      <xdr:nvSpPr>
        <xdr:cNvPr id="140" name="n_1mainValue債務償還比率">
          <a:extLst>
            <a:ext uri="{FF2B5EF4-FFF2-40B4-BE49-F238E27FC236}">
              <a16:creationId xmlns:a16="http://schemas.microsoft.com/office/drawing/2014/main" id="{A99E41D4-D17A-4127-897B-F5F4962AB3CA}"/>
            </a:ext>
          </a:extLst>
        </xdr:cNvPr>
        <xdr:cNvSpPr txBox="1"/>
      </xdr:nvSpPr>
      <xdr:spPr>
        <a:xfrm>
          <a:off x="13836727" y="5386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1" name="正方形/長方形 140">
          <a:extLst>
            <a:ext uri="{FF2B5EF4-FFF2-40B4-BE49-F238E27FC236}">
              <a16:creationId xmlns:a16="http://schemas.microsoft.com/office/drawing/2014/main" id="{E142E72D-CD1E-4802-862C-2EDE90FD9D83}"/>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2" name="正方形/長方形 141">
          <a:extLst>
            <a:ext uri="{FF2B5EF4-FFF2-40B4-BE49-F238E27FC236}">
              <a16:creationId xmlns:a16="http://schemas.microsoft.com/office/drawing/2014/main" id="{A49EFBE7-8CC1-40A0-9A14-85619D401B88}"/>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3" name="テキスト ボックス 142">
          <a:extLst>
            <a:ext uri="{FF2B5EF4-FFF2-40B4-BE49-F238E27FC236}">
              <a16:creationId xmlns:a16="http://schemas.microsoft.com/office/drawing/2014/main" id="{2D6778FD-8EB0-4C68-BC27-8E6CE3D4866A}"/>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4" name="テキスト ボックス 143">
          <a:extLst>
            <a:ext uri="{FF2B5EF4-FFF2-40B4-BE49-F238E27FC236}">
              <a16:creationId xmlns:a16="http://schemas.microsoft.com/office/drawing/2014/main" id="{08552ACF-BA8A-4B5F-95F0-83F243253E81}"/>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5" name="テキスト ボックス 144">
          <a:extLst>
            <a:ext uri="{FF2B5EF4-FFF2-40B4-BE49-F238E27FC236}">
              <a16:creationId xmlns:a16="http://schemas.microsoft.com/office/drawing/2014/main" id="{E6C084F9-9897-4FA7-98EA-69088DE1594F}"/>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6" name="テキスト ボックス 145">
          <a:extLst>
            <a:ext uri="{FF2B5EF4-FFF2-40B4-BE49-F238E27FC236}">
              <a16:creationId xmlns:a16="http://schemas.microsoft.com/office/drawing/2014/main" id="{2788D646-8C19-4DC8-A585-508790B3430E}"/>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7EA486A-6A1E-4004-B8E3-CF8A4C40DFC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5C8DD8F-EA70-46DD-B980-1305022B64E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D3CA26A-3A66-4111-B2CB-E8401B0C325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B8963BB-3E65-4489-9CA0-6B936F801D1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埼玉県春日部市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D7A778-1D09-4E53-A488-D29D60E3EDE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B23D3B0-E9D4-4709-93F1-B6799ACD926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2EB7F53-8474-4749-B58F-DADD6EAAD0C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8D256A5-E6C9-43C4-9111-95EF0B522F1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FA9DFD2-A06A-4230-8169-CCE86A2985C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6899DC8-5BDB-4974-A7EB-F90C6A05252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234,598
230,902
66.00
73,097,735
70,285,128
2,450,513
43,172,488
70,347,017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A808037-EABD-49F7-8D60-E3ED846FE5A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1416CC7-BE7F-4A91-ADE9-E4738F52DF0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7B3AF4A-8C47-4F8B-B86C-E7744E3E835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17.3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6F8808A-AE31-4B97-AC3D-5334D833274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0A1DD9D-0358-4959-A890-B254E82D90D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6CA3DE6D-DA34-4EFC-9358-E4D8A034DEA3}"/>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13DEE4A-C744-42EF-9F61-3B361E1B6A1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4CFDB2F-37C0-4462-9AA0-4CE800B4BC2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907F91A-7E52-4F62-AED5-6B0F2EDB98B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E27BCD7-C446-4C97-9FB8-6E912C17485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699C170-6736-4001-9752-3E36BBDDAA8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F10F4E8-A608-4956-8F6B-81A492A08B9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5490F3D-D61A-4A02-9745-F022313B6AF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B23CC3E-C777-446F-A4A3-E2C993AA55D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B4DDD01-70D6-435A-B5AE-33586EECEC5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3BD595A-A7F1-4514-B036-800CA528A0E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8FF0FBF-8F6A-4972-AB3F-9D0566ADA03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5202E29-6DF6-4910-B52C-0D167FAF6E1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9A67C0-251E-4D2A-94D0-6E4C196AD9B8}"/>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11B15B65-F2DF-44A7-A51E-E5BB133D465B}"/>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9F996AFC-9AEB-4978-A7F7-29F7043E668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A1E06894-548E-42D8-B015-43C758A7460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5C9D8908-A287-4C62-9719-F003D6318E6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402F8140-8B66-4CE1-8FDE-65DB2B8A3E6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9D2E612A-8BA1-46BA-8428-CA2937E0527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6EB1A2F7-0A89-4767-8036-A3F4EFBD815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330B66FA-3992-4265-B528-1FFDDFB0306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A2B548DA-8350-42ED-AB10-0ABED578AF7E}"/>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122F7F3C-C4ED-4635-A0E7-4F5DABF63385}"/>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317FE752-1C99-404E-80A0-D4B2C205FDFF}"/>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26B99225-709A-45C3-91BD-4A4BC49F968B}"/>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CFBA29EB-74AB-4BF4-B1E3-BFF8DC57D88B}"/>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81A4FA02-E45E-442D-8797-30DB1276BD11}"/>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3BD4C84B-753B-4E0C-9FC1-915F7ED8545F}"/>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9DDB64E4-DDE2-46E3-915F-00FED8C23784}"/>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53B0A199-0772-47DA-B14D-1F965BE09122}"/>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9EC768AC-E568-474B-809E-82A9E0EE1A87}"/>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7D6404DE-753C-4FF1-8355-5458224C5689}"/>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F3AEB3E1-1F6B-427B-9E62-D19717903E38}"/>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82F26E08-803E-4F50-AA55-0C3333062739}"/>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B5B96805-77A8-43B2-914B-F87A24914B68}"/>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36A77825-BF9C-4DB4-A0FF-CF26D16B61E2}"/>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9AD509A8-ADBB-42F9-8CC1-A6AE6ED34504}"/>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F6B2B4E7-3E8E-4D08-939A-24269A8ECB56}"/>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146685</xdr:rowOff>
    </xdr:from>
    <xdr:to>
      <xdr:col>24</xdr:col>
      <xdr:colOff>62865</xdr:colOff>
      <xdr:row>42</xdr:row>
      <xdr:rowOff>13335</xdr:rowOff>
    </xdr:to>
    <xdr:cxnSp macro="">
      <xdr:nvCxnSpPr>
        <xdr:cNvPr id="56" name="直線コネクタ 55">
          <a:extLst>
            <a:ext uri="{FF2B5EF4-FFF2-40B4-BE49-F238E27FC236}">
              <a16:creationId xmlns:a16="http://schemas.microsoft.com/office/drawing/2014/main" id="{7BEE4930-01A7-4519-8402-0B2A0B20D885}"/>
            </a:ext>
          </a:extLst>
        </xdr:cNvPr>
        <xdr:cNvCxnSpPr/>
      </xdr:nvCxnSpPr>
      <xdr:spPr>
        <a:xfrm flipV="1">
          <a:off x="4634865" y="580453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17162</xdr:rowOff>
    </xdr:from>
    <xdr:ext cx="405111" cy="259045"/>
    <xdr:sp macro="" textlink="">
      <xdr:nvSpPr>
        <xdr:cNvPr id="57" name="【道路】&#10;有形固定資産減価償却率最小値テキスト">
          <a:extLst>
            <a:ext uri="{FF2B5EF4-FFF2-40B4-BE49-F238E27FC236}">
              <a16:creationId xmlns:a16="http://schemas.microsoft.com/office/drawing/2014/main" id="{1DBA10E4-94A6-4954-A861-F2A7B1BCAB1A}"/>
            </a:ext>
          </a:extLst>
        </xdr:cNvPr>
        <xdr:cNvSpPr txBox="1"/>
      </xdr:nvSpPr>
      <xdr:spPr>
        <a:xfrm>
          <a:off x="4673600" y="721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13335</xdr:rowOff>
    </xdr:from>
    <xdr:to>
      <xdr:col>24</xdr:col>
      <xdr:colOff>152400</xdr:colOff>
      <xdr:row>42</xdr:row>
      <xdr:rowOff>13335</xdr:rowOff>
    </xdr:to>
    <xdr:cxnSp macro="">
      <xdr:nvCxnSpPr>
        <xdr:cNvPr id="58" name="直線コネクタ 57">
          <a:extLst>
            <a:ext uri="{FF2B5EF4-FFF2-40B4-BE49-F238E27FC236}">
              <a16:creationId xmlns:a16="http://schemas.microsoft.com/office/drawing/2014/main" id="{2DDC41DE-B910-4492-A211-B47AEB254556}"/>
            </a:ext>
          </a:extLst>
        </xdr:cNvPr>
        <xdr:cNvCxnSpPr/>
      </xdr:nvCxnSpPr>
      <xdr:spPr>
        <a:xfrm>
          <a:off x="4546600" y="721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93362</xdr:rowOff>
    </xdr:from>
    <xdr:ext cx="405111" cy="259045"/>
    <xdr:sp macro="" textlink="">
      <xdr:nvSpPr>
        <xdr:cNvPr id="59" name="【道路】&#10;有形固定資産減価償却率最大値テキスト">
          <a:extLst>
            <a:ext uri="{FF2B5EF4-FFF2-40B4-BE49-F238E27FC236}">
              <a16:creationId xmlns:a16="http://schemas.microsoft.com/office/drawing/2014/main" id="{D79A5998-C5BE-4A4A-99DA-540EC133BC77}"/>
            </a:ext>
          </a:extLst>
        </xdr:cNvPr>
        <xdr:cNvSpPr txBox="1"/>
      </xdr:nvSpPr>
      <xdr:spPr>
        <a:xfrm>
          <a:off x="4673600" y="5579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146685</xdr:rowOff>
    </xdr:from>
    <xdr:to>
      <xdr:col>24</xdr:col>
      <xdr:colOff>152400</xdr:colOff>
      <xdr:row>33</xdr:row>
      <xdr:rowOff>146685</xdr:rowOff>
    </xdr:to>
    <xdr:cxnSp macro="">
      <xdr:nvCxnSpPr>
        <xdr:cNvPr id="60" name="直線コネクタ 59">
          <a:extLst>
            <a:ext uri="{FF2B5EF4-FFF2-40B4-BE49-F238E27FC236}">
              <a16:creationId xmlns:a16="http://schemas.microsoft.com/office/drawing/2014/main" id="{827F1388-7031-4B86-BA20-37F60E5103E2}"/>
            </a:ext>
          </a:extLst>
        </xdr:cNvPr>
        <xdr:cNvCxnSpPr/>
      </xdr:nvCxnSpPr>
      <xdr:spPr>
        <a:xfrm>
          <a:off x="4546600" y="5804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73042</xdr:rowOff>
    </xdr:from>
    <xdr:ext cx="405111" cy="259045"/>
    <xdr:sp macro="" textlink="">
      <xdr:nvSpPr>
        <xdr:cNvPr id="61" name="【道路】&#10;有形固定資産減価償却率平均値テキスト">
          <a:extLst>
            <a:ext uri="{FF2B5EF4-FFF2-40B4-BE49-F238E27FC236}">
              <a16:creationId xmlns:a16="http://schemas.microsoft.com/office/drawing/2014/main" id="{254FE2CC-56A4-49C4-8344-264522924429}"/>
            </a:ext>
          </a:extLst>
        </xdr:cNvPr>
        <xdr:cNvSpPr txBox="1"/>
      </xdr:nvSpPr>
      <xdr:spPr>
        <a:xfrm>
          <a:off x="4673600" y="624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50165</xdr:rowOff>
    </xdr:from>
    <xdr:to>
      <xdr:col>24</xdr:col>
      <xdr:colOff>114300</xdr:colOff>
      <xdr:row>37</xdr:row>
      <xdr:rowOff>151765</xdr:rowOff>
    </xdr:to>
    <xdr:sp macro="" textlink="">
      <xdr:nvSpPr>
        <xdr:cNvPr id="62" name="フローチャート: 判断 61">
          <a:extLst>
            <a:ext uri="{FF2B5EF4-FFF2-40B4-BE49-F238E27FC236}">
              <a16:creationId xmlns:a16="http://schemas.microsoft.com/office/drawing/2014/main" id="{398645BE-0F7E-4A00-9E9B-FBCC75A5B271}"/>
            </a:ext>
          </a:extLst>
        </xdr:cNvPr>
        <xdr:cNvSpPr/>
      </xdr:nvSpPr>
      <xdr:spPr>
        <a:xfrm>
          <a:off x="4584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84455</xdr:rowOff>
    </xdr:from>
    <xdr:to>
      <xdr:col>20</xdr:col>
      <xdr:colOff>38100</xdr:colOff>
      <xdr:row>38</xdr:row>
      <xdr:rowOff>14605</xdr:rowOff>
    </xdr:to>
    <xdr:sp macro="" textlink="">
      <xdr:nvSpPr>
        <xdr:cNvPr id="63" name="フローチャート: 判断 62">
          <a:extLst>
            <a:ext uri="{FF2B5EF4-FFF2-40B4-BE49-F238E27FC236}">
              <a16:creationId xmlns:a16="http://schemas.microsoft.com/office/drawing/2014/main" id="{4BEB4E16-7BDB-459F-B50D-C1C0FE5224C0}"/>
            </a:ext>
          </a:extLst>
        </xdr:cNvPr>
        <xdr:cNvSpPr/>
      </xdr:nvSpPr>
      <xdr:spPr>
        <a:xfrm>
          <a:off x="3746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130175</xdr:rowOff>
    </xdr:from>
    <xdr:to>
      <xdr:col>15</xdr:col>
      <xdr:colOff>101600</xdr:colOff>
      <xdr:row>38</xdr:row>
      <xdr:rowOff>60325</xdr:rowOff>
    </xdr:to>
    <xdr:sp macro="" textlink="">
      <xdr:nvSpPr>
        <xdr:cNvPr id="64" name="フローチャート: 判断 63">
          <a:extLst>
            <a:ext uri="{FF2B5EF4-FFF2-40B4-BE49-F238E27FC236}">
              <a16:creationId xmlns:a16="http://schemas.microsoft.com/office/drawing/2014/main" id="{858127EB-365D-4819-BF0A-6631F967089D}"/>
            </a:ext>
          </a:extLst>
        </xdr:cNvPr>
        <xdr:cNvSpPr/>
      </xdr:nvSpPr>
      <xdr:spPr>
        <a:xfrm>
          <a:off x="2857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13970</xdr:rowOff>
    </xdr:from>
    <xdr:to>
      <xdr:col>10</xdr:col>
      <xdr:colOff>165100</xdr:colOff>
      <xdr:row>38</xdr:row>
      <xdr:rowOff>115570</xdr:rowOff>
    </xdr:to>
    <xdr:sp macro="" textlink="">
      <xdr:nvSpPr>
        <xdr:cNvPr id="65" name="フローチャート: 判断 64">
          <a:extLst>
            <a:ext uri="{FF2B5EF4-FFF2-40B4-BE49-F238E27FC236}">
              <a16:creationId xmlns:a16="http://schemas.microsoft.com/office/drawing/2014/main" id="{418DAAF4-C3C3-45A4-9C93-06EA4C671A7D}"/>
            </a:ext>
          </a:extLst>
        </xdr:cNvPr>
        <xdr:cNvSpPr/>
      </xdr:nvSpPr>
      <xdr:spPr>
        <a:xfrm>
          <a:off x="1968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FEFECCE7-40C4-47F0-952E-D49BE983C8CE}"/>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90AC000C-A038-423B-8604-FED2B4D1208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63CC70E3-A3F6-44C8-822C-BE22C59741EF}"/>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ABDE9354-F8DF-4C4B-901C-96FAC879119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9A8D0CB8-E971-483A-A49E-45309D3B513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59690</xdr:rowOff>
    </xdr:from>
    <xdr:to>
      <xdr:col>24</xdr:col>
      <xdr:colOff>114300</xdr:colOff>
      <xdr:row>39</xdr:row>
      <xdr:rowOff>161290</xdr:rowOff>
    </xdr:to>
    <xdr:sp macro="" textlink="">
      <xdr:nvSpPr>
        <xdr:cNvPr id="71" name="楕円 70">
          <a:extLst>
            <a:ext uri="{FF2B5EF4-FFF2-40B4-BE49-F238E27FC236}">
              <a16:creationId xmlns:a16="http://schemas.microsoft.com/office/drawing/2014/main" id="{D199900E-41AE-41F8-9A47-973EA08BB369}"/>
            </a:ext>
          </a:extLst>
        </xdr:cNvPr>
        <xdr:cNvSpPr/>
      </xdr:nvSpPr>
      <xdr:spPr>
        <a:xfrm>
          <a:off x="45847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38117</xdr:rowOff>
    </xdr:from>
    <xdr:ext cx="405111" cy="259045"/>
    <xdr:sp macro="" textlink="">
      <xdr:nvSpPr>
        <xdr:cNvPr id="72" name="【道路】&#10;有形固定資産減価償却率該当値テキスト">
          <a:extLst>
            <a:ext uri="{FF2B5EF4-FFF2-40B4-BE49-F238E27FC236}">
              <a16:creationId xmlns:a16="http://schemas.microsoft.com/office/drawing/2014/main" id="{7E49ACAC-E201-4C36-B95E-09D2EA84EEB3}"/>
            </a:ext>
          </a:extLst>
        </xdr:cNvPr>
        <xdr:cNvSpPr txBox="1"/>
      </xdr:nvSpPr>
      <xdr:spPr>
        <a:xfrm>
          <a:off x="4673600"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88265</xdr:rowOff>
    </xdr:from>
    <xdr:to>
      <xdr:col>20</xdr:col>
      <xdr:colOff>38100</xdr:colOff>
      <xdr:row>40</xdr:row>
      <xdr:rowOff>18415</xdr:rowOff>
    </xdr:to>
    <xdr:sp macro="" textlink="">
      <xdr:nvSpPr>
        <xdr:cNvPr id="73" name="楕円 72">
          <a:extLst>
            <a:ext uri="{FF2B5EF4-FFF2-40B4-BE49-F238E27FC236}">
              <a16:creationId xmlns:a16="http://schemas.microsoft.com/office/drawing/2014/main" id="{1CBA7AB1-961E-4C12-9608-5DD5607D5377}"/>
            </a:ext>
          </a:extLst>
        </xdr:cNvPr>
        <xdr:cNvSpPr/>
      </xdr:nvSpPr>
      <xdr:spPr>
        <a:xfrm>
          <a:off x="3746500" y="677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110490</xdr:rowOff>
    </xdr:from>
    <xdr:to>
      <xdr:col>24</xdr:col>
      <xdr:colOff>63500</xdr:colOff>
      <xdr:row>39</xdr:row>
      <xdr:rowOff>139065</xdr:rowOff>
    </xdr:to>
    <xdr:cxnSp macro="">
      <xdr:nvCxnSpPr>
        <xdr:cNvPr id="74" name="直線コネクタ 73">
          <a:extLst>
            <a:ext uri="{FF2B5EF4-FFF2-40B4-BE49-F238E27FC236}">
              <a16:creationId xmlns:a16="http://schemas.microsoft.com/office/drawing/2014/main" id="{96CB9895-1DDA-46F0-AF88-6ECD7BC5F621}"/>
            </a:ext>
          </a:extLst>
        </xdr:cNvPr>
        <xdr:cNvCxnSpPr/>
      </xdr:nvCxnSpPr>
      <xdr:spPr>
        <a:xfrm flipV="1">
          <a:off x="3797300" y="679704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116840</xdr:rowOff>
    </xdr:from>
    <xdr:to>
      <xdr:col>15</xdr:col>
      <xdr:colOff>101600</xdr:colOff>
      <xdr:row>40</xdr:row>
      <xdr:rowOff>46990</xdr:rowOff>
    </xdr:to>
    <xdr:sp macro="" textlink="">
      <xdr:nvSpPr>
        <xdr:cNvPr id="75" name="楕円 74">
          <a:extLst>
            <a:ext uri="{FF2B5EF4-FFF2-40B4-BE49-F238E27FC236}">
              <a16:creationId xmlns:a16="http://schemas.microsoft.com/office/drawing/2014/main" id="{39F73815-6B97-4E21-8660-2DAE7B843E74}"/>
            </a:ext>
          </a:extLst>
        </xdr:cNvPr>
        <xdr:cNvSpPr/>
      </xdr:nvSpPr>
      <xdr:spPr>
        <a:xfrm>
          <a:off x="2857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139065</xdr:rowOff>
    </xdr:from>
    <xdr:to>
      <xdr:col>19</xdr:col>
      <xdr:colOff>177800</xdr:colOff>
      <xdr:row>39</xdr:row>
      <xdr:rowOff>167640</xdr:rowOff>
    </xdr:to>
    <xdr:cxnSp macro="">
      <xdr:nvCxnSpPr>
        <xdr:cNvPr id="76" name="直線コネクタ 75">
          <a:extLst>
            <a:ext uri="{FF2B5EF4-FFF2-40B4-BE49-F238E27FC236}">
              <a16:creationId xmlns:a16="http://schemas.microsoft.com/office/drawing/2014/main" id="{6A010F3C-F069-40F8-B8AE-A3A92A34A530}"/>
            </a:ext>
          </a:extLst>
        </xdr:cNvPr>
        <xdr:cNvCxnSpPr/>
      </xdr:nvCxnSpPr>
      <xdr:spPr>
        <a:xfrm flipV="1">
          <a:off x="2908300" y="682561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141605</xdr:rowOff>
    </xdr:from>
    <xdr:to>
      <xdr:col>10</xdr:col>
      <xdr:colOff>165100</xdr:colOff>
      <xdr:row>40</xdr:row>
      <xdr:rowOff>71755</xdr:rowOff>
    </xdr:to>
    <xdr:sp macro="" textlink="">
      <xdr:nvSpPr>
        <xdr:cNvPr id="77" name="楕円 76">
          <a:extLst>
            <a:ext uri="{FF2B5EF4-FFF2-40B4-BE49-F238E27FC236}">
              <a16:creationId xmlns:a16="http://schemas.microsoft.com/office/drawing/2014/main" id="{450D7C6E-2BC4-451E-9F77-DC76097FA38F}"/>
            </a:ext>
          </a:extLst>
        </xdr:cNvPr>
        <xdr:cNvSpPr/>
      </xdr:nvSpPr>
      <xdr:spPr>
        <a:xfrm>
          <a:off x="1968500" y="682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167640</xdr:rowOff>
    </xdr:from>
    <xdr:to>
      <xdr:col>15</xdr:col>
      <xdr:colOff>50800</xdr:colOff>
      <xdr:row>40</xdr:row>
      <xdr:rowOff>20955</xdr:rowOff>
    </xdr:to>
    <xdr:cxnSp macro="">
      <xdr:nvCxnSpPr>
        <xdr:cNvPr id="78" name="直線コネクタ 77">
          <a:extLst>
            <a:ext uri="{FF2B5EF4-FFF2-40B4-BE49-F238E27FC236}">
              <a16:creationId xmlns:a16="http://schemas.microsoft.com/office/drawing/2014/main" id="{1C8921A3-1D95-4960-864C-508B7C21117A}"/>
            </a:ext>
          </a:extLst>
        </xdr:cNvPr>
        <xdr:cNvCxnSpPr/>
      </xdr:nvCxnSpPr>
      <xdr:spPr>
        <a:xfrm flipV="1">
          <a:off x="2019300" y="685419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31132</xdr:rowOff>
    </xdr:from>
    <xdr:ext cx="405111" cy="259045"/>
    <xdr:sp macro="" textlink="">
      <xdr:nvSpPr>
        <xdr:cNvPr id="79" name="n_1aveValue【道路】&#10;有形固定資産減価償却率">
          <a:extLst>
            <a:ext uri="{FF2B5EF4-FFF2-40B4-BE49-F238E27FC236}">
              <a16:creationId xmlns:a16="http://schemas.microsoft.com/office/drawing/2014/main" id="{0CBB527A-A17F-496B-89D6-80CB96C49CB8}"/>
            </a:ext>
          </a:extLst>
        </xdr:cNvPr>
        <xdr:cNvSpPr txBox="1"/>
      </xdr:nvSpPr>
      <xdr:spPr>
        <a:xfrm>
          <a:off x="35820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76852</xdr:rowOff>
    </xdr:from>
    <xdr:ext cx="405111" cy="259045"/>
    <xdr:sp macro="" textlink="">
      <xdr:nvSpPr>
        <xdr:cNvPr id="80" name="n_2aveValue【道路】&#10;有形固定資産減価償却率">
          <a:extLst>
            <a:ext uri="{FF2B5EF4-FFF2-40B4-BE49-F238E27FC236}">
              <a16:creationId xmlns:a16="http://schemas.microsoft.com/office/drawing/2014/main" id="{585F861B-CE2A-4E6C-9358-3B221ACD41AC}"/>
            </a:ext>
          </a:extLst>
        </xdr:cNvPr>
        <xdr:cNvSpPr txBox="1"/>
      </xdr:nvSpPr>
      <xdr:spPr>
        <a:xfrm>
          <a:off x="2705744" y="624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132097</xdr:rowOff>
    </xdr:from>
    <xdr:ext cx="405111" cy="259045"/>
    <xdr:sp macro="" textlink="">
      <xdr:nvSpPr>
        <xdr:cNvPr id="81" name="n_3aveValue【道路】&#10;有形固定資産減価償却率">
          <a:extLst>
            <a:ext uri="{FF2B5EF4-FFF2-40B4-BE49-F238E27FC236}">
              <a16:creationId xmlns:a16="http://schemas.microsoft.com/office/drawing/2014/main" id="{9E960E5D-3A3E-4A7D-A603-F9A00861626E}"/>
            </a:ext>
          </a:extLst>
        </xdr:cNvPr>
        <xdr:cNvSpPr txBox="1"/>
      </xdr:nvSpPr>
      <xdr:spPr>
        <a:xfrm>
          <a:off x="1816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9542</xdr:rowOff>
    </xdr:from>
    <xdr:ext cx="405111" cy="259045"/>
    <xdr:sp macro="" textlink="">
      <xdr:nvSpPr>
        <xdr:cNvPr id="82" name="n_1mainValue【道路】&#10;有形固定資産減価償却率">
          <a:extLst>
            <a:ext uri="{FF2B5EF4-FFF2-40B4-BE49-F238E27FC236}">
              <a16:creationId xmlns:a16="http://schemas.microsoft.com/office/drawing/2014/main" id="{D57BCD92-4AD8-4493-8D77-4B8E2AEC3D76}"/>
            </a:ext>
          </a:extLst>
        </xdr:cNvPr>
        <xdr:cNvSpPr txBox="1"/>
      </xdr:nvSpPr>
      <xdr:spPr>
        <a:xfrm>
          <a:off x="3582044" y="6867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38117</xdr:rowOff>
    </xdr:from>
    <xdr:ext cx="405111" cy="259045"/>
    <xdr:sp macro="" textlink="">
      <xdr:nvSpPr>
        <xdr:cNvPr id="83" name="n_2mainValue【道路】&#10;有形固定資産減価償却率">
          <a:extLst>
            <a:ext uri="{FF2B5EF4-FFF2-40B4-BE49-F238E27FC236}">
              <a16:creationId xmlns:a16="http://schemas.microsoft.com/office/drawing/2014/main" id="{83F42B24-4AA2-44C1-8A6B-F9179B33B9F3}"/>
            </a:ext>
          </a:extLst>
        </xdr:cNvPr>
        <xdr:cNvSpPr txBox="1"/>
      </xdr:nvSpPr>
      <xdr:spPr>
        <a:xfrm>
          <a:off x="2705744" y="689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62882</xdr:rowOff>
    </xdr:from>
    <xdr:ext cx="405111" cy="259045"/>
    <xdr:sp macro="" textlink="">
      <xdr:nvSpPr>
        <xdr:cNvPr id="84" name="n_3mainValue【道路】&#10;有形固定資産減価償却率">
          <a:extLst>
            <a:ext uri="{FF2B5EF4-FFF2-40B4-BE49-F238E27FC236}">
              <a16:creationId xmlns:a16="http://schemas.microsoft.com/office/drawing/2014/main" id="{CD1EF58C-0013-4155-8F8D-76A4450C4E3C}"/>
            </a:ext>
          </a:extLst>
        </xdr:cNvPr>
        <xdr:cNvSpPr txBox="1"/>
      </xdr:nvSpPr>
      <xdr:spPr>
        <a:xfrm>
          <a:off x="1816744" y="692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4888AABD-373B-4D43-8222-1C24281CD51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458E7EBF-24CA-40E9-B809-6CF7B960B5F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562F4F71-613A-460B-9C97-EA64A840265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58A2C2BC-6D61-4CF1-8E87-331439B4298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B8DE489F-61C6-4183-A147-AF242FCBA35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28281A00-E137-4632-AB7D-2BEC211B9E6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0021E85E-B4D0-499E-B552-F9DEC431B2D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77D71A24-BA82-4893-84B4-478F14A621A3}"/>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id="{12055AA2-3CAE-424C-8CCE-7854BDCE0D7E}"/>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8C28DF9D-0A73-4747-B3BC-330770C5D05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5" name="直線コネクタ 94">
          <a:extLst>
            <a:ext uri="{FF2B5EF4-FFF2-40B4-BE49-F238E27FC236}">
              <a16:creationId xmlns:a16="http://schemas.microsoft.com/office/drawing/2014/main" id="{6DA6F222-0D1D-45EA-9EB0-0C012EFCEA62}"/>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6" name="テキスト ボックス 95">
          <a:extLst>
            <a:ext uri="{FF2B5EF4-FFF2-40B4-BE49-F238E27FC236}">
              <a16:creationId xmlns:a16="http://schemas.microsoft.com/office/drawing/2014/main" id="{E44F3B82-FDD8-45C9-8F2C-14C8ED0E086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7" name="直線コネクタ 96">
          <a:extLst>
            <a:ext uri="{FF2B5EF4-FFF2-40B4-BE49-F238E27FC236}">
              <a16:creationId xmlns:a16="http://schemas.microsoft.com/office/drawing/2014/main" id="{0CFD1719-FE0A-4FD8-AC2C-DC252909B4B7}"/>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8" name="テキスト ボックス 97">
          <a:extLst>
            <a:ext uri="{FF2B5EF4-FFF2-40B4-BE49-F238E27FC236}">
              <a16:creationId xmlns:a16="http://schemas.microsoft.com/office/drawing/2014/main" id="{14CCDD4D-A4A3-4DE4-BD48-4D777F99879C}"/>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9" name="直線コネクタ 98">
          <a:extLst>
            <a:ext uri="{FF2B5EF4-FFF2-40B4-BE49-F238E27FC236}">
              <a16:creationId xmlns:a16="http://schemas.microsoft.com/office/drawing/2014/main" id="{E6552D9E-BA1F-40FE-AC71-A959FBB365BC}"/>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0" name="テキスト ボックス 99">
          <a:extLst>
            <a:ext uri="{FF2B5EF4-FFF2-40B4-BE49-F238E27FC236}">
              <a16:creationId xmlns:a16="http://schemas.microsoft.com/office/drawing/2014/main" id="{2A54C0F0-0304-4C1C-83B6-B227179847DD}"/>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1" name="直線コネクタ 100">
          <a:extLst>
            <a:ext uri="{FF2B5EF4-FFF2-40B4-BE49-F238E27FC236}">
              <a16:creationId xmlns:a16="http://schemas.microsoft.com/office/drawing/2014/main" id="{765D02E9-CFBA-4AA3-9404-F12BEC91A5DC}"/>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2" name="テキスト ボックス 101">
          <a:extLst>
            <a:ext uri="{FF2B5EF4-FFF2-40B4-BE49-F238E27FC236}">
              <a16:creationId xmlns:a16="http://schemas.microsoft.com/office/drawing/2014/main" id="{26B2EB7F-B5EB-4DEE-8BCF-2D487FCC83F2}"/>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9D9D07F0-0DD5-4401-B6D1-77420031DBF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a:extLst>
            <a:ext uri="{FF2B5EF4-FFF2-40B4-BE49-F238E27FC236}">
              <a16:creationId xmlns:a16="http://schemas.microsoft.com/office/drawing/2014/main" id="{0F581D2B-B008-4800-A94D-985B945DCEA2}"/>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a:extLst>
            <a:ext uri="{FF2B5EF4-FFF2-40B4-BE49-F238E27FC236}">
              <a16:creationId xmlns:a16="http://schemas.microsoft.com/office/drawing/2014/main" id="{5D413FF8-B5D3-45E1-82A2-297AE8B2A495}"/>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158862</xdr:rowOff>
    </xdr:from>
    <xdr:to>
      <xdr:col>54</xdr:col>
      <xdr:colOff>189865</xdr:colOff>
      <xdr:row>41</xdr:row>
      <xdr:rowOff>72771</xdr:rowOff>
    </xdr:to>
    <xdr:cxnSp macro="">
      <xdr:nvCxnSpPr>
        <xdr:cNvPr id="106" name="直線コネクタ 105">
          <a:extLst>
            <a:ext uri="{FF2B5EF4-FFF2-40B4-BE49-F238E27FC236}">
              <a16:creationId xmlns:a16="http://schemas.microsoft.com/office/drawing/2014/main" id="{8023E356-0167-4699-B509-5F967C5A682D}"/>
            </a:ext>
          </a:extLst>
        </xdr:cNvPr>
        <xdr:cNvCxnSpPr/>
      </xdr:nvCxnSpPr>
      <xdr:spPr>
        <a:xfrm flipV="1">
          <a:off x="10476865" y="5816712"/>
          <a:ext cx="0" cy="1285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76598</xdr:rowOff>
    </xdr:from>
    <xdr:ext cx="469744" cy="259045"/>
    <xdr:sp macro="" textlink="">
      <xdr:nvSpPr>
        <xdr:cNvPr id="107" name="【道路】&#10;一人当たり延長最小値テキスト">
          <a:extLst>
            <a:ext uri="{FF2B5EF4-FFF2-40B4-BE49-F238E27FC236}">
              <a16:creationId xmlns:a16="http://schemas.microsoft.com/office/drawing/2014/main" id="{182B2487-8108-4D63-9EC9-EFEF018FDC89}"/>
            </a:ext>
          </a:extLst>
        </xdr:cNvPr>
        <xdr:cNvSpPr txBox="1"/>
      </xdr:nvSpPr>
      <xdr:spPr>
        <a:xfrm>
          <a:off x="10515600" y="7106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72771</xdr:rowOff>
    </xdr:from>
    <xdr:to>
      <xdr:col>55</xdr:col>
      <xdr:colOff>88900</xdr:colOff>
      <xdr:row>41</xdr:row>
      <xdr:rowOff>72771</xdr:rowOff>
    </xdr:to>
    <xdr:cxnSp macro="">
      <xdr:nvCxnSpPr>
        <xdr:cNvPr id="108" name="直線コネクタ 107">
          <a:extLst>
            <a:ext uri="{FF2B5EF4-FFF2-40B4-BE49-F238E27FC236}">
              <a16:creationId xmlns:a16="http://schemas.microsoft.com/office/drawing/2014/main" id="{A8ECA199-4B21-4620-A50D-34C4D85432B5}"/>
            </a:ext>
          </a:extLst>
        </xdr:cNvPr>
        <xdr:cNvCxnSpPr/>
      </xdr:nvCxnSpPr>
      <xdr:spPr>
        <a:xfrm>
          <a:off x="10388600" y="7102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105539</xdr:rowOff>
    </xdr:from>
    <xdr:ext cx="534377" cy="259045"/>
    <xdr:sp macro="" textlink="">
      <xdr:nvSpPr>
        <xdr:cNvPr id="109" name="【道路】&#10;一人当たり延長最大値テキスト">
          <a:extLst>
            <a:ext uri="{FF2B5EF4-FFF2-40B4-BE49-F238E27FC236}">
              <a16:creationId xmlns:a16="http://schemas.microsoft.com/office/drawing/2014/main" id="{EE8C78BC-F50D-4245-B9A2-0934279455AC}"/>
            </a:ext>
          </a:extLst>
        </xdr:cNvPr>
        <xdr:cNvSpPr txBox="1"/>
      </xdr:nvSpPr>
      <xdr:spPr>
        <a:xfrm>
          <a:off x="10515600" y="559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158862</xdr:rowOff>
    </xdr:from>
    <xdr:to>
      <xdr:col>55</xdr:col>
      <xdr:colOff>88900</xdr:colOff>
      <xdr:row>33</xdr:row>
      <xdr:rowOff>158862</xdr:rowOff>
    </xdr:to>
    <xdr:cxnSp macro="">
      <xdr:nvCxnSpPr>
        <xdr:cNvPr id="110" name="直線コネクタ 109">
          <a:extLst>
            <a:ext uri="{FF2B5EF4-FFF2-40B4-BE49-F238E27FC236}">
              <a16:creationId xmlns:a16="http://schemas.microsoft.com/office/drawing/2014/main" id="{AD214715-025C-49F3-982A-97988A88C2A3}"/>
            </a:ext>
          </a:extLst>
        </xdr:cNvPr>
        <xdr:cNvCxnSpPr/>
      </xdr:nvCxnSpPr>
      <xdr:spPr>
        <a:xfrm>
          <a:off x="10388600" y="581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146072</xdr:rowOff>
    </xdr:from>
    <xdr:ext cx="469744" cy="259045"/>
    <xdr:sp macro="" textlink="">
      <xdr:nvSpPr>
        <xdr:cNvPr id="111" name="【道路】&#10;一人当たり延長平均値テキスト">
          <a:extLst>
            <a:ext uri="{FF2B5EF4-FFF2-40B4-BE49-F238E27FC236}">
              <a16:creationId xmlns:a16="http://schemas.microsoft.com/office/drawing/2014/main" id="{C736AF69-F7A1-49DB-99A1-3FA62D9D0534}"/>
            </a:ext>
          </a:extLst>
        </xdr:cNvPr>
        <xdr:cNvSpPr txBox="1"/>
      </xdr:nvSpPr>
      <xdr:spPr>
        <a:xfrm>
          <a:off x="10515600" y="66611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123195</xdr:rowOff>
    </xdr:from>
    <xdr:to>
      <xdr:col>55</xdr:col>
      <xdr:colOff>50800</xdr:colOff>
      <xdr:row>40</xdr:row>
      <xdr:rowOff>53345</xdr:rowOff>
    </xdr:to>
    <xdr:sp macro="" textlink="">
      <xdr:nvSpPr>
        <xdr:cNvPr id="112" name="フローチャート: 判断 111">
          <a:extLst>
            <a:ext uri="{FF2B5EF4-FFF2-40B4-BE49-F238E27FC236}">
              <a16:creationId xmlns:a16="http://schemas.microsoft.com/office/drawing/2014/main" id="{2C5C9457-B4A5-47B0-AAB1-0E6F1F53C852}"/>
            </a:ext>
          </a:extLst>
        </xdr:cNvPr>
        <xdr:cNvSpPr/>
      </xdr:nvSpPr>
      <xdr:spPr>
        <a:xfrm>
          <a:off x="10426700" y="680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142855</xdr:rowOff>
    </xdr:from>
    <xdr:to>
      <xdr:col>50</xdr:col>
      <xdr:colOff>165100</xdr:colOff>
      <xdr:row>40</xdr:row>
      <xdr:rowOff>73005</xdr:rowOff>
    </xdr:to>
    <xdr:sp macro="" textlink="">
      <xdr:nvSpPr>
        <xdr:cNvPr id="113" name="フローチャート: 判断 112">
          <a:extLst>
            <a:ext uri="{FF2B5EF4-FFF2-40B4-BE49-F238E27FC236}">
              <a16:creationId xmlns:a16="http://schemas.microsoft.com/office/drawing/2014/main" id="{FB179292-645A-4898-8CEA-13E799D7032A}"/>
            </a:ext>
          </a:extLst>
        </xdr:cNvPr>
        <xdr:cNvSpPr/>
      </xdr:nvSpPr>
      <xdr:spPr>
        <a:xfrm>
          <a:off x="9588500" y="68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165440</xdr:rowOff>
    </xdr:from>
    <xdr:to>
      <xdr:col>46</xdr:col>
      <xdr:colOff>38100</xdr:colOff>
      <xdr:row>40</xdr:row>
      <xdr:rowOff>95590</xdr:rowOff>
    </xdr:to>
    <xdr:sp macro="" textlink="">
      <xdr:nvSpPr>
        <xdr:cNvPr id="114" name="フローチャート: 判断 113">
          <a:extLst>
            <a:ext uri="{FF2B5EF4-FFF2-40B4-BE49-F238E27FC236}">
              <a16:creationId xmlns:a16="http://schemas.microsoft.com/office/drawing/2014/main" id="{415550BE-E9BA-4B25-BBC9-AA306F7D1B5C}"/>
            </a:ext>
          </a:extLst>
        </xdr:cNvPr>
        <xdr:cNvSpPr/>
      </xdr:nvSpPr>
      <xdr:spPr>
        <a:xfrm>
          <a:off x="8699500" y="685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2266</xdr:rowOff>
    </xdr:from>
    <xdr:to>
      <xdr:col>41</xdr:col>
      <xdr:colOff>101600</xdr:colOff>
      <xdr:row>40</xdr:row>
      <xdr:rowOff>103866</xdr:rowOff>
    </xdr:to>
    <xdr:sp macro="" textlink="">
      <xdr:nvSpPr>
        <xdr:cNvPr id="115" name="フローチャート: 判断 114">
          <a:extLst>
            <a:ext uri="{FF2B5EF4-FFF2-40B4-BE49-F238E27FC236}">
              <a16:creationId xmlns:a16="http://schemas.microsoft.com/office/drawing/2014/main" id="{26281E94-6891-46E1-89C8-060A00A5F14C}"/>
            </a:ext>
          </a:extLst>
        </xdr:cNvPr>
        <xdr:cNvSpPr/>
      </xdr:nvSpPr>
      <xdr:spPr>
        <a:xfrm>
          <a:off x="7810500" y="68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CA54C04E-E6B5-4F15-B8AD-8DDBBAC4E758}"/>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EF5A0145-0C95-4EBE-AA4A-2574DF3626D6}"/>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D8B592CC-9C23-4E18-8D11-75B86742FFF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9984B68F-0E68-43D3-81ED-85D53CD72BB4}"/>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C4A42229-1D8E-4EF8-8CFC-842AAC2F065A}"/>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48077</xdr:rowOff>
    </xdr:from>
    <xdr:to>
      <xdr:col>55</xdr:col>
      <xdr:colOff>50800</xdr:colOff>
      <xdr:row>40</xdr:row>
      <xdr:rowOff>149677</xdr:rowOff>
    </xdr:to>
    <xdr:sp macro="" textlink="">
      <xdr:nvSpPr>
        <xdr:cNvPr id="121" name="楕円 120">
          <a:extLst>
            <a:ext uri="{FF2B5EF4-FFF2-40B4-BE49-F238E27FC236}">
              <a16:creationId xmlns:a16="http://schemas.microsoft.com/office/drawing/2014/main" id="{A85A3FBE-A121-4D94-92F7-7E95E1A0EF1E}"/>
            </a:ext>
          </a:extLst>
        </xdr:cNvPr>
        <xdr:cNvSpPr/>
      </xdr:nvSpPr>
      <xdr:spPr>
        <a:xfrm>
          <a:off x="10426700" y="690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26504</xdr:rowOff>
    </xdr:from>
    <xdr:ext cx="469744" cy="259045"/>
    <xdr:sp macro="" textlink="">
      <xdr:nvSpPr>
        <xdr:cNvPr id="122" name="【道路】&#10;一人当たり延長該当値テキスト">
          <a:extLst>
            <a:ext uri="{FF2B5EF4-FFF2-40B4-BE49-F238E27FC236}">
              <a16:creationId xmlns:a16="http://schemas.microsoft.com/office/drawing/2014/main" id="{39DD69E9-1EFA-4562-A862-E04D63D5E9A8}"/>
            </a:ext>
          </a:extLst>
        </xdr:cNvPr>
        <xdr:cNvSpPr txBox="1"/>
      </xdr:nvSpPr>
      <xdr:spPr>
        <a:xfrm>
          <a:off x="10515600" y="688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49266</xdr:rowOff>
    </xdr:from>
    <xdr:to>
      <xdr:col>50</xdr:col>
      <xdr:colOff>165100</xdr:colOff>
      <xdr:row>40</xdr:row>
      <xdr:rowOff>150866</xdr:rowOff>
    </xdr:to>
    <xdr:sp macro="" textlink="">
      <xdr:nvSpPr>
        <xdr:cNvPr id="123" name="楕円 122">
          <a:extLst>
            <a:ext uri="{FF2B5EF4-FFF2-40B4-BE49-F238E27FC236}">
              <a16:creationId xmlns:a16="http://schemas.microsoft.com/office/drawing/2014/main" id="{53AAC1BD-8655-4870-938E-6DFA11FDE585}"/>
            </a:ext>
          </a:extLst>
        </xdr:cNvPr>
        <xdr:cNvSpPr/>
      </xdr:nvSpPr>
      <xdr:spPr>
        <a:xfrm>
          <a:off x="9588500" y="690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98877</xdr:rowOff>
    </xdr:from>
    <xdr:to>
      <xdr:col>55</xdr:col>
      <xdr:colOff>0</xdr:colOff>
      <xdr:row>40</xdr:row>
      <xdr:rowOff>100066</xdr:rowOff>
    </xdr:to>
    <xdr:cxnSp macro="">
      <xdr:nvCxnSpPr>
        <xdr:cNvPr id="124" name="直線コネクタ 123">
          <a:extLst>
            <a:ext uri="{FF2B5EF4-FFF2-40B4-BE49-F238E27FC236}">
              <a16:creationId xmlns:a16="http://schemas.microsoft.com/office/drawing/2014/main" id="{C6055045-3884-426D-A233-5BE00C72C90B}"/>
            </a:ext>
          </a:extLst>
        </xdr:cNvPr>
        <xdr:cNvCxnSpPr/>
      </xdr:nvCxnSpPr>
      <xdr:spPr>
        <a:xfrm flipV="1">
          <a:off x="9639300" y="6956877"/>
          <a:ext cx="8382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32441</xdr:rowOff>
    </xdr:from>
    <xdr:to>
      <xdr:col>46</xdr:col>
      <xdr:colOff>38100</xdr:colOff>
      <xdr:row>40</xdr:row>
      <xdr:rowOff>134041</xdr:rowOff>
    </xdr:to>
    <xdr:sp macro="" textlink="">
      <xdr:nvSpPr>
        <xdr:cNvPr id="125" name="楕円 124">
          <a:extLst>
            <a:ext uri="{FF2B5EF4-FFF2-40B4-BE49-F238E27FC236}">
              <a16:creationId xmlns:a16="http://schemas.microsoft.com/office/drawing/2014/main" id="{CF866E99-5930-40C2-9A9C-85861EC94301}"/>
            </a:ext>
          </a:extLst>
        </xdr:cNvPr>
        <xdr:cNvSpPr/>
      </xdr:nvSpPr>
      <xdr:spPr>
        <a:xfrm>
          <a:off x="8699500" y="689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83241</xdr:rowOff>
    </xdr:from>
    <xdr:to>
      <xdr:col>50</xdr:col>
      <xdr:colOff>114300</xdr:colOff>
      <xdr:row>40</xdr:row>
      <xdr:rowOff>100066</xdr:rowOff>
    </xdr:to>
    <xdr:cxnSp macro="">
      <xdr:nvCxnSpPr>
        <xdr:cNvPr id="126" name="直線コネクタ 125">
          <a:extLst>
            <a:ext uri="{FF2B5EF4-FFF2-40B4-BE49-F238E27FC236}">
              <a16:creationId xmlns:a16="http://schemas.microsoft.com/office/drawing/2014/main" id="{B759FA25-55F0-4DD0-9658-04F3B21DA358}"/>
            </a:ext>
          </a:extLst>
        </xdr:cNvPr>
        <xdr:cNvCxnSpPr/>
      </xdr:nvCxnSpPr>
      <xdr:spPr>
        <a:xfrm>
          <a:off x="8750300" y="6941241"/>
          <a:ext cx="889000" cy="1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53472</xdr:rowOff>
    </xdr:from>
    <xdr:to>
      <xdr:col>41</xdr:col>
      <xdr:colOff>101600</xdr:colOff>
      <xdr:row>40</xdr:row>
      <xdr:rowOff>155072</xdr:rowOff>
    </xdr:to>
    <xdr:sp macro="" textlink="">
      <xdr:nvSpPr>
        <xdr:cNvPr id="127" name="楕円 126">
          <a:extLst>
            <a:ext uri="{FF2B5EF4-FFF2-40B4-BE49-F238E27FC236}">
              <a16:creationId xmlns:a16="http://schemas.microsoft.com/office/drawing/2014/main" id="{FF6E8E35-1DB2-4F44-A01F-864FB1CBCF9C}"/>
            </a:ext>
          </a:extLst>
        </xdr:cNvPr>
        <xdr:cNvSpPr/>
      </xdr:nvSpPr>
      <xdr:spPr>
        <a:xfrm>
          <a:off x="7810500" y="691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83241</xdr:rowOff>
    </xdr:from>
    <xdr:to>
      <xdr:col>45</xdr:col>
      <xdr:colOff>177800</xdr:colOff>
      <xdr:row>40</xdr:row>
      <xdr:rowOff>104272</xdr:rowOff>
    </xdr:to>
    <xdr:cxnSp macro="">
      <xdr:nvCxnSpPr>
        <xdr:cNvPr id="128" name="直線コネクタ 127">
          <a:extLst>
            <a:ext uri="{FF2B5EF4-FFF2-40B4-BE49-F238E27FC236}">
              <a16:creationId xmlns:a16="http://schemas.microsoft.com/office/drawing/2014/main" id="{45A66449-033E-4E0C-A3AF-908B76C50BC5}"/>
            </a:ext>
          </a:extLst>
        </xdr:cNvPr>
        <xdr:cNvCxnSpPr/>
      </xdr:nvCxnSpPr>
      <xdr:spPr>
        <a:xfrm flipV="1">
          <a:off x="7861300" y="6941241"/>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89532</xdr:rowOff>
    </xdr:from>
    <xdr:ext cx="469744" cy="259045"/>
    <xdr:sp macro="" textlink="">
      <xdr:nvSpPr>
        <xdr:cNvPr id="129" name="n_1aveValue【道路】&#10;一人当たり延長">
          <a:extLst>
            <a:ext uri="{FF2B5EF4-FFF2-40B4-BE49-F238E27FC236}">
              <a16:creationId xmlns:a16="http://schemas.microsoft.com/office/drawing/2014/main" id="{540CA616-CB32-4E4A-B34E-B539B7709FC1}"/>
            </a:ext>
          </a:extLst>
        </xdr:cNvPr>
        <xdr:cNvSpPr txBox="1"/>
      </xdr:nvSpPr>
      <xdr:spPr>
        <a:xfrm>
          <a:off x="9391727" y="660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112117</xdr:rowOff>
    </xdr:from>
    <xdr:ext cx="469744" cy="259045"/>
    <xdr:sp macro="" textlink="">
      <xdr:nvSpPr>
        <xdr:cNvPr id="130" name="n_2aveValue【道路】&#10;一人当たり延長">
          <a:extLst>
            <a:ext uri="{FF2B5EF4-FFF2-40B4-BE49-F238E27FC236}">
              <a16:creationId xmlns:a16="http://schemas.microsoft.com/office/drawing/2014/main" id="{6B9DC8AE-9DE3-4B80-94B8-26BC4BFFBAB9}"/>
            </a:ext>
          </a:extLst>
        </xdr:cNvPr>
        <xdr:cNvSpPr txBox="1"/>
      </xdr:nvSpPr>
      <xdr:spPr>
        <a:xfrm>
          <a:off x="8515427" y="6627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120393</xdr:rowOff>
    </xdr:from>
    <xdr:ext cx="469744" cy="259045"/>
    <xdr:sp macro="" textlink="">
      <xdr:nvSpPr>
        <xdr:cNvPr id="131" name="n_3aveValue【道路】&#10;一人当たり延長">
          <a:extLst>
            <a:ext uri="{FF2B5EF4-FFF2-40B4-BE49-F238E27FC236}">
              <a16:creationId xmlns:a16="http://schemas.microsoft.com/office/drawing/2014/main" id="{5390CE30-A33E-4717-83B0-53A4C7E25CF4}"/>
            </a:ext>
          </a:extLst>
        </xdr:cNvPr>
        <xdr:cNvSpPr txBox="1"/>
      </xdr:nvSpPr>
      <xdr:spPr>
        <a:xfrm>
          <a:off x="7626427" y="6635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141993</xdr:rowOff>
    </xdr:from>
    <xdr:ext cx="469744" cy="259045"/>
    <xdr:sp macro="" textlink="">
      <xdr:nvSpPr>
        <xdr:cNvPr id="132" name="n_1mainValue【道路】&#10;一人当たり延長">
          <a:extLst>
            <a:ext uri="{FF2B5EF4-FFF2-40B4-BE49-F238E27FC236}">
              <a16:creationId xmlns:a16="http://schemas.microsoft.com/office/drawing/2014/main" id="{2DF2A304-5D17-40E3-812D-2C605F1D8217}"/>
            </a:ext>
          </a:extLst>
        </xdr:cNvPr>
        <xdr:cNvSpPr txBox="1"/>
      </xdr:nvSpPr>
      <xdr:spPr>
        <a:xfrm>
          <a:off x="9391727" y="699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125168</xdr:rowOff>
    </xdr:from>
    <xdr:ext cx="469744" cy="259045"/>
    <xdr:sp macro="" textlink="">
      <xdr:nvSpPr>
        <xdr:cNvPr id="133" name="n_2mainValue【道路】&#10;一人当たり延長">
          <a:extLst>
            <a:ext uri="{FF2B5EF4-FFF2-40B4-BE49-F238E27FC236}">
              <a16:creationId xmlns:a16="http://schemas.microsoft.com/office/drawing/2014/main" id="{F55CECE0-01FE-425E-B0AC-0E1090458F4E}"/>
            </a:ext>
          </a:extLst>
        </xdr:cNvPr>
        <xdr:cNvSpPr txBox="1"/>
      </xdr:nvSpPr>
      <xdr:spPr>
        <a:xfrm>
          <a:off x="8515427" y="6983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146199</xdr:rowOff>
    </xdr:from>
    <xdr:ext cx="469744" cy="259045"/>
    <xdr:sp macro="" textlink="">
      <xdr:nvSpPr>
        <xdr:cNvPr id="134" name="n_3mainValue【道路】&#10;一人当たり延長">
          <a:extLst>
            <a:ext uri="{FF2B5EF4-FFF2-40B4-BE49-F238E27FC236}">
              <a16:creationId xmlns:a16="http://schemas.microsoft.com/office/drawing/2014/main" id="{A4137E2E-FD00-4085-A2E1-BF74A83F2D80}"/>
            </a:ext>
          </a:extLst>
        </xdr:cNvPr>
        <xdr:cNvSpPr txBox="1"/>
      </xdr:nvSpPr>
      <xdr:spPr>
        <a:xfrm>
          <a:off x="7626427" y="7004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a:extLst>
            <a:ext uri="{FF2B5EF4-FFF2-40B4-BE49-F238E27FC236}">
              <a16:creationId xmlns:a16="http://schemas.microsoft.com/office/drawing/2014/main" id="{2AA69195-E130-4D0D-A87C-079C62C83BC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a:extLst>
            <a:ext uri="{FF2B5EF4-FFF2-40B4-BE49-F238E27FC236}">
              <a16:creationId xmlns:a16="http://schemas.microsoft.com/office/drawing/2014/main" id="{AA95354E-6199-47B9-A205-AD19DE8AD06F}"/>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a:extLst>
            <a:ext uri="{FF2B5EF4-FFF2-40B4-BE49-F238E27FC236}">
              <a16:creationId xmlns:a16="http://schemas.microsoft.com/office/drawing/2014/main" id="{DE91E920-DF24-473B-87DD-7F9BA8176FA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a:extLst>
            <a:ext uri="{FF2B5EF4-FFF2-40B4-BE49-F238E27FC236}">
              <a16:creationId xmlns:a16="http://schemas.microsoft.com/office/drawing/2014/main" id="{C6B3D464-3E25-4E61-9D86-4E19C7511B6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a:extLst>
            <a:ext uri="{FF2B5EF4-FFF2-40B4-BE49-F238E27FC236}">
              <a16:creationId xmlns:a16="http://schemas.microsoft.com/office/drawing/2014/main" id="{7B403D74-AF6E-4523-AACC-D50B05D088B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a:extLst>
            <a:ext uri="{FF2B5EF4-FFF2-40B4-BE49-F238E27FC236}">
              <a16:creationId xmlns:a16="http://schemas.microsoft.com/office/drawing/2014/main" id="{E0CF4864-2727-4006-9EEB-A175C5D7643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a:extLst>
            <a:ext uri="{FF2B5EF4-FFF2-40B4-BE49-F238E27FC236}">
              <a16:creationId xmlns:a16="http://schemas.microsoft.com/office/drawing/2014/main" id="{7179D21A-BB1B-4942-A9BD-632D9D1D5F1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a:extLst>
            <a:ext uri="{FF2B5EF4-FFF2-40B4-BE49-F238E27FC236}">
              <a16:creationId xmlns:a16="http://schemas.microsoft.com/office/drawing/2014/main" id="{E801C1D8-F5DE-4B97-8BE4-6922937B6F4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a:extLst>
            <a:ext uri="{FF2B5EF4-FFF2-40B4-BE49-F238E27FC236}">
              <a16:creationId xmlns:a16="http://schemas.microsoft.com/office/drawing/2014/main" id="{6D5800A5-7CE6-4335-957E-1D005F0377A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a:extLst>
            <a:ext uri="{FF2B5EF4-FFF2-40B4-BE49-F238E27FC236}">
              <a16:creationId xmlns:a16="http://schemas.microsoft.com/office/drawing/2014/main" id="{BD466722-CD8A-4FCB-BB9F-901BA5F2D94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5" name="テキスト ボックス 144">
          <a:extLst>
            <a:ext uri="{FF2B5EF4-FFF2-40B4-BE49-F238E27FC236}">
              <a16:creationId xmlns:a16="http://schemas.microsoft.com/office/drawing/2014/main" id="{4017398C-4C17-4F3A-A9C3-EDC12FB38391}"/>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6" name="直線コネクタ 145">
          <a:extLst>
            <a:ext uri="{FF2B5EF4-FFF2-40B4-BE49-F238E27FC236}">
              <a16:creationId xmlns:a16="http://schemas.microsoft.com/office/drawing/2014/main" id="{84DCE203-06AB-47E3-BC62-AAB8882E9CD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47" name="テキスト ボックス 146">
          <a:extLst>
            <a:ext uri="{FF2B5EF4-FFF2-40B4-BE49-F238E27FC236}">
              <a16:creationId xmlns:a16="http://schemas.microsoft.com/office/drawing/2014/main" id="{98686C99-DE83-4659-9566-B47C3A5E974A}"/>
            </a:ext>
          </a:extLst>
        </xdr:cNvPr>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8" name="直線コネクタ 147">
          <a:extLst>
            <a:ext uri="{FF2B5EF4-FFF2-40B4-BE49-F238E27FC236}">
              <a16:creationId xmlns:a16="http://schemas.microsoft.com/office/drawing/2014/main" id="{1CAD02FB-95B1-4197-8AAE-D15A8F4D869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9" name="テキスト ボックス 148">
          <a:extLst>
            <a:ext uri="{FF2B5EF4-FFF2-40B4-BE49-F238E27FC236}">
              <a16:creationId xmlns:a16="http://schemas.microsoft.com/office/drawing/2014/main" id="{2B205FEB-3B71-4F04-AE93-1E4138806FC6}"/>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0" name="直線コネクタ 149">
          <a:extLst>
            <a:ext uri="{FF2B5EF4-FFF2-40B4-BE49-F238E27FC236}">
              <a16:creationId xmlns:a16="http://schemas.microsoft.com/office/drawing/2014/main" id="{BFD38431-8737-403B-85B8-C70929CEF407}"/>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1" name="テキスト ボックス 150">
          <a:extLst>
            <a:ext uri="{FF2B5EF4-FFF2-40B4-BE49-F238E27FC236}">
              <a16:creationId xmlns:a16="http://schemas.microsoft.com/office/drawing/2014/main" id="{130014E8-7AA8-48A5-8333-61CD41EC3E67}"/>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2" name="直線コネクタ 151">
          <a:extLst>
            <a:ext uri="{FF2B5EF4-FFF2-40B4-BE49-F238E27FC236}">
              <a16:creationId xmlns:a16="http://schemas.microsoft.com/office/drawing/2014/main" id="{3D51404E-DD3B-4561-9DEF-23CE0E8FB353}"/>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3" name="テキスト ボックス 152">
          <a:extLst>
            <a:ext uri="{FF2B5EF4-FFF2-40B4-BE49-F238E27FC236}">
              <a16:creationId xmlns:a16="http://schemas.microsoft.com/office/drawing/2014/main" id="{1DD7DBAD-1B89-4365-A80D-36ED6E202056}"/>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4" name="直線コネクタ 153">
          <a:extLst>
            <a:ext uri="{FF2B5EF4-FFF2-40B4-BE49-F238E27FC236}">
              <a16:creationId xmlns:a16="http://schemas.microsoft.com/office/drawing/2014/main" id="{7A31317C-DE96-4964-9C62-626B429CCDE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5" name="テキスト ボックス 154">
          <a:extLst>
            <a:ext uri="{FF2B5EF4-FFF2-40B4-BE49-F238E27FC236}">
              <a16:creationId xmlns:a16="http://schemas.microsoft.com/office/drawing/2014/main" id="{0B2F322E-5F5B-4B0F-94B8-8FEE7A1290B5}"/>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6" name="直線コネクタ 155">
          <a:extLst>
            <a:ext uri="{FF2B5EF4-FFF2-40B4-BE49-F238E27FC236}">
              <a16:creationId xmlns:a16="http://schemas.microsoft.com/office/drawing/2014/main" id="{8909A9B6-4D46-4CFE-B54D-BD12D9A372E7}"/>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57" name="テキスト ボックス 156">
          <a:extLst>
            <a:ext uri="{FF2B5EF4-FFF2-40B4-BE49-F238E27FC236}">
              <a16:creationId xmlns:a16="http://schemas.microsoft.com/office/drawing/2014/main" id="{82CA029B-035B-4E91-BABC-30E067FA2D65}"/>
            </a:ext>
          </a:extLst>
        </xdr:cNvPr>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a:extLst>
            <a:ext uri="{FF2B5EF4-FFF2-40B4-BE49-F238E27FC236}">
              <a16:creationId xmlns:a16="http://schemas.microsoft.com/office/drawing/2014/main" id="{54793878-180C-4CDC-A556-B7A421C44BD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9" name="テキスト ボックス 158">
          <a:extLst>
            <a:ext uri="{FF2B5EF4-FFF2-40B4-BE49-F238E27FC236}">
              <a16:creationId xmlns:a16="http://schemas.microsoft.com/office/drawing/2014/main" id="{05BAD910-8EF5-42BB-8F27-BBD37A847646}"/>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0" name="【橋りょう・トンネル】&#10;有形固定資産減価償却率グラフ枠">
          <a:extLst>
            <a:ext uri="{FF2B5EF4-FFF2-40B4-BE49-F238E27FC236}">
              <a16:creationId xmlns:a16="http://schemas.microsoft.com/office/drawing/2014/main" id="{D882C1B0-0C50-4EF2-89EC-594460CD009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39188</xdr:rowOff>
    </xdr:from>
    <xdr:to>
      <xdr:col>24</xdr:col>
      <xdr:colOff>62865</xdr:colOff>
      <xdr:row>64</xdr:row>
      <xdr:rowOff>81643</xdr:rowOff>
    </xdr:to>
    <xdr:cxnSp macro="">
      <xdr:nvCxnSpPr>
        <xdr:cNvPr id="161" name="直線コネクタ 160">
          <a:extLst>
            <a:ext uri="{FF2B5EF4-FFF2-40B4-BE49-F238E27FC236}">
              <a16:creationId xmlns:a16="http://schemas.microsoft.com/office/drawing/2014/main" id="{724D313A-15AA-4CE6-90D5-75C9327D0ACF}"/>
            </a:ext>
          </a:extLst>
        </xdr:cNvPr>
        <xdr:cNvCxnSpPr/>
      </xdr:nvCxnSpPr>
      <xdr:spPr>
        <a:xfrm flipV="1">
          <a:off x="4634865" y="9640388"/>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85470</xdr:rowOff>
    </xdr:from>
    <xdr:ext cx="405111" cy="259045"/>
    <xdr:sp macro="" textlink="">
      <xdr:nvSpPr>
        <xdr:cNvPr id="162" name="【橋りょう・トンネル】&#10;有形固定資産減価償却率最小値テキスト">
          <a:extLst>
            <a:ext uri="{FF2B5EF4-FFF2-40B4-BE49-F238E27FC236}">
              <a16:creationId xmlns:a16="http://schemas.microsoft.com/office/drawing/2014/main" id="{FB5D90CE-ACFD-461B-AFDC-7045AE9EC353}"/>
            </a:ext>
          </a:extLst>
        </xdr:cNvPr>
        <xdr:cNvSpPr txBox="1"/>
      </xdr:nvSpPr>
      <xdr:spPr>
        <a:xfrm>
          <a:off x="4673600" y="11058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81643</xdr:rowOff>
    </xdr:from>
    <xdr:to>
      <xdr:col>24</xdr:col>
      <xdr:colOff>152400</xdr:colOff>
      <xdr:row>64</xdr:row>
      <xdr:rowOff>81643</xdr:rowOff>
    </xdr:to>
    <xdr:cxnSp macro="">
      <xdr:nvCxnSpPr>
        <xdr:cNvPr id="163" name="直線コネクタ 162">
          <a:extLst>
            <a:ext uri="{FF2B5EF4-FFF2-40B4-BE49-F238E27FC236}">
              <a16:creationId xmlns:a16="http://schemas.microsoft.com/office/drawing/2014/main" id="{D5CC689D-5D0C-4139-A232-35C4A50B6F7E}"/>
            </a:ext>
          </a:extLst>
        </xdr:cNvPr>
        <xdr:cNvCxnSpPr/>
      </xdr:nvCxnSpPr>
      <xdr:spPr>
        <a:xfrm>
          <a:off x="4546600" y="1105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157315</xdr:rowOff>
    </xdr:from>
    <xdr:ext cx="405111" cy="259045"/>
    <xdr:sp macro="" textlink="">
      <xdr:nvSpPr>
        <xdr:cNvPr id="164" name="【橋りょう・トンネル】&#10;有形固定資産減価償却率最大値テキスト">
          <a:extLst>
            <a:ext uri="{FF2B5EF4-FFF2-40B4-BE49-F238E27FC236}">
              <a16:creationId xmlns:a16="http://schemas.microsoft.com/office/drawing/2014/main" id="{386D6F02-DE12-4006-80FB-F207530CDF25}"/>
            </a:ext>
          </a:extLst>
        </xdr:cNvPr>
        <xdr:cNvSpPr txBox="1"/>
      </xdr:nvSpPr>
      <xdr:spPr>
        <a:xfrm>
          <a:off x="4673600" y="9415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39188</xdr:rowOff>
    </xdr:from>
    <xdr:to>
      <xdr:col>24</xdr:col>
      <xdr:colOff>152400</xdr:colOff>
      <xdr:row>56</xdr:row>
      <xdr:rowOff>39188</xdr:rowOff>
    </xdr:to>
    <xdr:cxnSp macro="">
      <xdr:nvCxnSpPr>
        <xdr:cNvPr id="165" name="直線コネクタ 164">
          <a:extLst>
            <a:ext uri="{FF2B5EF4-FFF2-40B4-BE49-F238E27FC236}">
              <a16:creationId xmlns:a16="http://schemas.microsoft.com/office/drawing/2014/main" id="{5312435A-663F-4B9F-96CF-B2011355BF94}"/>
            </a:ext>
          </a:extLst>
        </xdr:cNvPr>
        <xdr:cNvCxnSpPr/>
      </xdr:nvCxnSpPr>
      <xdr:spPr>
        <a:xfrm>
          <a:off x="4546600" y="964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10903</xdr:rowOff>
    </xdr:from>
    <xdr:ext cx="405111" cy="259045"/>
    <xdr:sp macro="" textlink="">
      <xdr:nvSpPr>
        <xdr:cNvPr id="166" name="【橋りょう・トンネル】&#10;有形固定資産減価償却率平均値テキスト">
          <a:extLst>
            <a:ext uri="{FF2B5EF4-FFF2-40B4-BE49-F238E27FC236}">
              <a16:creationId xmlns:a16="http://schemas.microsoft.com/office/drawing/2014/main" id="{2E42E8C5-3512-4E1D-BA7B-452F4AB629C1}"/>
            </a:ext>
          </a:extLst>
        </xdr:cNvPr>
        <xdr:cNvSpPr txBox="1"/>
      </xdr:nvSpPr>
      <xdr:spPr>
        <a:xfrm>
          <a:off x="4673600" y="10469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32476</xdr:rowOff>
    </xdr:from>
    <xdr:to>
      <xdr:col>24</xdr:col>
      <xdr:colOff>114300</xdr:colOff>
      <xdr:row>61</xdr:row>
      <xdr:rowOff>134076</xdr:rowOff>
    </xdr:to>
    <xdr:sp macro="" textlink="">
      <xdr:nvSpPr>
        <xdr:cNvPr id="167" name="フローチャート: 判断 166">
          <a:extLst>
            <a:ext uri="{FF2B5EF4-FFF2-40B4-BE49-F238E27FC236}">
              <a16:creationId xmlns:a16="http://schemas.microsoft.com/office/drawing/2014/main" id="{197E7330-3F49-4427-93B0-B1E0E5151E6F}"/>
            </a:ext>
          </a:extLst>
        </xdr:cNvPr>
        <xdr:cNvSpPr/>
      </xdr:nvSpPr>
      <xdr:spPr>
        <a:xfrm>
          <a:off x="45847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87993</xdr:rowOff>
    </xdr:from>
    <xdr:to>
      <xdr:col>20</xdr:col>
      <xdr:colOff>38100</xdr:colOff>
      <xdr:row>62</xdr:row>
      <xdr:rowOff>18143</xdr:rowOff>
    </xdr:to>
    <xdr:sp macro="" textlink="">
      <xdr:nvSpPr>
        <xdr:cNvPr id="168" name="フローチャート: 判断 167">
          <a:extLst>
            <a:ext uri="{FF2B5EF4-FFF2-40B4-BE49-F238E27FC236}">
              <a16:creationId xmlns:a16="http://schemas.microsoft.com/office/drawing/2014/main" id="{488CAF19-7120-4046-A2E0-B0D8E2657346}"/>
            </a:ext>
          </a:extLst>
        </xdr:cNvPr>
        <xdr:cNvSpPr/>
      </xdr:nvSpPr>
      <xdr:spPr>
        <a:xfrm>
          <a:off x="3746500" y="1054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146776</xdr:rowOff>
    </xdr:from>
    <xdr:to>
      <xdr:col>15</xdr:col>
      <xdr:colOff>101600</xdr:colOff>
      <xdr:row>62</xdr:row>
      <xdr:rowOff>76926</xdr:rowOff>
    </xdr:to>
    <xdr:sp macro="" textlink="">
      <xdr:nvSpPr>
        <xdr:cNvPr id="169" name="フローチャート: 判断 168">
          <a:extLst>
            <a:ext uri="{FF2B5EF4-FFF2-40B4-BE49-F238E27FC236}">
              <a16:creationId xmlns:a16="http://schemas.microsoft.com/office/drawing/2014/main" id="{52AB0F0F-FE06-4D6E-AAC6-CA91E172E90C}"/>
            </a:ext>
          </a:extLst>
        </xdr:cNvPr>
        <xdr:cNvSpPr/>
      </xdr:nvSpPr>
      <xdr:spPr>
        <a:xfrm>
          <a:off x="2857500" y="1060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62</xdr:row>
      <xdr:rowOff>122283</xdr:rowOff>
    </xdr:from>
    <xdr:to>
      <xdr:col>10</xdr:col>
      <xdr:colOff>165100</xdr:colOff>
      <xdr:row>63</xdr:row>
      <xdr:rowOff>52433</xdr:rowOff>
    </xdr:to>
    <xdr:sp macro="" textlink="">
      <xdr:nvSpPr>
        <xdr:cNvPr id="170" name="フローチャート: 判断 169">
          <a:extLst>
            <a:ext uri="{FF2B5EF4-FFF2-40B4-BE49-F238E27FC236}">
              <a16:creationId xmlns:a16="http://schemas.microsoft.com/office/drawing/2014/main" id="{F45E9C66-6A4A-435D-A84C-505CC15CE15E}"/>
            </a:ext>
          </a:extLst>
        </xdr:cNvPr>
        <xdr:cNvSpPr/>
      </xdr:nvSpPr>
      <xdr:spPr>
        <a:xfrm>
          <a:off x="1968500" y="1075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89A26E72-E018-42B5-A17F-00B6C7B06B7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A6B43C3E-C110-4A52-BEB8-D49B3CC391FC}"/>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1266F43E-A976-4E4D-9DA6-F0177E85B90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EE5D8C87-191C-43B4-99BF-36763B2C543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2CDE4F1E-83BF-4708-8BC6-FCC2F3E3D39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112485</xdr:rowOff>
    </xdr:from>
    <xdr:to>
      <xdr:col>24</xdr:col>
      <xdr:colOff>114300</xdr:colOff>
      <xdr:row>59</xdr:row>
      <xdr:rowOff>42635</xdr:rowOff>
    </xdr:to>
    <xdr:sp macro="" textlink="">
      <xdr:nvSpPr>
        <xdr:cNvPr id="176" name="楕円 175">
          <a:extLst>
            <a:ext uri="{FF2B5EF4-FFF2-40B4-BE49-F238E27FC236}">
              <a16:creationId xmlns:a16="http://schemas.microsoft.com/office/drawing/2014/main" id="{19C551EA-9E1C-400D-BB0C-0F50F0FC66BF}"/>
            </a:ext>
          </a:extLst>
        </xdr:cNvPr>
        <xdr:cNvSpPr/>
      </xdr:nvSpPr>
      <xdr:spPr>
        <a:xfrm>
          <a:off x="4584700" y="1005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135362</xdr:rowOff>
    </xdr:from>
    <xdr:ext cx="405111" cy="259045"/>
    <xdr:sp macro="" textlink="">
      <xdr:nvSpPr>
        <xdr:cNvPr id="177" name="【橋りょう・トンネル】&#10;有形固定資産減価償却率該当値テキスト">
          <a:extLst>
            <a:ext uri="{FF2B5EF4-FFF2-40B4-BE49-F238E27FC236}">
              <a16:creationId xmlns:a16="http://schemas.microsoft.com/office/drawing/2014/main" id="{8C34BCC0-E2F7-43EE-A92B-F81F01F083A8}"/>
            </a:ext>
          </a:extLst>
        </xdr:cNvPr>
        <xdr:cNvSpPr txBox="1"/>
      </xdr:nvSpPr>
      <xdr:spPr>
        <a:xfrm>
          <a:off x="4673600" y="9908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161472</xdr:rowOff>
    </xdr:from>
    <xdr:to>
      <xdr:col>20</xdr:col>
      <xdr:colOff>38100</xdr:colOff>
      <xdr:row>59</xdr:row>
      <xdr:rowOff>91622</xdr:rowOff>
    </xdr:to>
    <xdr:sp macro="" textlink="">
      <xdr:nvSpPr>
        <xdr:cNvPr id="178" name="楕円 177">
          <a:extLst>
            <a:ext uri="{FF2B5EF4-FFF2-40B4-BE49-F238E27FC236}">
              <a16:creationId xmlns:a16="http://schemas.microsoft.com/office/drawing/2014/main" id="{322E4D4F-63B6-4C58-82DF-942E7E0DC426}"/>
            </a:ext>
          </a:extLst>
        </xdr:cNvPr>
        <xdr:cNvSpPr/>
      </xdr:nvSpPr>
      <xdr:spPr>
        <a:xfrm>
          <a:off x="37465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163285</xdr:rowOff>
    </xdr:from>
    <xdr:to>
      <xdr:col>24</xdr:col>
      <xdr:colOff>63500</xdr:colOff>
      <xdr:row>59</xdr:row>
      <xdr:rowOff>40822</xdr:rowOff>
    </xdr:to>
    <xdr:cxnSp macro="">
      <xdr:nvCxnSpPr>
        <xdr:cNvPr id="179" name="直線コネクタ 178">
          <a:extLst>
            <a:ext uri="{FF2B5EF4-FFF2-40B4-BE49-F238E27FC236}">
              <a16:creationId xmlns:a16="http://schemas.microsoft.com/office/drawing/2014/main" id="{920CA3D1-6403-4539-8F49-45EF937114BE}"/>
            </a:ext>
          </a:extLst>
        </xdr:cNvPr>
        <xdr:cNvCxnSpPr/>
      </xdr:nvCxnSpPr>
      <xdr:spPr>
        <a:xfrm flipV="1">
          <a:off x="3797300" y="10107385"/>
          <a:ext cx="8382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45538</xdr:rowOff>
    </xdr:from>
    <xdr:to>
      <xdr:col>15</xdr:col>
      <xdr:colOff>101600</xdr:colOff>
      <xdr:row>59</xdr:row>
      <xdr:rowOff>147138</xdr:rowOff>
    </xdr:to>
    <xdr:sp macro="" textlink="">
      <xdr:nvSpPr>
        <xdr:cNvPr id="180" name="楕円 179">
          <a:extLst>
            <a:ext uri="{FF2B5EF4-FFF2-40B4-BE49-F238E27FC236}">
              <a16:creationId xmlns:a16="http://schemas.microsoft.com/office/drawing/2014/main" id="{2431F68F-2D8F-4954-AA5A-4A3A5DCCC89A}"/>
            </a:ext>
          </a:extLst>
        </xdr:cNvPr>
        <xdr:cNvSpPr/>
      </xdr:nvSpPr>
      <xdr:spPr>
        <a:xfrm>
          <a:off x="2857500" y="1016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40822</xdr:rowOff>
    </xdr:from>
    <xdr:to>
      <xdr:col>19</xdr:col>
      <xdr:colOff>177800</xdr:colOff>
      <xdr:row>59</xdr:row>
      <xdr:rowOff>96338</xdr:rowOff>
    </xdr:to>
    <xdr:cxnSp macro="">
      <xdr:nvCxnSpPr>
        <xdr:cNvPr id="181" name="直線コネクタ 180">
          <a:extLst>
            <a:ext uri="{FF2B5EF4-FFF2-40B4-BE49-F238E27FC236}">
              <a16:creationId xmlns:a16="http://schemas.microsoft.com/office/drawing/2014/main" id="{63FAE02A-E7BB-4691-875D-327AE19D3A50}"/>
            </a:ext>
          </a:extLst>
        </xdr:cNvPr>
        <xdr:cNvCxnSpPr/>
      </xdr:nvCxnSpPr>
      <xdr:spPr>
        <a:xfrm flipV="1">
          <a:off x="2908300" y="10156372"/>
          <a:ext cx="8890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97790</xdr:rowOff>
    </xdr:from>
    <xdr:to>
      <xdr:col>10</xdr:col>
      <xdr:colOff>165100</xdr:colOff>
      <xdr:row>60</xdr:row>
      <xdr:rowOff>27940</xdr:rowOff>
    </xdr:to>
    <xdr:sp macro="" textlink="">
      <xdr:nvSpPr>
        <xdr:cNvPr id="182" name="楕円 181">
          <a:extLst>
            <a:ext uri="{FF2B5EF4-FFF2-40B4-BE49-F238E27FC236}">
              <a16:creationId xmlns:a16="http://schemas.microsoft.com/office/drawing/2014/main" id="{3775BC39-581E-4749-B6C6-9E84289E845B}"/>
            </a:ext>
          </a:extLst>
        </xdr:cNvPr>
        <xdr:cNvSpPr/>
      </xdr:nvSpPr>
      <xdr:spPr>
        <a:xfrm>
          <a:off x="1968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96338</xdr:rowOff>
    </xdr:from>
    <xdr:to>
      <xdr:col>15</xdr:col>
      <xdr:colOff>50800</xdr:colOff>
      <xdr:row>59</xdr:row>
      <xdr:rowOff>148590</xdr:rowOff>
    </xdr:to>
    <xdr:cxnSp macro="">
      <xdr:nvCxnSpPr>
        <xdr:cNvPr id="183" name="直線コネクタ 182">
          <a:extLst>
            <a:ext uri="{FF2B5EF4-FFF2-40B4-BE49-F238E27FC236}">
              <a16:creationId xmlns:a16="http://schemas.microsoft.com/office/drawing/2014/main" id="{87716582-7ADF-4A32-98E3-A2FCC48B9060}"/>
            </a:ext>
          </a:extLst>
        </xdr:cNvPr>
        <xdr:cNvCxnSpPr/>
      </xdr:nvCxnSpPr>
      <xdr:spPr>
        <a:xfrm flipV="1">
          <a:off x="2019300" y="10211888"/>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9270</xdr:rowOff>
    </xdr:from>
    <xdr:ext cx="405111" cy="259045"/>
    <xdr:sp macro="" textlink="">
      <xdr:nvSpPr>
        <xdr:cNvPr id="184" name="n_1aveValue【橋りょう・トンネル】&#10;有形固定資産減価償却率">
          <a:extLst>
            <a:ext uri="{FF2B5EF4-FFF2-40B4-BE49-F238E27FC236}">
              <a16:creationId xmlns:a16="http://schemas.microsoft.com/office/drawing/2014/main" id="{996BA282-A039-4A99-9ACA-26F28874391A}"/>
            </a:ext>
          </a:extLst>
        </xdr:cNvPr>
        <xdr:cNvSpPr txBox="1"/>
      </xdr:nvSpPr>
      <xdr:spPr>
        <a:xfrm>
          <a:off x="3582044" y="1063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68053</xdr:rowOff>
    </xdr:from>
    <xdr:ext cx="405111" cy="259045"/>
    <xdr:sp macro="" textlink="">
      <xdr:nvSpPr>
        <xdr:cNvPr id="185" name="n_2aveValue【橋りょう・トンネル】&#10;有形固定資産減価償却率">
          <a:extLst>
            <a:ext uri="{FF2B5EF4-FFF2-40B4-BE49-F238E27FC236}">
              <a16:creationId xmlns:a16="http://schemas.microsoft.com/office/drawing/2014/main" id="{2013FF88-C5F0-44B3-9CEB-6A500246A202}"/>
            </a:ext>
          </a:extLst>
        </xdr:cNvPr>
        <xdr:cNvSpPr txBox="1"/>
      </xdr:nvSpPr>
      <xdr:spPr>
        <a:xfrm>
          <a:off x="2705744" y="1069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43560</xdr:rowOff>
    </xdr:from>
    <xdr:ext cx="405111" cy="259045"/>
    <xdr:sp macro="" textlink="">
      <xdr:nvSpPr>
        <xdr:cNvPr id="186" name="n_3aveValue【橋りょう・トンネル】&#10;有形固定資産減価償却率">
          <a:extLst>
            <a:ext uri="{FF2B5EF4-FFF2-40B4-BE49-F238E27FC236}">
              <a16:creationId xmlns:a16="http://schemas.microsoft.com/office/drawing/2014/main" id="{9B705B40-1854-47C2-8FEA-E1E4E64B4D91}"/>
            </a:ext>
          </a:extLst>
        </xdr:cNvPr>
        <xdr:cNvSpPr txBox="1"/>
      </xdr:nvSpPr>
      <xdr:spPr>
        <a:xfrm>
          <a:off x="1816744" y="10844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108149</xdr:rowOff>
    </xdr:from>
    <xdr:ext cx="405111" cy="259045"/>
    <xdr:sp macro="" textlink="">
      <xdr:nvSpPr>
        <xdr:cNvPr id="187" name="n_1mainValue【橋りょう・トンネル】&#10;有形固定資産減価償却率">
          <a:extLst>
            <a:ext uri="{FF2B5EF4-FFF2-40B4-BE49-F238E27FC236}">
              <a16:creationId xmlns:a16="http://schemas.microsoft.com/office/drawing/2014/main" id="{F7610586-0CC6-4555-A5AC-F981F96373A4}"/>
            </a:ext>
          </a:extLst>
        </xdr:cNvPr>
        <xdr:cNvSpPr txBox="1"/>
      </xdr:nvSpPr>
      <xdr:spPr>
        <a:xfrm>
          <a:off x="35820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163665</xdr:rowOff>
    </xdr:from>
    <xdr:ext cx="405111" cy="259045"/>
    <xdr:sp macro="" textlink="">
      <xdr:nvSpPr>
        <xdr:cNvPr id="188" name="n_2mainValue【橋りょう・トンネル】&#10;有形固定資産減価償却率">
          <a:extLst>
            <a:ext uri="{FF2B5EF4-FFF2-40B4-BE49-F238E27FC236}">
              <a16:creationId xmlns:a16="http://schemas.microsoft.com/office/drawing/2014/main" id="{B5688575-693C-449A-86AC-8463D4591A88}"/>
            </a:ext>
          </a:extLst>
        </xdr:cNvPr>
        <xdr:cNvSpPr txBox="1"/>
      </xdr:nvSpPr>
      <xdr:spPr>
        <a:xfrm>
          <a:off x="2705744" y="993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44467</xdr:rowOff>
    </xdr:from>
    <xdr:ext cx="405111" cy="259045"/>
    <xdr:sp macro="" textlink="">
      <xdr:nvSpPr>
        <xdr:cNvPr id="189" name="n_3mainValue【橋りょう・トンネル】&#10;有形固定資産減価償却率">
          <a:extLst>
            <a:ext uri="{FF2B5EF4-FFF2-40B4-BE49-F238E27FC236}">
              <a16:creationId xmlns:a16="http://schemas.microsoft.com/office/drawing/2014/main" id="{3D1879E0-F4D1-41A4-8471-16A87B376A2E}"/>
            </a:ext>
          </a:extLst>
        </xdr:cNvPr>
        <xdr:cNvSpPr txBox="1"/>
      </xdr:nvSpPr>
      <xdr:spPr>
        <a:xfrm>
          <a:off x="1816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0" name="正方形/長方形 189">
          <a:extLst>
            <a:ext uri="{FF2B5EF4-FFF2-40B4-BE49-F238E27FC236}">
              <a16:creationId xmlns:a16="http://schemas.microsoft.com/office/drawing/2014/main" id="{6136CE1A-E2D1-4727-AEB4-002E20F0FCE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1" name="正方形/長方形 190">
          <a:extLst>
            <a:ext uri="{FF2B5EF4-FFF2-40B4-BE49-F238E27FC236}">
              <a16:creationId xmlns:a16="http://schemas.microsoft.com/office/drawing/2014/main" id="{68CCE000-A0EA-458B-BD9D-E601A2A33A5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2" name="正方形/長方形 191">
          <a:extLst>
            <a:ext uri="{FF2B5EF4-FFF2-40B4-BE49-F238E27FC236}">
              <a16:creationId xmlns:a16="http://schemas.microsoft.com/office/drawing/2014/main" id="{AC6EDA93-22D7-437F-8F27-E67E007268F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3" name="正方形/長方形 192">
          <a:extLst>
            <a:ext uri="{FF2B5EF4-FFF2-40B4-BE49-F238E27FC236}">
              <a16:creationId xmlns:a16="http://schemas.microsoft.com/office/drawing/2014/main" id="{3EACC76D-6CC7-450E-B99B-7F555BCCB99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4" name="正方形/長方形 193">
          <a:extLst>
            <a:ext uri="{FF2B5EF4-FFF2-40B4-BE49-F238E27FC236}">
              <a16:creationId xmlns:a16="http://schemas.microsoft.com/office/drawing/2014/main" id="{53BDC2C0-FE4D-4B89-8311-4CEA89EFDC6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5" name="正方形/長方形 194">
          <a:extLst>
            <a:ext uri="{FF2B5EF4-FFF2-40B4-BE49-F238E27FC236}">
              <a16:creationId xmlns:a16="http://schemas.microsoft.com/office/drawing/2014/main" id="{CE3E7B96-F02C-4B65-A4FE-1F6D2069188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6" name="正方形/長方形 195">
          <a:extLst>
            <a:ext uri="{FF2B5EF4-FFF2-40B4-BE49-F238E27FC236}">
              <a16:creationId xmlns:a16="http://schemas.microsoft.com/office/drawing/2014/main" id="{9B66CB7C-91C2-4116-B433-0020E9CAEC8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7" name="正方形/長方形 196">
          <a:extLst>
            <a:ext uri="{FF2B5EF4-FFF2-40B4-BE49-F238E27FC236}">
              <a16:creationId xmlns:a16="http://schemas.microsoft.com/office/drawing/2014/main" id="{90FD9455-BD3B-435E-9AA1-9D4B096D4D8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8" name="テキスト ボックス 197">
          <a:extLst>
            <a:ext uri="{FF2B5EF4-FFF2-40B4-BE49-F238E27FC236}">
              <a16:creationId xmlns:a16="http://schemas.microsoft.com/office/drawing/2014/main" id="{E6A1E4F6-EDEC-4C5B-9E19-1CF5F61E7525}"/>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9" name="直線コネクタ 198">
          <a:extLst>
            <a:ext uri="{FF2B5EF4-FFF2-40B4-BE49-F238E27FC236}">
              <a16:creationId xmlns:a16="http://schemas.microsoft.com/office/drawing/2014/main" id="{08C86360-9B13-44E2-AFB4-DDF2213C0E1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0" name="直線コネクタ 199">
          <a:extLst>
            <a:ext uri="{FF2B5EF4-FFF2-40B4-BE49-F238E27FC236}">
              <a16:creationId xmlns:a16="http://schemas.microsoft.com/office/drawing/2014/main" id="{72661BF1-BCEB-4C32-A52D-32AAB39F4A76}"/>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1" name="テキスト ボックス 200">
          <a:extLst>
            <a:ext uri="{FF2B5EF4-FFF2-40B4-BE49-F238E27FC236}">
              <a16:creationId xmlns:a16="http://schemas.microsoft.com/office/drawing/2014/main" id="{0B649FAB-5C6E-44CC-8EA6-E990AC5C1C25}"/>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2" name="直線コネクタ 201">
          <a:extLst>
            <a:ext uri="{FF2B5EF4-FFF2-40B4-BE49-F238E27FC236}">
              <a16:creationId xmlns:a16="http://schemas.microsoft.com/office/drawing/2014/main" id="{43B2A4E9-829E-4901-A6B4-7AB20D3516FB}"/>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3" name="テキスト ボックス 202">
          <a:extLst>
            <a:ext uri="{FF2B5EF4-FFF2-40B4-BE49-F238E27FC236}">
              <a16:creationId xmlns:a16="http://schemas.microsoft.com/office/drawing/2014/main" id="{F78A6672-0AE9-4117-84D9-0A3018625BD6}"/>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4" name="直線コネクタ 203">
          <a:extLst>
            <a:ext uri="{FF2B5EF4-FFF2-40B4-BE49-F238E27FC236}">
              <a16:creationId xmlns:a16="http://schemas.microsoft.com/office/drawing/2014/main" id="{A77AB36D-B648-4B54-A908-670F4E54BBB2}"/>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05" name="テキスト ボックス 204">
          <a:extLst>
            <a:ext uri="{FF2B5EF4-FFF2-40B4-BE49-F238E27FC236}">
              <a16:creationId xmlns:a16="http://schemas.microsoft.com/office/drawing/2014/main" id="{A92A3048-628D-44EE-B0BD-BEA00D7FA80F}"/>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6" name="直線コネクタ 205">
          <a:extLst>
            <a:ext uri="{FF2B5EF4-FFF2-40B4-BE49-F238E27FC236}">
              <a16:creationId xmlns:a16="http://schemas.microsoft.com/office/drawing/2014/main" id="{5302CE5C-8892-46C7-990B-B3A2968D96DF}"/>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07" name="テキスト ボックス 206">
          <a:extLst>
            <a:ext uri="{FF2B5EF4-FFF2-40B4-BE49-F238E27FC236}">
              <a16:creationId xmlns:a16="http://schemas.microsoft.com/office/drawing/2014/main" id="{F8265678-E123-48DF-8178-5C76B10CE150}"/>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8" name="直線コネクタ 207">
          <a:extLst>
            <a:ext uri="{FF2B5EF4-FFF2-40B4-BE49-F238E27FC236}">
              <a16:creationId xmlns:a16="http://schemas.microsoft.com/office/drawing/2014/main" id="{878771E2-9F73-4221-AEA7-926E2D0B9DB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9" name="テキスト ボックス 208">
          <a:extLst>
            <a:ext uri="{FF2B5EF4-FFF2-40B4-BE49-F238E27FC236}">
              <a16:creationId xmlns:a16="http://schemas.microsoft.com/office/drawing/2014/main" id="{242874FF-FD62-4EC3-9C01-93C1AC8B922C}"/>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0" name="【橋りょう・トンネル】&#10;一人当たり有形固定資産（償却資産）額グラフ枠">
          <a:extLst>
            <a:ext uri="{FF2B5EF4-FFF2-40B4-BE49-F238E27FC236}">
              <a16:creationId xmlns:a16="http://schemas.microsoft.com/office/drawing/2014/main" id="{63C2FF81-D2A5-4F1B-9B48-4442DEA54F7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153126</xdr:rowOff>
    </xdr:from>
    <xdr:to>
      <xdr:col>54</xdr:col>
      <xdr:colOff>189865</xdr:colOff>
      <xdr:row>63</xdr:row>
      <xdr:rowOff>166915</xdr:rowOff>
    </xdr:to>
    <xdr:cxnSp macro="">
      <xdr:nvCxnSpPr>
        <xdr:cNvPr id="211" name="直線コネクタ 210">
          <a:extLst>
            <a:ext uri="{FF2B5EF4-FFF2-40B4-BE49-F238E27FC236}">
              <a16:creationId xmlns:a16="http://schemas.microsoft.com/office/drawing/2014/main" id="{85A2666D-10DF-42EA-9571-B75D1D77C6AD}"/>
            </a:ext>
          </a:extLst>
        </xdr:cNvPr>
        <xdr:cNvCxnSpPr/>
      </xdr:nvCxnSpPr>
      <xdr:spPr>
        <a:xfrm flipV="1">
          <a:off x="10476865" y="9754326"/>
          <a:ext cx="0" cy="1213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170742</xdr:rowOff>
    </xdr:from>
    <xdr:ext cx="378565" cy="259045"/>
    <xdr:sp macro="" textlink="">
      <xdr:nvSpPr>
        <xdr:cNvPr id="212" name="【橋りょう・トンネル】&#10;一人当たり有形固定資産（償却資産）額最小値テキスト">
          <a:extLst>
            <a:ext uri="{FF2B5EF4-FFF2-40B4-BE49-F238E27FC236}">
              <a16:creationId xmlns:a16="http://schemas.microsoft.com/office/drawing/2014/main" id="{65C6B8DE-2ABF-4ABA-9028-4FE7F0475293}"/>
            </a:ext>
          </a:extLst>
        </xdr:cNvPr>
        <xdr:cNvSpPr txBox="1"/>
      </xdr:nvSpPr>
      <xdr:spPr>
        <a:xfrm>
          <a:off x="10515600" y="10972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166915</xdr:rowOff>
    </xdr:from>
    <xdr:to>
      <xdr:col>55</xdr:col>
      <xdr:colOff>88900</xdr:colOff>
      <xdr:row>63</xdr:row>
      <xdr:rowOff>166915</xdr:rowOff>
    </xdr:to>
    <xdr:cxnSp macro="">
      <xdr:nvCxnSpPr>
        <xdr:cNvPr id="213" name="直線コネクタ 212">
          <a:extLst>
            <a:ext uri="{FF2B5EF4-FFF2-40B4-BE49-F238E27FC236}">
              <a16:creationId xmlns:a16="http://schemas.microsoft.com/office/drawing/2014/main" id="{9AB654F3-628F-43AE-BB5E-3ED1B42FF517}"/>
            </a:ext>
          </a:extLst>
        </xdr:cNvPr>
        <xdr:cNvCxnSpPr/>
      </xdr:nvCxnSpPr>
      <xdr:spPr>
        <a:xfrm>
          <a:off x="10388600" y="10968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99803</xdr:rowOff>
    </xdr:from>
    <xdr:ext cx="599010" cy="259045"/>
    <xdr:sp macro="" textlink="">
      <xdr:nvSpPr>
        <xdr:cNvPr id="214" name="【橋りょう・トンネル】&#10;一人当たり有形固定資産（償却資産）額最大値テキスト">
          <a:extLst>
            <a:ext uri="{FF2B5EF4-FFF2-40B4-BE49-F238E27FC236}">
              <a16:creationId xmlns:a16="http://schemas.microsoft.com/office/drawing/2014/main" id="{7E780B33-18C7-47D2-8FDA-C5ACE4964E18}"/>
            </a:ext>
          </a:extLst>
        </xdr:cNvPr>
        <xdr:cNvSpPr txBox="1"/>
      </xdr:nvSpPr>
      <xdr:spPr>
        <a:xfrm>
          <a:off x="10515600" y="9529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153126</xdr:rowOff>
    </xdr:from>
    <xdr:to>
      <xdr:col>55</xdr:col>
      <xdr:colOff>88900</xdr:colOff>
      <xdr:row>56</xdr:row>
      <xdr:rowOff>153126</xdr:rowOff>
    </xdr:to>
    <xdr:cxnSp macro="">
      <xdr:nvCxnSpPr>
        <xdr:cNvPr id="215" name="直線コネクタ 214">
          <a:extLst>
            <a:ext uri="{FF2B5EF4-FFF2-40B4-BE49-F238E27FC236}">
              <a16:creationId xmlns:a16="http://schemas.microsoft.com/office/drawing/2014/main" id="{3BA234FA-3270-4D44-9422-4639862CF7CF}"/>
            </a:ext>
          </a:extLst>
        </xdr:cNvPr>
        <xdr:cNvCxnSpPr/>
      </xdr:nvCxnSpPr>
      <xdr:spPr>
        <a:xfrm>
          <a:off x="10388600" y="9754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114440</xdr:rowOff>
    </xdr:from>
    <xdr:ext cx="534377" cy="259045"/>
    <xdr:sp macro="" textlink="">
      <xdr:nvSpPr>
        <xdr:cNvPr id="216" name="【橋りょう・トンネル】&#10;一人当たり有形固定資産（償却資産）額平均値テキスト">
          <a:extLst>
            <a:ext uri="{FF2B5EF4-FFF2-40B4-BE49-F238E27FC236}">
              <a16:creationId xmlns:a16="http://schemas.microsoft.com/office/drawing/2014/main" id="{3A79B229-79B1-477A-ACA1-C2B339D66AE9}"/>
            </a:ext>
          </a:extLst>
        </xdr:cNvPr>
        <xdr:cNvSpPr txBox="1"/>
      </xdr:nvSpPr>
      <xdr:spPr>
        <a:xfrm>
          <a:off x="10515600" y="104014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91563</xdr:rowOff>
    </xdr:from>
    <xdr:to>
      <xdr:col>55</xdr:col>
      <xdr:colOff>50800</xdr:colOff>
      <xdr:row>62</xdr:row>
      <xdr:rowOff>21713</xdr:rowOff>
    </xdr:to>
    <xdr:sp macro="" textlink="">
      <xdr:nvSpPr>
        <xdr:cNvPr id="217" name="フローチャート: 判断 216">
          <a:extLst>
            <a:ext uri="{FF2B5EF4-FFF2-40B4-BE49-F238E27FC236}">
              <a16:creationId xmlns:a16="http://schemas.microsoft.com/office/drawing/2014/main" id="{11BFA515-88FB-4FB8-9A80-0FFFE4B8B9FB}"/>
            </a:ext>
          </a:extLst>
        </xdr:cNvPr>
        <xdr:cNvSpPr/>
      </xdr:nvSpPr>
      <xdr:spPr>
        <a:xfrm>
          <a:off x="10426700" y="10550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86913</xdr:rowOff>
    </xdr:from>
    <xdr:to>
      <xdr:col>50</xdr:col>
      <xdr:colOff>165100</xdr:colOff>
      <xdr:row>62</xdr:row>
      <xdr:rowOff>17063</xdr:rowOff>
    </xdr:to>
    <xdr:sp macro="" textlink="">
      <xdr:nvSpPr>
        <xdr:cNvPr id="218" name="フローチャート: 判断 217">
          <a:extLst>
            <a:ext uri="{FF2B5EF4-FFF2-40B4-BE49-F238E27FC236}">
              <a16:creationId xmlns:a16="http://schemas.microsoft.com/office/drawing/2014/main" id="{C6C9B435-C06E-4BC8-8C53-CDF9CF1CCD14}"/>
            </a:ext>
          </a:extLst>
        </xdr:cNvPr>
        <xdr:cNvSpPr/>
      </xdr:nvSpPr>
      <xdr:spPr>
        <a:xfrm>
          <a:off x="9588500" y="1054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97813</xdr:rowOff>
    </xdr:from>
    <xdr:to>
      <xdr:col>46</xdr:col>
      <xdr:colOff>38100</xdr:colOff>
      <xdr:row>62</xdr:row>
      <xdr:rowOff>27963</xdr:rowOff>
    </xdr:to>
    <xdr:sp macro="" textlink="">
      <xdr:nvSpPr>
        <xdr:cNvPr id="219" name="フローチャート: 判断 218">
          <a:extLst>
            <a:ext uri="{FF2B5EF4-FFF2-40B4-BE49-F238E27FC236}">
              <a16:creationId xmlns:a16="http://schemas.microsoft.com/office/drawing/2014/main" id="{5426A0EE-A6DD-4D22-94AA-F88FEB6AC0B5}"/>
            </a:ext>
          </a:extLst>
        </xdr:cNvPr>
        <xdr:cNvSpPr/>
      </xdr:nvSpPr>
      <xdr:spPr>
        <a:xfrm>
          <a:off x="8699500" y="1055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147007</xdr:rowOff>
    </xdr:from>
    <xdr:to>
      <xdr:col>41</xdr:col>
      <xdr:colOff>101600</xdr:colOff>
      <xdr:row>62</xdr:row>
      <xdr:rowOff>77157</xdr:rowOff>
    </xdr:to>
    <xdr:sp macro="" textlink="">
      <xdr:nvSpPr>
        <xdr:cNvPr id="220" name="フローチャート: 判断 219">
          <a:extLst>
            <a:ext uri="{FF2B5EF4-FFF2-40B4-BE49-F238E27FC236}">
              <a16:creationId xmlns:a16="http://schemas.microsoft.com/office/drawing/2014/main" id="{19558B11-902A-4657-B7B4-A03A8ACCE2C2}"/>
            </a:ext>
          </a:extLst>
        </xdr:cNvPr>
        <xdr:cNvSpPr/>
      </xdr:nvSpPr>
      <xdr:spPr>
        <a:xfrm>
          <a:off x="7810500" y="1060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99603A12-AC9C-413C-B551-347344BF1DC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4C5D38D3-88AD-4F98-8261-9BAE7A681B3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C340AF3C-5214-4391-9F8F-DFE5080ABCF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E760AA8E-F41C-43AA-90B0-CE9D0D0BDB2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4563F626-FC7D-4349-86CF-EAE6D27719D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124390</xdr:rowOff>
    </xdr:from>
    <xdr:to>
      <xdr:col>55</xdr:col>
      <xdr:colOff>50800</xdr:colOff>
      <xdr:row>62</xdr:row>
      <xdr:rowOff>54540</xdr:rowOff>
    </xdr:to>
    <xdr:sp macro="" textlink="">
      <xdr:nvSpPr>
        <xdr:cNvPr id="226" name="楕円 225">
          <a:extLst>
            <a:ext uri="{FF2B5EF4-FFF2-40B4-BE49-F238E27FC236}">
              <a16:creationId xmlns:a16="http://schemas.microsoft.com/office/drawing/2014/main" id="{6A4890CF-2B12-439C-AF7C-BB46440C9D08}"/>
            </a:ext>
          </a:extLst>
        </xdr:cNvPr>
        <xdr:cNvSpPr/>
      </xdr:nvSpPr>
      <xdr:spPr>
        <a:xfrm>
          <a:off x="10426700" y="1058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102817</xdr:rowOff>
    </xdr:from>
    <xdr:ext cx="534377" cy="259045"/>
    <xdr:sp macro="" textlink="">
      <xdr:nvSpPr>
        <xdr:cNvPr id="227" name="【橋りょう・トンネル】&#10;一人当たり有形固定資産（償却資産）額該当値テキスト">
          <a:extLst>
            <a:ext uri="{FF2B5EF4-FFF2-40B4-BE49-F238E27FC236}">
              <a16:creationId xmlns:a16="http://schemas.microsoft.com/office/drawing/2014/main" id="{41D4A821-42EC-48CF-8F02-4218BDE81B9A}"/>
            </a:ext>
          </a:extLst>
        </xdr:cNvPr>
        <xdr:cNvSpPr txBox="1"/>
      </xdr:nvSpPr>
      <xdr:spPr>
        <a:xfrm>
          <a:off x="10515600" y="10561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125999</xdr:rowOff>
    </xdr:from>
    <xdr:to>
      <xdr:col>50</xdr:col>
      <xdr:colOff>165100</xdr:colOff>
      <xdr:row>62</xdr:row>
      <xdr:rowOff>56149</xdr:rowOff>
    </xdr:to>
    <xdr:sp macro="" textlink="">
      <xdr:nvSpPr>
        <xdr:cNvPr id="228" name="楕円 227">
          <a:extLst>
            <a:ext uri="{FF2B5EF4-FFF2-40B4-BE49-F238E27FC236}">
              <a16:creationId xmlns:a16="http://schemas.microsoft.com/office/drawing/2014/main" id="{9B0A8297-8766-47EF-A104-F40A6CA1A10F}"/>
            </a:ext>
          </a:extLst>
        </xdr:cNvPr>
        <xdr:cNvSpPr/>
      </xdr:nvSpPr>
      <xdr:spPr>
        <a:xfrm>
          <a:off x="9588500" y="1058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3740</xdr:rowOff>
    </xdr:from>
    <xdr:to>
      <xdr:col>55</xdr:col>
      <xdr:colOff>0</xdr:colOff>
      <xdr:row>62</xdr:row>
      <xdr:rowOff>5349</xdr:rowOff>
    </xdr:to>
    <xdr:cxnSp macro="">
      <xdr:nvCxnSpPr>
        <xdr:cNvPr id="229" name="直線コネクタ 228">
          <a:extLst>
            <a:ext uri="{FF2B5EF4-FFF2-40B4-BE49-F238E27FC236}">
              <a16:creationId xmlns:a16="http://schemas.microsoft.com/office/drawing/2014/main" id="{ACE34F97-B104-4036-84FA-69426EE134D3}"/>
            </a:ext>
          </a:extLst>
        </xdr:cNvPr>
        <xdr:cNvCxnSpPr/>
      </xdr:nvCxnSpPr>
      <xdr:spPr>
        <a:xfrm flipV="1">
          <a:off x="9639300" y="10633640"/>
          <a:ext cx="838200" cy="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127069</xdr:rowOff>
    </xdr:from>
    <xdr:to>
      <xdr:col>46</xdr:col>
      <xdr:colOff>38100</xdr:colOff>
      <xdr:row>62</xdr:row>
      <xdr:rowOff>57219</xdr:rowOff>
    </xdr:to>
    <xdr:sp macro="" textlink="">
      <xdr:nvSpPr>
        <xdr:cNvPr id="230" name="楕円 229">
          <a:extLst>
            <a:ext uri="{FF2B5EF4-FFF2-40B4-BE49-F238E27FC236}">
              <a16:creationId xmlns:a16="http://schemas.microsoft.com/office/drawing/2014/main" id="{58042309-5579-4F23-B832-9C4B1E3C6F49}"/>
            </a:ext>
          </a:extLst>
        </xdr:cNvPr>
        <xdr:cNvSpPr/>
      </xdr:nvSpPr>
      <xdr:spPr>
        <a:xfrm>
          <a:off x="8699500" y="1058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5349</xdr:rowOff>
    </xdr:from>
    <xdr:to>
      <xdr:col>50</xdr:col>
      <xdr:colOff>114300</xdr:colOff>
      <xdr:row>62</xdr:row>
      <xdr:rowOff>6419</xdr:rowOff>
    </xdr:to>
    <xdr:cxnSp macro="">
      <xdr:nvCxnSpPr>
        <xdr:cNvPr id="231" name="直線コネクタ 230">
          <a:extLst>
            <a:ext uri="{FF2B5EF4-FFF2-40B4-BE49-F238E27FC236}">
              <a16:creationId xmlns:a16="http://schemas.microsoft.com/office/drawing/2014/main" id="{F41BCAA8-4865-4BC3-989E-61138C27BE09}"/>
            </a:ext>
          </a:extLst>
        </xdr:cNvPr>
        <xdr:cNvCxnSpPr/>
      </xdr:nvCxnSpPr>
      <xdr:spPr>
        <a:xfrm flipV="1">
          <a:off x="8750300" y="10635249"/>
          <a:ext cx="889000" cy="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127796</xdr:rowOff>
    </xdr:from>
    <xdr:to>
      <xdr:col>41</xdr:col>
      <xdr:colOff>101600</xdr:colOff>
      <xdr:row>62</xdr:row>
      <xdr:rowOff>57946</xdr:rowOff>
    </xdr:to>
    <xdr:sp macro="" textlink="">
      <xdr:nvSpPr>
        <xdr:cNvPr id="232" name="楕円 231">
          <a:extLst>
            <a:ext uri="{FF2B5EF4-FFF2-40B4-BE49-F238E27FC236}">
              <a16:creationId xmlns:a16="http://schemas.microsoft.com/office/drawing/2014/main" id="{2C35BA89-1310-4E01-81A4-F986B9B1239B}"/>
            </a:ext>
          </a:extLst>
        </xdr:cNvPr>
        <xdr:cNvSpPr/>
      </xdr:nvSpPr>
      <xdr:spPr>
        <a:xfrm>
          <a:off x="7810500" y="1058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6419</xdr:rowOff>
    </xdr:from>
    <xdr:to>
      <xdr:col>45</xdr:col>
      <xdr:colOff>177800</xdr:colOff>
      <xdr:row>62</xdr:row>
      <xdr:rowOff>7146</xdr:rowOff>
    </xdr:to>
    <xdr:cxnSp macro="">
      <xdr:nvCxnSpPr>
        <xdr:cNvPr id="233" name="直線コネクタ 232">
          <a:extLst>
            <a:ext uri="{FF2B5EF4-FFF2-40B4-BE49-F238E27FC236}">
              <a16:creationId xmlns:a16="http://schemas.microsoft.com/office/drawing/2014/main" id="{60CE559A-7EBF-4CE0-8038-A78D3634903E}"/>
            </a:ext>
          </a:extLst>
        </xdr:cNvPr>
        <xdr:cNvCxnSpPr/>
      </xdr:nvCxnSpPr>
      <xdr:spPr>
        <a:xfrm flipV="1">
          <a:off x="7861300" y="10636319"/>
          <a:ext cx="889000" cy="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33590</xdr:rowOff>
    </xdr:from>
    <xdr:ext cx="534377" cy="259045"/>
    <xdr:sp macro="" textlink="">
      <xdr:nvSpPr>
        <xdr:cNvPr id="234" name="n_1aveValue【橋りょう・トンネル】&#10;一人当たり有形固定資産（償却資産）額">
          <a:extLst>
            <a:ext uri="{FF2B5EF4-FFF2-40B4-BE49-F238E27FC236}">
              <a16:creationId xmlns:a16="http://schemas.microsoft.com/office/drawing/2014/main" id="{639FEB15-F0C5-4B68-958F-322CAE47A48A}"/>
            </a:ext>
          </a:extLst>
        </xdr:cNvPr>
        <xdr:cNvSpPr txBox="1"/>
      </xdr:nvSpPr>
      <xdr:spPr>
        <a:xfrm>
          <a:off x="9359411" y="10320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44490</xdr:rowOff>
    </xdr:from>
    <xdr:ext cx="534377" cy="259045"/>
    <xdr:sp macro="" textlink="">
      <xdr:nvSpPr>
        <xdr:cNvPr id="235" name="n_2aveValue【橋りょう・トンネル】&#10;一人当たり有形固定資産（償却資産）額">
          <a:extLst>
            <a:ext uri="{FF2B5EF4-FFF2-40B4-BE49-F238E27FC236}">
              <a16:creationId xmlns:a16="http://schemas.microsoft.com/office/drawing/2014/main" id="{C1A562D2-FA45-4AB2-82B5-29D3B3C78EC5}"/>
            </a:ext>
          </a:extLst>
        </xdr:cNvPr>
        <xdr:cNvSpPr txBox="1"/>
      </xdr:nvSpPr>
      <xdr:spPr>
        <a:xfrm>
          <a:off x="8483111" y="1033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68284</xdr:rowOff>
    </xdr:from>
    <xdr:ext cx="534377" cy="259045"/>
    <xdr:sp macro="" textlink="">
      <xdr:nvSpPr>
        <xdr:cNvPr id="236" name="n_3aveValue【橋りょう・トンネル】&#10;一人当たり有形固定資産（償却資産）額">
          <a:extLst>
            <a:ext uri="{FF2B5EF4-FFF2-40B4-BE49-F238E27FC236}">
              <a16:creationId xmlns:a16="http://schemas.microsoft.com/office/drawing/2014/main" id="{989E50F8-5567-49E0-9721-1CCA272A1AB6}"/>
            </a:ext>
          </a:extLst>
        </xdr:cNvPr>
        <xdr:cNvSpPr txBox="1"/>
      </xdr:nvSpPr>
      <xdr:spPr>
        <a:xfrm>
          <a:off x="7594111" y="1069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62</xdr:row>
      <xdr:rowOff>47276</xdr:rowOff>
    </xdr:from>
    <xdr:ext cx="534377" cy="259045"/>
    <xdr:sp macro="" textlink="">
      <xdr:nvSpPr>
        <xdr:cNvPr id="237" name="n_1mainValue【橋りょう・トンネル】&#10;一人当たり有形固定資産（償却資産）額">
          <a:extLst>
            <a:ext uri="{FF2B5EF4-FFF2-40B4-BE49-F238E27FC236}">
              <a16:creationId xmlns:a16="http://schemas.microsoft.com/office/drawing/2014/main" id="{B959EFCD-5B7C-4496-B28A-A23C72BB7309}"/>
            </a:ext>
          </a:extLst>
        </xdr:cNvPr>
        <xdr:cNvSpPr txBox="1"/>
      </xdr:nvSpPr>
      <xdr:spPr>
        <a:xfrm>
          <a:off x="9359411" y="10677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48346</xdr:rowOff>
    </xdr:from>
    <xdr:ext cx="534377" cy="259045"/>
    <xdr:sp macro="" textlink="">
      <xdr:nvSpPr>
        <xdr:cNvPr id="238" name="n_2mainValue【橋りょう・トンネル】&#10;一人当たり有形固定資産（償却資産）額">
          <a:extLst>
            <a:ext uri="{FF2B5EF4-FFF2-40B4-BE49-F238E27FC236}">
              <a16:creationId xmlns:a16="http://schemas.microsoft.com/office/drawing/2014/main" id="{6E32BB35-DF49-4F17-ACFF-5E8A87BF37DA}"/>
            </a:ext>
          </a:extLst>
        </xdr:cNvPr>
        <xdr:cNvSpPr txBox="1"/>
      </xdr:nvSpPr>
      <xdr:spPr>
        <a:xfrm>
          <a:off x="8483111" y="1067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74473</xdr:rowOff>
    </xdr:from>
    <xdr:ext cx="534377" cy="259045"/>
    <xdr:sp macro="" textlink="">
      <xdr:nvSpPr>
        <xdr:cNvPr id="239" name="n_3mainValue【橋りょう・トンネル】&#10;一人当たり有形固定資産（償却資産）額">
          <a:extLst>
            <a:ext uri="{FF2B5EF4-FFF2-40B4-BE49-F238E27FC236}">
              <a16:creationId xmlns:a16="http://schemas.microsoft.com/office/drawing/2014/main" id="{983BE64A-1485-4953-B25D-B15A949E89A3}"/>
            </a:ext>
          </a:extLst>
        </xdr:cNvPr>
        <xdr:cNvSpPr txBox="1"/>
      </xdr:nvSpPr>
      <xdr:spPr>
        <a:xfrm>
          <a:off x="7594111" y="1036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0" name="正方形/長方形 239">
          <a:extLst>
            <a:ext uri="{FF2B5EF4-FFF2-40B4-BE49-F238E27FC236}">
              <a16:creationId xmlns:a16="http://schemas.microsoft.com/office/drawing/2014/main" id="{82751D02-8CFE-4ED5-93FA-C7304643258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1" name="正方形/長方形 240">
          <a:extLst>
            <a:ext uri="{FF2B5EF4-FFF2-40B4-BE49-F238E27FC236}">
              <a16:creationId xmlns:a16="http://schemas.microsoft.com/office/drawing/2014/main" id="{FB29C982-96C1-48C2-8A85-807DEC02CE6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2" name="正方形/長方形 241">
          <a:extLst>
            <a:ext uri="{FF2B5EF4-FFF2-40B4-BE49-F238E27FC236}">
              <a16:creationId xmlns:a16="http://schemas.microsoft.com/office/drawing/2014/main" id="{F4D5C575-D9FA-4F69-A7FD-0C7AD5E7B61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3" name="正方形/長方形 242">
          <a:extLst>
            <a:ext uri="{FF2B5EF4-FFF2-40B4-BE49-F238E27FC236}">
              <a16:creationId xmlns:a16="http://schemas.microsoft.com/office/drawing/2014/main" id="{88F1BA38-0D5F-4047-9D29-A075FCD59BA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4" name="正方形/長方形 243">
          <a:extLst>
            <a:ext uri="{FF2B5EF4-FFF2-40B4-BE49-F238E27FC236}">
              <a16:creationId xmlns:a16="http://schemas.microsoft.com/office/drawing/2014/main" id="{DF720F56-D57F-4CA2-BE3E-51F81726FE5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5" name="正方形/長方形 244">
          <a:extLst>
            <a:ext uri="{FF2B5EF4-FFF2-40B4-BE49-F238E27FC236}">
              <a16:creationId xmlns:a16="http://schemas.microsoft.com/office/drawing/2014/main" id="{9BFDFAB1-1DD5-4B08-914F-C5DCE501121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6" name="正方形/長方形 245">
          <a:extLst>
            <a:ext uri="{FF2B5EF4-FFF2-40B4-BE49-F238E27FC236}">
              <a16:creationId xmlns:a16="http://schemas.microsoft.com/office/drawing/2014/main" id="{A30CF686-54F0-4776-B545-F5B1EB30059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7" name="正方形/長方形 246">
          <a:extLst>
            <a:ext uri="{FF2B5EF4-FFF2-40B4-BE49-F238E27FC236}">
              <a16:creationId xmlns:a16="http://schemas.microsoft.com/office/drawing/2014/main" id="{91ECA1B8-FD30-4BF4-ADE3-2DEDA4CE690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8" name="テキスト ボックス 247">
          <a:extLst>
            <a:ext uri="{FF2B5EF4-FFF2-40B4-BE49-F238E27FC236}">
              <a16:creationId xmlns:a16="http://schemas.microsoft.com/office/drawing/2014/main" id="{23BBCB8E-7B0D-46A0-815D-1158E388E69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9" name="直線コネクタ 248">
          <a:extLst>
            <a:ext uri="{FF2B5EF4-FFF2-40B4-BE49-F238E27FC236}">
              <a16:creationId xmlns:a16="http://schemas.microsoft.com/office/drawing/2014/main" id="{3AEBE888-E915-43D5-9D95-6A7E18EC80D6}"/>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0" name="テキスト ボックス 249">
          <a:extLst>
            <a:ext uri="{FF2B5EF4-FFF2-40B4-BE49-F238E27FC236}">
              <a16:creationId xmlns:a16="http://schemas.microsoft.com/office/drawing/2014/main" id="{6826AD8D-05DA-4DDD-B2AB-F36D8B9B3D2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1" name="直線コネクタ 250">
          <a:extLst>
            <a:ext uri="{FF2B5EF4-FFF2-40B4-BE49-F238E27FC236}">
              <a16:creationId xmlns:a16="http://schemas.microsoft.com/office/drawing/2014/main" id="{12DE266A-6510-4482-B27B-740D3252EF46}"/>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2" name="テキスト ボックス 251">
          <a:extLst>
            <a:ext uri="{FF2B5EF4-FFF2-40B4-BE49-F238E27FC236}">
              <a16:creationId xmlns:a16="http://schemas.microsoft.com/office/drawing/2014/main" id="{DE781010-EAAC-4763-9035-888D91928B0E}"/>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3" name="直線コネクタ 252">
          <a:extLst>
            <a:ext uri="{FF2B5EF4-FFF2-40B4-BE49-F238E27FC236}">
              <a16:creationId xmlns:a16="http://schemas.microsoft.com/office/drawing/2014/main" id="{2D1CF07E-23AF-429B-9927-57A858861809}"/>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4" name="テキスト ボックス 253">
          <a:extLst>
            <a:ext uri="{FF2B5EF4-FFF2-40B4-BE49-F238E27FC236}">
              <a16:creationId xmlns:a16="http://schemas.microsoft.com/office/drawing/2014/main" id="{E8526E47-6C46-4D77-B11C-48482EEBF46F}"/>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5" name="直線コネクタ 254">
          <a:extLst>
            <a:ext uri="{FF2B5EF4-FFF2-40B4-BE49-F238E27FC236}">
              <a16:creationId xmlns:a16="http://schemas.microsoft.com/office/drawing/2014/main" id="{61CD23B6-5107-4782-8E17-6B8FEF3A29C2}"/>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6" name="テキスト ボックス 255">
          <a:extLst>
            <a:ext uri="{FF2B5EF4-FFF2-40B4-BE49-F238E27FC236}">
              <a16:creationId xmlns:a16="http://schemas.microsoft.com/office/drawing/2014/main" id="{CF24F97A-62C7-469D-B882-F44B8EDFB0BE}"/>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7" name="直線コネクタ 256">
          <a:extLst>
            <a:ext uri="{FF2B5EF4-FFF2-40B4-BE49-F238E27FC236}">
              <a16:creationId xmlns:a16="http://schemas.microsoft.com/office/drawing/2014/main" id="{860026FF-CB84-4CA0-8555-E47BBA439B4A}"/>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8" name="テキスト ボックス 257">
          <a:extLst>
            <a:ext uri="{FF2B5EF4-FFF2-40B4-BE49-F238E27FC236}">
              <a16:creationId xmlns:a16="http://schemas.microsoft.com/office/drawing/2014/main" id="{518163FF-B711-42B6-AFB5-6013B60CCFD9}"/>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9" name="直線コネクタ 258">
          <a:extLst>
            <a:ext uri="{FF2B5EF4-FFF2-40B4-BE49-F238E27FC236}">
              <a16:creationId xmlns:a16="http://schemas.microsoft.com/office/drawing/2014/main" id="{6308C5CB-8D6E-4B63-AA9C-C7C6E31E483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0" name="テキスト ボックス 259">
          <a:extLst>
            <a:ext uri="{FF2B5EF4-FFF2-40B4-BE49-F238E27FC236}">
              <a16:creationId xmlns:a16="http://schemas.microsoft.com/office/drawing/2014/main" id="{9F02825A-357F-4112-A3BD-721463FBF8C1}"/>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1" name="直線コネクタ 260">
          <a:extLst>
            <a:ext uri="{FF2B5EF4-FFF2-40B4-BE49-F238E27FC236}">
              <a16:creationId xmlns:a16="http://schemas.microsoft.com/office/drawing/2014/main" id="{31487F77-AC67-43BF-8E67-7BF876BE1CD3}"/>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2" name="テキスト ボックス 261">
          <a:extLst>
            <a:ext uri="{FF2B5EF4-FFF2-40B4-BE49-F238E27FC236}">
              <a16:creationId xmlns:a16="http://schemas.microsoft.com/office/drawing/2014/main" id="{DFAC5213-E5F7-48C7-B028-265701D70898}"/>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3" name="【公営住宅】&#10;有形固定資産減価償却率グラフ枠">
          <a:extLst>
            <a:ext uri="{FF2B5EF4-FFF2-40B4-BE49-F238E27FC236}">
              <a16:creationId xmlns:a16="http://schemas.microsoft.com/office/drawing/2014/main" id="{6519E647-7EC7-4A1B-9CC3-D444801904E7}"/>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152400</xdr:rowOff>
    </xdr:from>
    <xdr:to>
      <xdr:col>24</xdr:col>
      <xdr:colOff>62865</xdr:colOff>
      <xdr:row>85</xdr:row>
      <xdr:rowOff>1905</xdr:rowOff>
    </xdr:to>
    <xdr:cxnSp macro="">
      <xdr:nvCxnSpPr>
        <xdr:cNvPr id="264" name="直線コネクタ 263">
          <a:extLst>
            <a:ext uri="{FF2B5EF4-FFF2-40B4-BE49-F238E27FC236}">
              <a16:creationId xmlns:a16="http://schemas.microsoft.com/office/drawing/2014/main" id="{523CC165-C3CC-4620-A828-52FC50AC2B99}"/>
            </a:ext>
          </a:extLst>
        </xdr:cNvPr>
        <xdr:cNvCxnSpPr/>
      </xdr:nvCxnSpPr>
      <xdr:spPr>
        <a:xfrm flipV="1">
          <a:off x="4634865" y="13354050"/>
          <a:ext cx="0" cy="122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5732</xdr:rowOff>
    </xdr:from>
    <xdr:ext cx="405111" cy="259045"/>
    <xdr:sp macro="" textlink="">
      <xdr:nvSpPr>
        <xdr:cNvPr id="265" name="【公営住宅】&#10;有形固定資産減価償却率最小値テキスト">
          <a:extLst>
            <a:ext uri="{FF2B5EF4-FFF2-40B4-BE49-F238E27FC236}">
              <a16:creationId xmlns:a16="http://schemas.microsoft.com/office/drawing/2014/main" id="{E650AFA0-62C1-4AFA-9844-1050F5D0C58F}"/>
            </a:ext>
          </a:extLst>
        </xdr:cNvPr>
        <xdr:cNvSpPr txBox="1"/>
      </xdr:nvSpPr>
      <xdr:spPr>
        <a:xfrm>
          <a:off x="4673600" y="1457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1905</xdr:rowOff>
    </xdr:from>
    <xdr:to>
      <xdr:col>24</xdr:col>
      <xdr:colOff>152400</xdr:colOff>
      <xdr:row>85</xdr:row>
      <xdr:rowOff>1905</xdr:rowOff>
    </xdr:to>
    <xdr:cxnSp macro="">
      <xdr:nvCxnSpPr>
        <xdr:cNvPr id="266" name="直線コネクタ 265">
          <a:extLst>
            <a:ext uri="{FF2B5EF4-FFF2-40B4-BE49-F238E27FC236}">
              <a16:creationId xmlns:a16="http://schemas.microsoft.com/office/drawing/2014/main" id="{0070632D-B198-4A8A-9FF3-D960CC3D43DB}"/>
            </a:ext>
          </a:extLst>
        </xdr:cNvPr>
        <xdr:cNvCxnSpPr/>
      </xdr:nvCxnSpPr>
      <xdr:spPr>
        <a:xfrm>
          <a:off x="4546600" y="1457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99077</xdr:rowOff>
    </xdr:from>
    <xdr:ext cx="405111" cy="259045"/>
    <xdr:sp macro="" textlink="">
      <xdr:nvSpPr>
        <xdr:cNvPr id="267" name="【公営住宅】&#10;有形固定資産減価償却率最大値テキスト">
          <a:extLst>
            <a:ext uri="{FF2B5EF4-FFF2-40B4-BE49-F238E27FC236}">
              <a16:creationId xmlns:a16="http://schemas.microsoft.com/office/drawing/2014/main" id="{75A46530-1767-47F1-9940-CFD13F49E7AA}"/>
            </a:ext>
          </a:extLst>
        </xdr:cNvPr>
        <xdr:cNvSpPr txBox="1"/>
      </xdr:nvSpPr>
      <xdr:spPr>
        <a:xfrm>
          <a:off x="4673600" y="1312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152400</xdr:rowOff>
    </xdr:from>
    <xdr:to>
      <xdr:col>24</xdr:col>
      <xdr:colOff>152400</xdr:colOff>
      <xdr:row>77</xdr:row>
      <xdr:rowOff>152400</xdr:rowOff>
    </xdr:to>
    <xdr:cxnSp macro="">
      <xdr:nvCxnSpPr>
        <xdr:cNvPr id="268" name="直線コネクタ 267">
          <a:extLst>
            <a:ext uri="{FF2B5EF4-FFF2-40B4-BE49-F238E27FC236}">
              <a16:creationId xmlns:a16="http://schemas.microsoft.com/office/drawing/2014/main" id="{EDDB3419-2683-40CB-B5BC-515B4B8E5A4E}"/>
            </a:ext>
          </a:extLst>
        </xdr:cNvPr>
        <xdr:cNvCxnSpPr/>
      </xdr:nvCxnSpPr>
      <xdr:spPr>
        <a:xfrm>
          <a:off x="4546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118127</xdr:rowOff>
    </xdr:from>
    <xdr:ext cx="405111" cy="259045"/>
    <xdr:sp macro="" textlink="">
      <xdr:nvSpPr>
        <xdr:cNvPr id="269" name="【公営住宅】&#10;有形固定資産減価償却率平均値テキスト">
          <a:extLst>
            <a:ext uri="{FF2B5EF4-FFF2-40B4-BE49-F238E27FC236}">
              <a16:creationId xmlns:a16="http://schemas.microsoft.com/office/drawing/2014/main" id="{B1A29CEE-3A4B-4B01-A3C0-35B9470E93E0}"/>
            </a:ext>
          </a:extLst>
        </xdr:cNvPr>
        <xdr:cNvSpPr txBox="1"/>
      </xdr:nvSpPr>
      <xdr:spPr>
        <a:xfrm>
          <a:off x="4673600" y="14005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139700</xdr:rowOff>
    </xdr:from>
    <xdr:to>
      <xdr:col>24</xdr:col>
      <xdr:colOff>114300</xdr:colOff>
      <xdr:row>82</xdr:row>
      <xdr:rowOff>69850</xdr:rowOff>
    </xdr:to>
    <xdr:sp macro="" textlink="">
      <xdr:nvSpPr>
        <xdr:cNvPr id="270" name="フローチャート: 判断 269">
          <a:extLst>
            <a:ext uri="{FF2B5EF4-FFF2-40B4-BE49-F238E27FC236}">
              <a16:creationId xmlns:a16="http://schemas.microsoft.com/office/drawing/2014/main" id="{1A048BDC-F44B-425A-BD73-3136ED5F439E}"/>
            </a:ext>
          </a:extLst>
        </xdr:cNvPr>
        <xdr:cNvSpPr/>
      </xdr:nvSpPr>
      <xdr:spPr>
        <a:xfrm>
          <a:off x="45847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135889</xdr:rowOff>
    </xdr:from>
    <xdr:to>
      <xdr:col>20</xdr:col>
      <xdr:colOff>38100</xdr:colOff>
      <xdr:row>82</xdr:row>
      <xdr:rowOff>66039</xdr:rowOff>
    </xdr:to>
    <xdr:sp macro="" textlink="">
      <xdr:nvSpPr>
        <xdr:cNvPr id="271" name="フローチャート: 判断 270">
          <a:extLst>
            <a:ext uri="{FF2B5EF4-FFF2-40B4-BE49-F238E27FC236}">
              <a16:creationId xmlns:a16="http://schemas.microsoft.com/office/drawing/2014/main" id="{9CC8AAA3-A197-4542-A839-ED5A6399091B}"/>
            </a:ext>
          </a:extLst>
        </xdr:cNvPr>
        <xdr:cNvSpPr/>
      </xdr:nvSpPr>
      <xdr:spPr>
        <a:xfrm>
          <a:off x="3746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130175</xdr:rowOff>
    </xdr:from>
    <xdr:to>
      <xdr:col>15</xdr:col>
      <xdr:colOff>101600</xdr:colOff>
      <xdr:row>82</xdr:row>
      <xdr:rowOff>60325</xdr:rowOff>
    </xdr:to>
    <xdr:sp macro="" textlink="">
      <xdr:nvSpPr>
        <xdr:cNvPr id="272" name="フローチャート: 判断 271">
          <a:extLst>
            <a:ext uri="{FF2B5EF4-FFF2-40B4-BE49-F238E27FC236}">
              <a16:creationId xmlns:a16="http://schemas.microsoft.com/office/drawing/2014/main" id="{E2574097-398C-425C-B357-C497C56327C2}"/>
            </a:ext>
          </a:extLst>
        </xdr:cNvPr>
        <xdr:cNvSpPr/>
      </xdr:nvSpPr>
      <xdr:spPr>
        <a:xfrm>
          <a:off x="2857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25400</xdr:rowOff>
    </xdr:from>
    <xdr:to>
      <xdr:col>10</xdr:col>
      <xdr:colOff>165100</xdr:colOff>
      <xdr:row>82</xdr:row>
      <xdr:rowOff>127000</xdr:rowOff>
    </xdr:to>
    <xdr:sp macro="" textlink="">
      <xdr:nvSpPr>
        <xdr:cNvPr id="273" name="フローチャート: 判断 272">
          <a:extLst>
            <a:ext uri="{FF2B5EF4-FFF2-40B4-BE49-F238E27FC236}">
              <a16:creationId xmlns:a16="http://schemas.microsoft.com/office/drawing/2014/main" id="{BD565028-B5F3-4DF7-96B0-ABE12C413630}"/>
            </a:ext>
          </a:extLst>
        </xdr:cNvPr>
        <xdr:cNvSpPr/>
      </xdr:nvSpPr>
      <xdr:spPr>
        <a:xfrm>
          <a:off x="1968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id="{44D883A2-E2CF-4A40-AA24-EE259956A4F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436B6FE0-CAD5-4A46-97F4-23A83B853E37}"/>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DB4E9855-96BF-4C6C-9CD1-AA8DB4F8085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4295C5B0-2968-415B-B9B0-EA64FA302C1B}"/>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2D25DA04-47B2-4385-9E02-8B3A36A919E6}"/>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59689</xdr:rowOff>
    </xdr:from>
    <xdr:to>
      <xdr:col>24</xdr:col>
      <xdr:colOff>114300</xdr:colOff>
      <xdr:row>80</xdr:row>
      <xdr:rowOff>161289</xdr:rowOff>
    </xdr:to>
    <xdr:sp macro="" textlink="">
      <xdr:nvSpPr>
        <xdr:cNvPr id="279" name="楕円 278">
          <a:extLst>
            <a:ext uri="{FF2B5EF4-FFF2-40B4-BE49-F238E27FC236}">
              <a16:creationId xmlns:a16="http://schemas.microsoft.com/office/drawing/2014/main" id="{E3E04293-70A5-4FE2-BC97-378D4205C8C3}"/>
            </a:ext>
          </a:extLst>
        </xdr:cNvPr>
        <xdr:cNvSpPr/>
      </xdr:nvSpPr>
      <xdr:spPr>
        <a:xfrm>
          <a:off x="4584700" y="1377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82566</xdr:rowOff>
    </xdr:from>
    <xdr:ext cx="405111" cy="259045"/>
    <xdr:sp macro="" textlink="">
      <xdr:nvSpPr>
        <xdr:cNvPr id="280" name="【公営住宅】&#10;有形固定資産減価償却率該当値テキスト">
          <a:extLst>
            <a:ext uri="{FF2B5EF4-FFF2-40B4-BE49-F238E27FC236}">
              <a16:creationId xmlns:a16="http://schemas.microsoft.com/office/drawing/2014/main" id="{17C4BBAB-AD5F-45CC-9F7D-23AF816F2C0C}"/>
            </a:ext>
          </a:extLst>
        </xdr:cNvPr>
        <xdr:cNvSpPr txBox="1"/>
      </xdr:nvSpPr>
      <xdr:spPr>
        <a:xfrm>
          <a:off x="4673600"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76836</xdr:rowOff>
    </xdr:from>
    <xdr:to>
      <xdr:col>20</xdr:col>
      <xdr:colOff>38100</xdr:colOff>
      <xdr:row>81</xdr:row>
      <xdr:rowOff>6986</xdr:rowOff>
    </xdr:to>
    <xdr:sp macro="" textlink="">
      <xdr:nvSpPr>
        <xdr:cNvPr id="281" name="楕円 280">
          <a:extLst>
            <a:ext uri="{FF2B5EF4-FFF2-40B4-BE49-F238E27FC236}">
              <a16:creationId xmlns:a16="http://schemas.microsoft.com/office/drawing/2014/main" id="{9F719E1A-5250-4794-ABFC-AA815AC57E59}"/>
            </a:ext>
          </a:extLst>
        </xdr:cNvPr>
        <xdr:cNvSpPr/>
      </xdr:nvSpPr>
      <xdr:spPr>
        <a:xfrm>
          <a:off x="3746500" y="1379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110489</xdr:rowOff>
    </xdr:from>
    <xdr:to>
      <xdr:col>24</xdr:col>
      <xdr:colOff>63500</xdr:colOff>
      <xdr:row>80</xdr:row>
      <xdr:rowOff>127636</xdr:rowOff>
    </xdr:to>
    <xdr:cxnSp macro="">
      <xdr:nvCxnSpPr>
        <xdr:cNvPr id="282" name="直線コネクタ 281">
          <a:extLst>
            <a:ext uri="{FF2B5EF4-FFF2-40B4-BE49-F238E27FC236}">
              <a16:creationId xmlns:a16="http://schemas.microsoft.com/office/drawing/2014/main" id="{1FD4B42B-ADD5-4367-B356-3AC4B09BF8B7}"/>
            </a:ext>
          </a:extLst>
        </xdr:cNvPr>
        <xdr:cNvCxnSpPr/>
      </xdr:nvCxnSpPr>
      <xdr:spPr>
        <a:xfrm flipV="1">
          <a:off x="3797300" y="13826489"/>
          <a:ext cx="8382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99695</xdr:rowOff>
    </xdr:from>
    <xdr:to>
      <xdr:col>15</xdr:col>
      <xdr:colOff>101600</xdr:colOff>
      <xdr:row>81</xdr:row>
      <xdr:rowOff>29845</xdr:rowOff>
    </xdr:to>
    <xdr:sp macro="" textlink="">
      <xdr:nvSpPr>
        <xdr:cNvPr id="283" name="楕円 282">
          <a:extLst>
            <a:ext uri="{FF2B5EF4-FFF2-40B4-BE49-F238E27FC236}">
              <a16:creationId xmlns:a16="http://schemas.microsoft.com/office/drawing/2014/main" id="{DF06895F-0778-4609-96D6-B312BF3A9C6D}"/>
            </a:ext>
          </a:extLst>
        </xdr:cNvPr>
        <xdr:cNvSpPr/>
      </xdr:nvSpPr>
      <xdr:spPr>
        <a:xfrm>
          <a:off x="2857500" y="1381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127636</xdr:rowOff>
    </xdr:from>
    <xdr:to>
      <xdr:col>19</xdr:col>
      <xdr:colOff>177800</xdr:colOff>
      <xdr:row>80</xdr:row>
      <xdr:rowOff>150495</xdr:rowOff>
    </xdr:to>
    <xdr:cxnSp macro="">
      <xdr:nvCxnSpPr>
        <xdr:cNvPr id="284" name="直線コネクタ 283">
          <a:extLst>
            <a:ext uri="{FF2B5EF4-FFF2-40B4-BE49-F238E27FC236}">
              <a16:creationId xmlns:a16="http://schemas.microsoft.com/office/drawing/2014/main" id="{691E9512-793D-40E8-9EBE-2B6191AD93D4}"/>
            </a:ext>
          </a:extLst>
        </xdr:cNvPr>
        <xdr:cNvCxnSpPr/>
      </xdr:nvCxnSpPr>
      <xdr:spPr>
        <a:xfrm flipV="1">
          <a:off x="2908300" y="13843636"/>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126364</xdr:rowOff>
    </xdr:from>
    <xdr:to>
      <xdr:col>10</xdr:col>
      <xdr:colOff>165100</xdr:colOff>
      <xdr:row>81</xdr:row>
      <xdr:rowOff>56514</xdr:rowOff>
    </xdr:to>
    <xdr:sp macro="" textlink="">
      <xdr:nvSpPr>
        <xdr:cNvPr id="285" name="楕円 284">
          <a:extLst>
            <a:ext uri="{FF2B5EF4-FFF2-40B4-BE49-F238E27FC236}">
              <a16:creationId xmlns:a16="http://schemas.microsoft.com/office/drawing/2014/main" id="{1A25650B-600C-4F15-8AFF-C6FD8B7136B5}"/>
            </a:ext>
          </a:extLst>
        </xdr:cNvPr>
        <xdr:cNvSpPr/>
      </xdr:nvSpPr>
      <xdr:spPr>
        <a:xfrm>
          <a:off x="1968500" y="1384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150495</xdr:rowOff>
    </xdr:from>
    <xdr:to>
      <xdr:col>15</xdr:col>
      <xdr:colOff>50800</xdr:colOff>
      <xdr:row>81</xdr:row>
      <xdr:rowOff>5714</xdr:rowOff>
    </xdr:to>
    <xdr:cxnSp macro="">
      <xdr:nvCxnSpPr>
        <xdr:cNvPr id="286" name="直線コネクタ 285">
          <a:extLst>
            <a:ext uri="{FF2B5EF4-FFF2-40B4-BE49-F238E27FC236}">
              <a16:creationId xmlns:a16="http://schemas.microsoft.com/office/drawing/2014/main" id="{7A719535-AB97-48FD-8B55-75E69E1B8961}"/>
            </a:ext>
          </a:extLst>
        </xdr:cNvPr>
        <xdr:cNvCxnSpPr/>
      </xdr:nvCxnSpPr>
      <xdr:spPr>
        <a:xfrm flipV="1">
          <a:off x="2019300" y="13866495"/>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57166</xdr:rowOff>
    </xdr:from>
    <xdr:ext cx="405111" cy="259045"/>
    <xdr:sp macro="" textlink="">
      <xdr:nvSpPr>
        <xdr:cNvPr id="287" name="n_1aveValue【公営住宅】&#10;有形固定資産減価償却率">
          <a:extLst>
            <a:ext uri="{FF2B5EF4-FFF2-40B4-BE49-F238E27FC236}">
              <a16:creationId xmlns:a16="http://schemas.microsoft.com/office/drawing/2014/main" id="{5C0460A8-ABD5-4783-BD4B-D8CE3CD98F97}"/>
            </a:ext>
          </a:extLst>
        </xdr:cNvPr>
        <xdr:cNvSpPr txBox="1"/>
      </xdr:nvSpPr>
      <xdr:spPr>
        <a:xfrm>
          <a:off x="35820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51452</xdr:rowOff>
    </xdr:from>
    <xdr:ext cx="405111" cy="259045"/>
    <xdr:sp macro="" textlink="">
      <xdr:nvSpPr>
        <xdr:cNvPr id="288" name="n_2aveValue【公営住宅】&#10;有形固定資産減価償却率">
          <a:extLst>
            <a:ext uri="{FF2B5EF4-FFF2-40B4-BE49-F238E27FC236}">
              <a16:creationId xmlns:a16="http://schemas.microsoft.com/office/drawing/2014/main" id="{C63149CD-DAC2-442F-A312-F899EF7DA789}"/>
            </a:ext>
          </a:extLst>
        </xdr:cNvPr>
        <xdr:cNvSpPr txBox="1"/>
      </xdr:nvSpPr>
      <xdr:spPr>
        <a:xfrm>
          <a:off x="2705744" y="1411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118127</xdr:rowOff>
    </xdr:from>
    <xdr:ext cx="405111" cy="259045"/>
    <xdr:sp macro="" textlink="">
      <xdr:nvSpPr>
        <xdr:cNvPr id="289" name="n_3aveValue【公営住宅】&#10;有形固定資産減価償却率">
          <a:extLst>
            <a:ext uri="{FF2B5EF4-FFF2-40B4-BE49-F238E27FC236}">
              <a16:creationId xmlns:a16="http://schemas.microsoft.com/office/drawing/2014/main" id="{96F41593-0FA7-4CE0-A5F3-A75BF2A67222}"/>
            </a:ext>
          </a:extLst>
        </xdr:cNvPr>
        <xdr:cNvSpPr txBox="1"/>
      </xdr:nvSpPr>
      <xdr:spPr>
        <a:xfrm>
          <a:off x="1816744" y="1417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23513</xdr:rowOff>
    </xdr:from>
    <xdr:ext cx="405111" cy="259045"/>
    <xdr:sp macro="" textlink="">
      <xdr:nvSpPr>
        <xdr:cNvPr id="290" name="n_1mainValue【公営住宅】&#10;有形固定資産減価償却率">
          <a:extLst>
            <a:ext uri="{FF2B5EF4-FFF2-40B4-BE49-F238E27FC236}">
              <a16:creationId xmlns:a16="http://schemas.microsoft.com/office/drawing/2014/main" id="{08798BB0-C4C9-4020-BFCC-454D4D2D4934}"/>
            </a:ext>
          </a:extLst>
        </xdr:cNvPr>
        <xdr:cNvSpPr txBox="1"/>
      </xdr:nvSpPr>
      <xdr:spPr>
        <a:xfrm>
          <a:off x="3582044" y="1356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46372</xdr:rowOff>
    </xdr:from>
    <xdr:ext cx="405111" cy="259045"/>
    <xdr:sp macro="" textlink="">
      <xdr:nvSpPr>
        <xdr:cNvPr id="291" name="n_2mainValue【公営住宅】&#10;有形固定資産減価償却率">
          <a:extLst>
            <a:ext uri="{FF2B5EF4-FFF2-40B4-BE49-F238E27FC236}">
              <a16:creationId xmlns:a16="http://schemas.microsoft.com/office/drawing/2014/main" id="{306251E2-95AA-4BFE-B96E-58F2AD750EBC}"/>
            </a:ext>
          </a:extLst>
        </xdr:cNvPr>
        <xdr:cNvSpPr txBox="1"/>
      </xdr:nvSpPr>
      <xdr:spPr>
        <a:xfrm>
          <a:off x="2705744" y="1359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73041</xdr:rowOff>
    </xdr:from>
    <xdr:ext cx="405111" cy="259045"/>
    <xdr:sp macro="" textlink="">
      <xdr:nvSpPr>
        <xdr:cNvPr id="292" name="n_3mainValue【公営住宅】&#10;有形固定資産減価償却率">
          <a:extLst>
            <a:ext uri="{FF2B5EF4-FFF2-40B4-BE49-F238E27FC236}">
              <a16:creationId xmlns:a16="http://schemas.microsoft.com/office/drawing/2014/main" id="{C9E9C1A8-02CC-4403-8896-E4083B3D6A17}"/>
            </a:ext>
          </a:extLst>
        </xdr:cNvPr>
        <xdr:cNvSpPr txBox="1"/>
      </xdr:nvSpPr>
      <xdr:spPr>
        <a:xfrm>
          <a:off x="1816744" y="1361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3" name="正方形/長方形 292">
          <a:extLst>
            <a:ext uri="{FF2B5EF4-FFF2-40B4-BE49-F238E27FC236}">
              <a16:creationId xmlns:a16="http://schemas.microsoft.com/office/drawing/2014/main" id="{E9D800DF-EC48-409C-ABF4-A42C33EDCCE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4" name="正方形/長方形 293">
          <a:extLst>
            <a:ext uri="{FF2B5EF4-FFF2-40B4-BE49-F238E27FC236}">
              <a16:creationId xmlns:a16="http://schemas.microsoft.com/office/drawing/2014/main" id="{D5E0397B-E205-4263-8B1E-E9BB6318E0F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5" name="正方形/長方形 294">
          <a:extLst>
            <a:ext uri="{FF2B5EF4-FFF2-40B4-BE49-F238E27FC236}">
              <a16:creationId xmlns:a16="http://schemas.microsoft.com/office/drawing/2014/main" id="{004706C3-CAD0-4ECE-B78B-23C436CD503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6" name="正方形/長方形 295">
          <a:extLst>
            <a:ext uri="{FF2B5EF4-FFF2-40B4-BE49-F238E27FC236}">
              <a16:creationId xmlns:a16="http://schemas.microsoft.com/office/drawing/2014/main" id="{BC7D486A-EB11-4872-80CB-0177CE6FA47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7" name="正方形/長方形 296">
          <a:extLst>
            <a:ext uri="{FF2B5EF4-FFF2-40B4-BE49-F238E27FC236}">
              <a16:creationId xmlns:a16="http://schemas.microsoft.com/office/drawing/2014/main" id="{2A85F90B-12DB-4621-A58B-5BBCBC77955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8" name="正方形/長方形 297">
          <a:extLst>
            <a:ext uri="{FF2B5EF4-FFF2-40B4-BE49-F238E27FC236}">
              <a16:creationId xmlns:a16="http://schemas.microsoft.com/office/drawing/2014/main" id="{66276E29-BCC6-43FC-AA9E-698740DB0DA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9" name="正方形/長方形 298">
          <a:extLst>
            <a:ext uri="{FF2B5EF4-FFF2-40B4-BE49-F238E27FC236}">
              <a16:creationId xmlns:a16="http://schemas.microsoft.com/office/drawing/2014/main" id="{F078BB3B-92CD-48C8-B1BE-293D9543C37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0" name="正方形/長方形 299">
          <a:extLst>
            <a:ext uri="{FF2B5EF4-FFF2-40B4-BE49-F238E27FC236}">
              <a16:creationId xmlns:a16="http://schemas.microsoft.com/office/drawing/2014/main" id="{48E5CA7B-C0E2-4646-8886-5CAE5EDB47AF}"/>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1" name="テキスト ボックス 300">
          <a:extLst>
            <a:ext uri="{FF2B5EF4-FFF2-40B4-BE49-F238E27FC236}">
              <a16:creationId xmlns:a16="http://schemas.microsoft.com/office/drawing/2014/main" id="{1DB292C9-3BBD-41E6-90F9-43D171D8EFD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2" name="直線コネクタ 301">
          <a:extLst>
            <a:ext uri="{FF2B5EF4-FFF2-40B4-BE49-F238E27FC236}">
              <a16:creationId xmlns:a16="http://schemas.microsoft.com/office/drawing/2014/main" id="{9DBA6A27-263E-48DC-A966-A7539DE82A3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3" name="直線コネクタ 302">
          <a:extLst>
            <a:ext uri="{FF2B5EF4-FFF2-40B4-BE49-F238E27FC236}">
              <a16:creationId xmlns:a16="http://schemas.microsoft.com/office/drawing/2014/main" id="{12D431B0-13AB-4F0C-B8EA-6700A9B1B0D7}"/>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4" name="テキスト ボックス 303">
          <a:extLst>
            <a:ext uri="{FF2B5EF4-FFF2-40B4-BE49-F238E27FC236}">
              <a16:creationId xmlns:a16="http://schemas.microsoft.com/office/drawing/2014/main" id="{FE734E8A-868E-4D72-A0C8-C334B42ED0B6}"/>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5" name="直線コネクタ 304">
          <a:extLst>
            <a:ext uri="{FF2B5EF4-FFF2-40B4-BE49-F238E27FC236}">
              <a16:creationId xmlns:a16="http://schemas.microsoft.com/office/drawing/2014/main" id="{92303383-2A17-4E40-A0B1-FECCE43ADBC4}"/>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6" name="テキスト ボックス 305">
          <a:extLst>
            <a:ext uri="{FF2B5EF4-FFF2-40B4-BE49-F238E27FC236}">
              <a16:creationId xmlns:a16="http://schemas.microsoft.com/office/drawing/2014/main" id="{B186DE6D-61E4-4D29-B0A8-69A1786B5E5A}"/>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7" name="直線コネクタ 306">
          <a:extLst>
            <a:ext uri="{FF2B5EF4-FFF2-40B4-BE49-F238E27FC236}">
              <a16:creationId xmlns:a16="http://schemas.microsoft.com/office/drawing/2014/main" id="{22E34070-BDE5-4067-878B-9438C29A7FA7}"/>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8" name="テキスト ボックス 307">
          <a:extLst>
            <a:ext uri="{FF2B5EF4-FFF2-40B4-BE49-F238E27FC236}">
              <a16:creationId xmlns:a16="http://schemas.microsoft.com/office/drawing/2014/main" id="{4BF765FF-A1D1-44CF-ADA7-94E4DB0B1A3B}"/>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09" name="直線コネクタ 308">
          <a:extLst>
            <a:ext uri="{FF2B5EF4-FFF2-40B4-BE49-F238E27FC236}">
              <a16:creationId xmlns:a16="http://schemas.microsoft.com/office/drawing/2014/main" id="{033162BC-6D40-4DFB-AAF4-733BBD5B272F}"/>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0" name="テキスト ボックス 309">
          <a:extLst>
            <a:ext uri="{FF2B5EF4-FFF2-40B4-BE49-F238E27FC236}">
              <a16:creationId xmlns:a16="http://schemas.microsoft.com/office/drawing/2014/main" id="{ED1C8973-A8FC-43E3-9A47-60B4B091C677}"/>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1" name="直線コネクタ 310">
          <a:extLst>
            <a:ext uri="{FF2B5EF4-FFF2-40B4-BE49-F238E27FC236}">
              <a16:creationId xmlns:a16="http://schemas.microsoft.com/office/drawing/2014/main" id="{91FEA093-F443-40CA-9416-4593D63BF14F}"/>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2" name="テキスト ボックス 311">
          <a:extLst>
            <a:ext uri="{FF2B5EF4-FFF2-40B4-BE49-F238E27FC236}">
              <a16:creationId xmlns:a16="http://schemas.microsoft.com/office/drawing/2014/main" id="{C7E4342A-712D-4A4D-BAA2-955200EBB1BE}"/>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3" name="直線コネクタ 312">
          <a:extLst>
            <a:ext uri="{FF2B5EF4-FFF2-40B4-BE49-F238E27FC236}">
              <a16:creationId xmlns:a16="http://schemas.microsoft.com/office/drawing/2014/main" id="{246E6205-B5EE-45F8-A856-BEDDEF2C161B}"/>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4" name="テキスト ボックス 313">
          <a:extLst>
            <a:ext uri="{FF2B5EF4-FFF2-40B4-BE49-F238E27FC236}">
              <a16:creationId xmlns:a16="http://schemas.microsoft.com/office/drawing/2014/main" id="{EDFFC871-CDD9-4756-BBF5-B7B4E5D495DA}"/>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5" name="直線コネクタ 314">
          <a:extLst>
            <a:ext uri="{FF2B5EF4-FFF2-40B4-BE49-F238E27FC236}">
              <a16:creationId xmlns:a16="http://schemas.microsoft.com/office/drawing/2014/main" id="{3B54402E-FA33-4028-86D3-B141F106819F}"/>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6" name="テキスト ボックス 315">
          <a:extLst>
            <a:ext uri="{FF2B5EF4-FFF2-40B4-BE49-F238E27FC236}">
              <a16:creationId xmlns:a16="http://schemas.microsoft.com/office/drawing/2014/main" id="{C9717621-FC49-481D-ABB2-93BBB9DF0E35}"/>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7" name="【公営住宅】&#10;一人当たり面積グラフ枠">
          <a:extLst>
            <a:ext uri="{FF2B5EF4-FFF2-40B4-BE49-F238E27FC236}">
              <a16:creationId xmlns:a16="http://schemas.microsoft.com/office/drawing/2014/main" id="{9DD9B622-9800-4D13-8B36-83943EFA302A}"/>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158931</xdr:rowOff>
    </xdr:from>
    <xdr:to>
      <xdr:col>54</xdr:col>
      <xdr:colOff>189865</xdr:colOff>
      <xdr:row>86</xdr:row>
      <xdr:rowOff>109945</xdr:rowOff>
    </xdr:to>
    <xdr:cxnSp macro="">
      <xdr:nvCxnSpPr>
        <xdr:cNvPr id="318" name="直線コネクタ 317">
          <a:extLst>
            <a:ext uri="{FF2B5EF4-FFF2-40B4-BE49-F238E27FC236}">
              <a16:creationId xmlns:a16="http://schemas.microsoft.com/office/drawing/2014/main" id="{21E1FE8D-60DB-438C-9D1B-9E07D1AB29D0}"/>
            </a:ext>
          </a:extLst>
        </xdr:cNvPr>
        <xdr:cNvCxnSpPr/>
      </xdr:nvCxnSpPr>
      <xdr:spPr>
        <a:xfrm flipV="1">
          <a:off x="10476865" y="13360581"/>
          <a:ext cx="0" cy="149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113772</xdr:rowOff>
    </xdr:from>
    <xdr:ext cx="469744" cy="259045"/>
    <xdr:sp macro="" textlink="">
      <xdr:nvSpPr>
        <xdr:cNvPr id="319" name="【公営住宅】&#10;一人当たり面積最小値テキスト">
          <a:extLst>
            <a:ext uri="{FF2B5EF4-FFF2-40B4-BE49-F238E27FC236}">
              <a16:creationId xmlns:a16="http://schemas.microsoft.com/office/drawing/2014/main" id="{E40C8A80-9D9B-47D7-B150-F57EC58F4075}"/>
            </a:ext>
          </a:extLst>
        </xdr:cNvPr>
        <xdr:cNvSpPr txBox="1"/>
      </xdr:nvSpPr>
      <xdr:spPr>
        <a:xfrm>
          <a:off x="10515600" y="1485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109945</xdr:rowOff>
    </xdr:from>
    <xdr:to>
      <xdr:col>55</xdr:col>
      <xdr:colOff>88900</xdr:colOff>
      <xdr:row>86</xdr:row>
      <xdr:rowOff>109945</xdr:rowOff>
    </xdr:to>
    <xdr:cxnSp macro="">
      <xdr:nvCxnSpPr>
        <xdr:cNvPr id="320" name="直線コネクタ 319">
          <a:extLst>
            <a:ext uri="{FF2B5EF4-FFF2-40B4-BE49-F238E27FC236}">
              <a16:creationId xmlns:a16="http://schemas.microsoft.com/office/drawing/2014/main" id="{9DD12389-E887-49DA-8D52-B6F0BC13805C}"/>
            </a:ext>
          </a:extLst>
        </xdr:cNvPr>
        <xdr:cNvCxnSpPr/>
      </xdr:nvCxnSpPr>
      <xdr:spPr>
        <a:xfrm>
          <a:off x="10388600" y="1485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105608</xdr:rowOff>
    </xdr:from>
    <xdr:ext cx="469744" cy="259045"/>
    <xdr:sp macro="" textlink="">
      <xdr:nvSpPr>
        <xdr:cNvPr id="321" name="【公営住宅】&#10;一人当たり面積最大値テキスト">
          <a:extLst>
            <a:ext uri="{FF2B5EF4-FFF2-40B4-BE49-F238E27FC236}">
              <a16:creationId xmlns:a16="http://schemas.microsoft.com/office/drawing/2014/main" id="{23844805-EBF2-41D1-8B6F-FBF18CD8DEFA}"/>
            </a:ext>
          </a:extLst>
        </xdr:cNvPr>
        <xdr:cNvSpPr txBox="1"/>
      </xdr:nvSpPr>
      <xdr:spPr>
        <a:xfrm>
          <a:off x="10515600" y="13135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158931</xdr:rowOff>
    </xdr:from>
    <xdr:to>
      <xdr:col>55</xdr:col>
      <xdr:colOff>88900</xdr:colOff>
      <xdr:row>77</xdr:row>
      <xdr:rowOff>158931</xdr:rowOff>
    </xdr:to>
    <xdr:cxnSp macro="">
      <xdr:nvCxnSpPr>
        <xdr:cNvPr id="322" name="直線コネクタ 321">
          <a:extLst>
            <a:ext uri="{FF2B5EF4-FFF2-40B4-BE49-F238E27FC236}">
              <a16:creationId xmlns:a16="http://schemas.microsoft.com/office/drawing/2014/main" id="{BE1D50E9-C589-4FCE-B46A-1446F4367627}"/>
            </a:ext>
          </a:extLst>
        </xdr:cNvPr>
        <xdr:cNvCxnSpPr/>
      </xdr:nvCxnSpPr>
      <xdr:spPr>
        <a:xfrm>
          <a:off x="10388600" y="1336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31404</xdr:rowOff>
    </xdr:from>
    <xdr:ext cx="469744" cy="259045"/>
    <xdr:sp macro="" textlink="">
      <xdr:nvSpPr>
        <xdr:cNvPr id="323" name="【公営住宅】&#10;一人当たり面積平均値テキスト">
          <a:extLst>
            <a:ext uri="{FF2B5EF4-FFF2-40B4-BE49-F238E27FC236}">
              <a16:creationId xmlns:a16="http://schemas.microsoft.com/office/drawing/2014/main" id="{8B291FAA-8F18-4786-8681-2B47CA2CD26C}"/>
            </a:ext>
          </a:extLst>
        </xdr:cNvPr>
        <xdr:cNvSpPr txBox="1"/>
      </xdr:nvSpPr>
      <xdr:spPr>
        <a:xfrm>
          <a:off x="10515600" y="140903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8527</xdr:rowOff>
    </xdr:from>
    <xdr:to>
      <xdr:col>55</xdr:col>
      <xdr:colOff>50800</xdr:colOff>
      <xdr:row>83</xdr:row>
      <xdr:rowOff>110127</xdr:rowOff>
    </xdr:to>
    <xdr:sp macro="" textlink="">
      <xdr:nvSpPr>
        <xdr:cNvPr id="324" name="フローチャート: 判断 323">
          <a:extLst>
            <a:ext uri="{FF2B5EF4-FFF2-40B4-BE49-F238E27FC236}">
              <a16:creationId xmlns:a16="http://schemas.microsoft.com/office/drawing/2014/main" id="{D701D3A6-8A7B-4F69-B72E-FEFC1EA477D7}"/>
            </a:ext>
          </a:extLst>
        </xdr:cNvPr>
        <xdr:cNvSpPr/>
      </xdr:nvSpPr>
      <xdr:spPr>
        <a:xfrm>
          <a:off x="10426700" y="1423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162016</xdr:rowOff>
    </xdr:from>
    <xdr:to>
      <xdr:col>50</xdr:col>
      <xdr:colOff>165100</xdr:colOff>
      <xdr:row>83</xdr:row>
      <xdr:rowOff>92166</xdr:rowOff>
    </xdr:to>
    <xdr:sp macro="" textlink="">
      <xdr:nvSpPr>
        <xdr:cNvPr id="325" name="フローチャート: 判断 324">
          <a:extLst>
            <a:ext uri="{FF2B5EF4-FFF2-40B4-BE49-F238E27FC236}">
              <a16:creationId xmlns:a16="http://schemas.microsoft.com/office/drawing/2014/main" id="{91F32F7E-F309-4CC9-8415-F31AC60B7C0A}"/>
            </a:ext>
          </a:extLst>
        </xdr:cNvPr>
        <xdr:cNvSpPr/>
      </xdr:nvSpPr>
      <xdr:spPr>
        <a:xfrm>
          <a:off x="9588500" y="1422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168548</xdr:rowOff>
    </xdr:from>
    <xdr:to>
      <xdr:col>46</xdr:col>
      <xdr:colOff>38100</xdr:colOff>
      <xdr:row>83</xdr:row>
      <xdr:rowOff>98698</xdr:rowOff>
    </xdr:to>
    <xdr:sp macro="" textlink="">
      <xdr:nvSpPr>
        <xdr:cNvPr id="326" name="フローチャート: 判断 325">
          <a:extLst>
            <a:ext uri="{FF2B5EF4-FFF2-40B4-BE49-F238E27FC236}">
              <a16:creationId xmlns:a16="http://schemas.microsoft.com/office/drawing/2014/main" id="{C5443702-9203-4354-A25E-7E5801846338}"/>
            </a:ext>
          </a:extLst>
        </xdr:cNvPr>
        <xdr:cNvSpPr/>
      </xdr:nvSpPr>
      <xdr:spPr>
        <a:xfrm>
          <a:off x="8699500" y="1422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21589</xdr:rowOff>
    </xdr:from>
    <xdr:to>
      <xdr:col>41</xdr:col>
      <xdr:colOff>101600</xdr:colOff>
      <xdr:row>83</xdr:row>
      <xdr:rowOff>123189</xdr:rowOff>
    </xdr:to>
    <xdr:sp macro="" textlink="">
      <xdr:nvSpPr>
        <xdr:cNvPr id="327" name="フローチャート: 判断 326">
          <a:extLst>
            <a:ext uri="{FF2B5EF4-FFF2-40B4-BE49-F238E27FC236}">
              <a16:creationId xmlns:a16="http://schemas.microsoft.com/office/drawing/2014/main" id="{9FC6E776-07FF-49CD-B315-D2481948949D}"/>
            </a:ext>
          </a:extLst>
        </xdr:cNvPr>
        <xdr:cNvSpPr/>
      </xdr:nvSpPr>
      <xdr:spPr>
        <a:xfrm>
          <a:off x="7810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2B8606A3-719D-4479-8F94-7016549FE34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450FD078-475C-46F6-93F2-D4D551C127D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233E7F61-8322-470B-83D5-82BFB6485B11}"/>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EF1B7911-1CE7-4278-93A9-93351C891E9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897AD9F3-3CBE-49D8-A328-7F5FEFB97BFB}"/>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127726</xdr:rowOff>
    </xdr:from>
    <xdr:to>
      <xdr:col>55</xdr:col>
      <xdr:colOff>50800</xdr:colOff>
      <xdr:row>86</xdr:row>
      <xdr:rowOff>57876</xdr:rowOff>
    </xdr:to>
    <xdr:sp macro="" textlink="">
      <xdr:nvSpPr>
        <xdr:cNvPr id="333" name="楕円 332">
          <a:extLst>
            <a:ext uri="{FF2B5EF4-FFF2-40B4-BE49-F238E27FC236}">
              <a16:creationId xmlns:a16="http://schemas.microsoft.com/office/drawing/2014/main" id="{E78A03E7-AD37-48E7-BC6F-F157DC55AD0E}"/>
            </a:ext>
          </a:extLst>
        </xdr:cNvPr>
        <xdr:cNvSpPr/>
      </xdr:nvSpPr>
      <xdr:spPr>
        <a:xfrm>
          <a:off x="10426700" y="147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42653</xdr:rowOff>
    </xdr:from>
    <xdr:ext cx="469744" cy="259045"/>
    <xdr:sp macro="" textlink="">
      <xdr:nvSpPr>
        <xdr:cNvPr id="334" name="【公営住宅】&#10;一人当たり面積該当値テキスト">
          <a:extLst>
            <a:ext uri="{FF2B5EF4-FFF2-40B4-BE49-F238E27FC236}">
              <a16:creationId xmlns:a16="http://schemas.microsoft.com/office/drawing/2014/main" id="{0CE7BF6A-630A-427F-B217-F2C81765F42F}"/>
            </a:ext>
          </a:extLst>
        </xdr:cNvPr>
        <xdr:cNvSpPr txBox="1"/>
      </xdr:nvSpPr>
      <xdr:spPr>
        <a:xfrm>
          <a:off x="10515600" y="14615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126093</xdr:rowOff>
    </xdr:from>
    <xdr:to>
      <xdr:col>50</xdr:col>
      <xdr:colOff>165100</xdr:colOff>
      <xdr:row>86</xdr:row>
      <xdr:rowOff>56243</xdr:rowOff>
    </xdr:to>
    <xdr:sp macro="" textlink="">
      <xdr:nvSpPr>
        <xdr:cNvPr id="335" name="楕円 334">
          <a:extLst>
            <a:ext uri="{FF2B5EF4-FFF2-40B4-BE49-F238E27FC236}">
              <a16:creationId xmlns:a16="http://schemas.microsoft.com/office/drawing/2014/main" id="{D828779B-6DEE-46EF-872F-D8E4A829D59B}"/>
            </a:ext>
          </a:extLst>
        </xdr:cNvPr>
        <xdr:cNvSpPr/>
      </xdr:nvSpPr>
      <xdr:spPr>
        <a:xfrm>
          <a:off x="9588500" y="146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5443</xdr:rowOff>
    </xdr:from>
    <xdr:to>
      <xdr:col>55</xdr:col>
      <xdr:colOff>0</xdr:colOff>
      <xdr:row>86</xdr:row>
      <xdr:rowOff>7076</xdr:rowOff>
    </xdr:to>
    <xdr:cxnSp macro="">
      <xdr:nvCxnSpPr>
        <xdr:cNvPr id="336" name="直線コネクタ 335">
          <a:extLst>
            <a:ext uri="{FF2B5EF4-FFF2-40B4-BE49-F238E27FC236}">
              <a16:creationId xmlns:a16="http://schemas.microsoft.com/office/drawing/2014/main" id="{1BBC3411-591A-42D1-9915-4794897A8D95}"/>
            </a:ext>
          </a:extLst>
        </xdr:cNvPr>
        <xdr:cNvCxnSpPr/>
      </xdr:nvCxnSpPr>
      <xdr:spPr>
        <a:xfrm>
          <a:off x="9639300" y="14750143"/>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129358</xdr:rowOff>
    </xdr:from>
    <xdr:to>
      <xdr:col>46</xdr:col>
      <xdr:colOff>38100</xdr:colOff>
      <xdr:row>86</xdr:row>
      <xdr:rowOff>59508</xdr:rowOff>
    </xdr:to>
    <xdr:sp macro="" textlink="">
      <xdr:nvSpPr>
        <xdr:cNvPr id="337" name="楕円 336">
          <a:extLst>
            <a:ext uri="{FF2B5EF4-FFF2-40B4-BE49-F238E27FC236}">
              <a16:creationId xmlns:a16="http://schemas.microsoft.com/office/drawing/2014/main" id="{997C11EA-E704-4163-AE34-377A7250D80F}"/>
            </a:ext>
          </a:extLst>
        </xdr:cNvPr>
        <xdr:cNvSpPr/>
      </xdr:nvSpPr>
      <xdr:spPr>
        <a:xfrm>
          <a:off x="8699500" y="1470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5443</xdr:rowOff>
    </xdr:from>
    <xdr:to>
      <xdr:col>50</xdr:col>
      <xdr:colOff>114300</xdr:colOff>
      <xdr:row>86</xdr:row>
      <xdr:rowOff>8708</xdr:rowOff>
    </xdr:to>
    <xdr:cxnSp macro="">
      <xdr:nvCxnSpPr>
        <xdr:cNvPr id="338" name="直線コネクタ 337">
          <a:extLst>
            <a:ext uri="{FF2B5EF4-FFF2-40B4-BE49-F238E27FC236}">
              <a16:creationId xmlns:a16="http://schemas.microsoft.com/office/drawing/2014/main" id="{6285A747-33F8-466D-8DC4-876B76ECEA3B}"/>
            </a:ext>
          </a:extLst>
        </xdr:cNvPr>
        <xdr:cNvCxnSpPr/>
      </xdr:nvCxnSpPr>
      <xdr:spPr>
        <a:xfrm flipV="1">
          <a:off x="8750300" y="1475014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126093</xdr:rowOff>
    </xdr:from>
    <xdr:to>
      <xdr:col>41</xdr:col>
      <xdr:colOff>101600</xdr:colOff>
      <xdr:row>86</xdr:row>
      <xdr:rowOff>56243</xdr:rowOff>
    </xdr:to>
    <xdr:sp macro="" textlink="">
      <xdr:nvSpPr>
        <xdr:cNvPr id="339" name="楕円 338">
          <a:extLst>
            <a:ext uri="{FF2B5EF4-FFF2-40B4-BE49-F238E27FC236}">
              <a16:creationId xmlns:a16="http://schemas.microsoft.com/office/drawing/2014/main" id="{11F91057-7EB4-48F8-BC75-77ADC95E76D9}"/>
            </a:ext>
          </a:extLst>
        </xdr:cNvPr>
        <xdr:cNvSpPr/>
      </xdr:nvSpPr>
      <xdr:spPr>
        <a:xfrm>
          <a:off x="7810500" y="146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5443</xdr:rowOff>
    </xdr:from>
    <xdr:to>
      <xdr:col>45</xdr:col>
      <xdr:colOff>177800</xdr:colOff>
      <xdr:row>86</xdr:row>
      <xdr:rowOff>8708</xdr:rowOff>
    </xdr:to>
    <xdr:cxnSp macro="">
      <xdr:nvCxnSpPr>
        <xdr:cNvPr id="340" name="直線コネクタ 339">
          <a:extLst>
            <a:ext uri="{FF2B5EF4-FFF2-40B4-BE49-F238E27FC236}">
              <a16:creationId xmlns:a16="http://schemas.microsoft.com/office/drawing/2014/main" id="{8051CF20-40BC-46CE-A171-331F47BF2925}"/>
            </a:ext>
          </a:extLst>
        </xdr:cNvPr>
        <xdr:cNvCxnSpPr/>
      </xdr:nvCxnSpPr>
      <xdr:spPr>
        <a:xfrm>
          <a:off x="7861300" y="1475014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108693</xdr:rowOff>
    </xdr:from>
    <xdr:ext cx="469744" cy="259045"/>
    <xdr:sp macro="" textlink="">
      <xdr:nvSpPr>
        <xdr:cNvPr id="341" name="n_1aveValue【公営住宅】&#10;一人当たり面積">
          <a:extLst>
            <a:ext uri="{FF2B5EF4-FFF2-40B4-BE49-F238E27FC236}">
              <a16:creationId xmlns:a16="http://schemas.microsoft.com/office/drawing/2014/main" id="{72D57EA4-EEA7-4E6D-BFE3-7E224AFFB6FC}"/>
            </a:ext>
          </a:extLst>
        </xdr:cNvPr>
        <xdr:cNvSpPr txBox="1"/>
      </xdr:nvSpPr>
      <xdr:spPr>
        <a:xfrm>
          <a:off x="9391727" y="13996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115225</xdr:rowOff>
    </xdr:from>
    <xdr:ext cx="469744" cy="259045"/>
    <xdr:sp macro="" textlink="">
      <xdr:nvSpPr>
        <xdr:cNvPr id="342" name="n_2aveValue【公営住宅】&#10;一人当たり面積">
          <a:extLst>
            <a:ext uri="{FF2B5EF4-FFF2-40B4-BE49-F238E27FC236}">
              <a16:creationId xmlns:a16="http://schemas.microsoft.com/office/drawing/2014/main" id="{08501130-5E0B-4875-9A3B-A8B275D495EB}"/>
            </a:ext>
          </a:extLst>
        </xdr:cNvPr>
        <xdr:cNvSpPr txBox="1"/>
      </xdr:nvSpPr>
      <xdr:spPr>
        <a:xfrm>
          <a:off x="8515427" y="14002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139716</xdr:rowOff>
    </xdr:from>
    <xdr:ext cx="469744" cy="259045"/>
    <xdr:sp macro="" textlink="">
      <xdr:nvSpPr>
        <xdr:cNvPr id="343" name="n_3aveValue【公営住宅】&#10;一人当たり面積">
          <a:extLst>
            <a:ext uri="{FF2B5EF4-FFF2-40B4-BE49-F238E27FC236}">
              <a16:creationId xmlns:a16="http://schemas.microsoft.com/office/drawing/2014/main" id="{70522D1B-1BE6-4F7D-BFE0-F1653A2FC693}"/>
            </a:ext>
          </a:extLst>
        </xdr:cNvPr>
        <xdr:cNvSpPr txBox="1"/>
      </xdr:nvSpPr>
      <xdr:spPr>
        <a:xfrm>
          <a:off x="7626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47370</xdr:rowOff>
    </xdr:from>
    <xdr:ext cx="469744" cy="259045"/>
    <xdr:sp macro="" textlink="">
      <xdr:nvSpPr>
        <xdr:cNvPr id="344" name="n_1mainValue【公営住宅】&#10;一人当たり面積">
          <a:extLst>
            <a:ext uri="{FF2B5EF4-FFF2-40B4-BE49-F238E27FC236}">
              <a16:creationId xmlns:a16="http://schemas.microsoft.com/office/drawing/2014/main" id="{331B8B15-12CF-405B-ADCB-97291D1CA467}"/>
            </a:ext>
          </a:extLst>
        </xdr:cNvPr>
        <xdr:cNvSpPr txBox="1"/>
      </xdr:nvSpPr>
      <xdr:spPr>
        <a:xfrm>
          <a:off x="9391727" y="1479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50635</xdr:rowOff>
    </xdr:from>
    <xdr:ext cx="469744" cy="259045"/>
    <xdr:sp macro="" textlink="">
      <xdr:nvSpPr>
        <xdr:cNvPr id="345" name="n_2mainValue【公営住宅】&#10;一人当たり面積">
          <a:extLst>
            <a:ext uri="{FF2B5EF4-FFF2-40B4-BE49-F238E27FC236}">
              <a16:creationId xmlns:a16="http://schemas.microsoft.com/office/drawing/2014/main" id="{C904CAAD-B867-4BD5-9879-D4C1FD71E004}"/>
            </a:ext>
          </a:extLst>
        </xdr:cNvPr>
        <xdr:cNvSpPr txBox="1"/>
      </xdr:nvSpPr>
      <xdr:spPr>
        <a:xfrm>
          <a:off x="8515427" y="1479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47370</xdr:rowOff>
    </xdr:from>
    <xdr:ext cx="469744" cy="259045"/>
    <xdr:sp macro="" textlink="">
      <xdr:nvSpPr>
        <xdr:cNvPr id="346" name="n_3mainValue【公営住宅】&#10;一人当たり面積">
          <a:extLst>
            <a:ext uri="{FF2B5EF4-FFF2-40B4-BE49-F238E27FC236}">
              <a16:creationId xmlns:a16="http://schemas.microsoft.com/office/drawing/2014/main" id="{0C753997-B171-41D2-B235-631A44DC28DA}"/>
            </a:ext>
          </a:extLst>
        </xdr:cNvPr>
        <xdr:cNvSpPr txBox="1"/>
      </xdr:nvSpPr>
      <xdr:spPr>
        <a:xfrm>
          <a:off x="7626427" y="1479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7" name="正方形/長方形 346">
          <a:extLst>
            <a:ext uri="{FF2B5EF4-FFF2-40B4-BE49-F238E27FC236}">
              <a16:creationId xmlns:a16="http://schemas.microsoft.com/office/drawing/2014/main" id="{257F2364-B870-4370-8718-965D94400AC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8" name="正方形/長方形 347">
          <a:extLst>
            <a:ext uri="{FF2B5EF4-FFF2-40B4-BE49-F238E27FC236}">
              <a16:creationId xmlns:a16="http://schemas.microsoft.com/office/drawing/2014/main" id="{DD423022-C0C5-4DD2-A0FA-A781D25F4BC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9" name="正方形/長方形 348">
          <a:extLst>
            <a:ext uri="{FF2B5EF4-FFF2-40B4-BE49-F238E27FC236}">
              <a16:creationId xmlns:a16="http://schemas.microsoft.com/office/drawing/2014/main" id="{4E9CF246-E8BC-4924-8BF0-96658C7C25E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0" name="正方形/長方形 349">
          <a:extLst>
            <a:ext uri="{FF2B5EF4-FFF2-40B4-BE49-F238E27FC236}">
              <a16:creationId xmlns:a16="http://schemas.microsoft.com/office/drawing/2014/main" id="{1A4F1607-815D-436E-886E-937EE8452DF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1" name="正方形/長方形 350">
          <a:extLst>
            <a:ext uri="{FF2B5EF4-FFF2-40B4-BE49-F238E27FC236}">
              <a16:creationId xmlns:a16="http://schemas.microsoft.com/office/drawing/2014/main" id="{01DC226F-6733-4F4A-B68E-D7EB9D10C22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2" name="正方形/長方形 351">
          <a:extLst>
            <a:ext uri="{FF2B5EF4-FFF2-40B4-BE49-F238E27FC236}">
              <a16:creationId xmlns:a16="http://schemas.microsoft.com/office/drawing/2014/main" id="{8298F5DC-A23B-459F-A918-72E63B61EECB}"/>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3" name="正方形/長方形 352">
          <a:extLst>
            <a:ext uri="{FF2B5EF4-FFF2-40B4-BE49-F238E27FC236}">
              <a16:creationId xmlns:a16="http://schemas.microsoft.com/office/drawing/2014/main" id="{761EE7F7-E969-4490-9F1D-CC62FAA8E78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4" name="正方形/長方形 353">
          <a:extLst>
            <a:ext uri="{FF2B5EF4-FFF2-40B4-BE49-F238E27FC236}">
              <a16:creationId xmlns:a16="http://schemas.microsoft.com/office/drawing/2014/main" id="{296FEAFC-EE84-4E19-81AF-707D27E613A3}"/>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5" name="正方形/長方形 354">
          <a:extLst>
            <a:ext uri="{FF2B5EF4-FFF2-40B4-BE49-F238E27FC236}">
              <a16:creationId xmlns:a16="http://schemas.microsoft.com/office/drawing/2014/main" id="{0F358108-FBDD-4EB4-ADED-6C80245B120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6" name="正方形/長方形 355">
          <a:extLst>
            <a:ext uri="{FF2B5EF4-FFF2-40B4-BE49-F238E27FC236}">
              <a16:creationId xmlns:a16="http://schemas.microsoft.com/office/drawing/2014/main" id="{A31F80C8-726A-4582-A71E-E72D3FE9869B}"/>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7" name="正方形/長方形 356">
          <a:extLst>
            <a:ext uri="{FF2B5EF4-FFF2-40B4-BE49-F238E27FC236}">
              <a16:creationId xmlns:a16="http://schemas.microsoft.com/office/drawing/2014/main" id="{2FF2BB38-1F99-40C9-BF81-77B2F45A698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8" name="正方形/長方形 357">
          <a:extLst>
            <a:ext uri="{FF2B5EF4-FFF2-40B4-BE49-F238E27FC236}">
              <a16:creationId xmlns:a16="http://schemas.microsoft.com/office/drawing/2014/main" id="{46E19291-EC0D-4D2E-BE1B-7E3D93E7DDF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9" name="正方形/長方形 358">
          <a:extLst>
            <a:ext uri="{FF2B5EF4-FFF2-40B4-BE49-F238E27FC236}">
              <a16:creationId xmlns:a16="http://schemas.microsoft.com/office/drawing/2014/main" id="{EEB1CB10-C5E1-4B75-9407-479B8CCF1EE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0" name="正方形/長方形 359">
          <a:extLst>
            <a:ext uri="{FF2B5EF4-FFF2-40B4-BE49-F238E27FC236}">
              <a16:creationId xmlns:a16="http://schemas.microsoft.com/office/drawing/2014/main" id="{E665727C-695F-4ECA-83A6-43D3FAF547D9}"/>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1" name="正方形/長方形 360">
          <a:extLst>
            <a:ext uri="{FF2B5EF4-FFF2-40B4-BE49-F238E27FC236}">
              <a16:creationId xmlns:a16="http://schemas.microsoft.com/office/drawing/2014/main" id="{C0849BB7-D6A5-4036-8CB0-4206B26A22F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2" name="正方形/長方形 361">
          <a:extLst>
            <a:ext uri="{FF2B5EF4-FFF2-40B4-BE49-F238E27FC236}">
              <a16:creationId xmlns:a16="http://schemas.microsoft.com/office/drawing/2014/main" id="{1F59F94F-D2B2-44EC-8A65-EAE0191F9683}"/>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3" name="正方形/長方形 362">
          <a:extLst>
            <a:ext uri="{FF2B5EF4-FFF2-40B4-BE49-F238E27FC236}">
              <a16:creationId xmlns:a16="http://schemas.microsoft.com/office/drawing/2014/main" id="{29C08A41-040D-4425-98CE-866A7D99B30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4" name="正方形/長方形 363">
          <a:extLst>
            <a:ext uri="{FF2B5EF4-FFF2-40B4-BE49-F238E27FC236}">
              <a16:creationId xmlns:a16="http://schemas.microsoft.com/office/drawing/2014/main" id="{D89E9F10-B249-4267-933D-C5AB7C8E861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5" name="正方形/長方形 364">
          <a:extLst>
            <a:ext uri="{FF2B5EF4-FFF2-40B4-BE49-F238E27FC236}">
              <a16:creationId xmlns:a16="http://schemas.microsoft.com/office/drawing/2014/main" id="{1DE04103-DC91-4153-A861-D18F121189B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6" name="正方形/長方形 365">
          <a:extLst>
            <a:ext uri="{FF2B5EF4-FFF2-40B4-BE49-F238E27FC236}">
              <a16:creationId xmlns:a16="http://schemas.microsoft.com/office/drawing/2014/main" id="{6AD172BC-5663-4A69-A7DC-5F1B9CE6372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7" name="正方形/長方形 366">
          <a:extLst>
            <a:ext uri="{FF2B5EF4-FFF2-40B4-BE49-F238E27FC236}">
              <a16:creationId xmlns:a16="http://schemas.microsoft.com/office/drawing/2014/main" id="{FC8C51CF-D01C-4133-ABE4-866F36FA95D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8" name="正方形/長方形 367">
          <a:extLst>
            <a:ext uri="{FF2B5EF4-FFF2-40B4-BE49-F238E27FC236}">
              <a16:creationId xmlns:a16="http://schemas.microsoft.com/office/drawing/2014/main" id="{38BE1ED4-F533-449D-A289-C6703030067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9" name="正方形/長方形 368">
          <a:extLst>
            <a:ext uri="{FF2B5EF4-FFF2-40B4-BE49-F238E27FC236}">
              <a16:creationId xmlns:a16="http://schemas.microsoft.com/office/drawing/2014/main" id="{2DC213A6-8E7B-42D6-9A6F-B6AABED2F32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0" name="正方形/長方形 369">
          <a:extLst>
            <a:ext uri="{FF2B5EF4-FFF2-40B4-BE49-F238E27FC236}">
              <a16:creationId xmlns:a16="http://schemas.microsoft.com/office/drawing/2014/main" id="{5FBFFBE6-505A-4400-BE29-D7B23E37DBE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1" name="テキスト ボックス 370">
          <a:extLst>
            <a:ext uri="{FF2B5EF4-FFF2-40B4-BE49-F238E27FC236}">
              <a16:creationId xmlns:a16="http://schemas.microsoft.com/office/drawing/2014/main" id="{428D7361-5E5A-40A0-9A76-98186B4D5F01}"/>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2" name="直線コネクタ 371">
          <a:extLst>
            <a:ext uri="{FF2B5EF4-FFF2-40B4-BE49-F238E27FC236}">
              <a16:creationId xmlns:a16="http://schemas.microsoft.com/office/drawing/2014/main" id="{C781916B-5BC1-49A6-B3B4-274D41E603F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73" name="テキスト ボックス 372">
          <a:extLst>
            <a:ext uri="{FF2B5EF4-FFF2-40B4-BE49-F238E27FC236}">
              <a16:creationId xmlns:a16="http://schemas.microsoft.com/office/drawing/2014/main" id="{3863B4B8-6D60-4B4E-80AE-BD91C6490A42}"/>
            </a:ext>
          </a:extLst>
        </xdr:cNvPr>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133350</xdr:rowOff>
    </xdr:from>
    <xdr:to>
      <xdr:col>89</xdr:col>
      <xdr:colOff>177800</xdr:colOff>
      <xdr:row>42</xdr:row>
      <xdr:rowOff>133350</xdr:rowOff>
    </xdr:to>
    <xdr:cxnSp macro="">
      <xdr:nvCxnSpPr>
        <xdr:cNvPr id="374" name="直線コネクタ 373">
          <a:extLst>
            <a:ext uri="{FF2B5EF4-FFF2-40B4-BE49-F238E27FC236}">
              <a16:creationId xmlns:a16="http://schemas.microsoft.com/office/drawing/2014/main" id="{5B2111E2-E1A5-41CA-88DB-05AE731C999A}"/>
            </a:ext>
          </a:extLst>
        </xdr:cNvPr>
        <xdr:cNvCxnSpPr/>
      </xdr:nvCxnSpPr>
      <xdr:spPr>
        <a:xfrm>
          <a:off x="12446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162577</xdr:rowOff>
    </xdr:from>
    <xdr:ext cx="403059" cy="259045"/>
    <xdr:sp macro="" textlink="">
      <xdr:nvSpPr>
        <xdr:cNvPr id="375" name="テキスト ボックス 374">
          <a:extLst>
            <a:ext uri="{FF2B5EF4-FFF2-40B4-BE49-F238E27FC236}">
              <a16:creationId xmlns:a16="http://schemas.microsoft.com/office/drawing/2014/main" id="{BA1BA9BA-3F4F-4259-9B53-3363E13F06E3}"/>
            </a:ext>
          </a:extLst>
        </xdr:cNvPr>
        <xdr:cNvSpPr txBox="1"/>
      </xdr:nvSpPr>
      <xdr:spPr>
        <a:xfrm>
          <a:off x="12042941" y="719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19050</xdr:rowOff>
    </xdr:from>
    <xdr:to>
      <xdr:col>89</xdr:col>
      <xdr:colOff>177800</xdr:colOff>
      <xdr:row>41</xdr:row>
      <xdr:rowOff>19050</xdr:rowOff>
    </xdr:to>
    <xdr:cxnSp macro="">
      <xdr:nvCxnSpPr>
        <xdr:cNvPr id="376" name="直線コネクタ 375">
          <a:extLst>
            <a:ext uri="{FF2B5EF4-FFF2-40B4-BE49-F238E27FC236}">
              <a16:creationId xmlns:a16="http://schemas.microsoft.com/office/drawing/2014/main" id="{B624E574-D9BF-4BBB-8A3B-609B8A4E56AA}"/>
            </a:ext>
          </a:extLst>
        </xdr:cNvPr>
        <xdr:cNvCxnSpPr/>
      </xdr:nvCxnSpPr>
      <xdr:spPr>
        <a:xfrm>
          <a:off x="12446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48277</xdr:rowOff>
    </xdr:from>
    <xdr:ext cx="403059" cy="259045"/>
    <xdr:sp macro="" textlink="">
      <xdr:nvSpPr>
        <xdr:cNvPr id="377" name="テキスト ボックス 376">
          <a:extLst>
            <a:ext uri="{FF2B5EF4-FFF2-40B4-BE49-F238E27FC236}">
              <a16:creationId xmlns:a16="http://schemas.microsoft.com/office/drawing/2014/main" id="{BC54B58B-ADE8-4983-A657-612836BCC355}"/>
            </a:ext>
          </a:extLst>
        </xdr:cNvPr>
        <xdr:cNvSpPr txBox="1"/>
      </xdr:nvSpPr>
      <xdr:spPr>
        <a:xfrm>
          <a:off x="12042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76200</xdr:rowOff>
    </xdr:from>
    <xdr:to>
      <xdr:col>89</xdr:col>
      <xdr:colOff>177800</xdr:colOff>
      <xdr:row>39</xdr:row>
      <xdr:rowOff>76200</xdr:rowOff>
    </xdr:to>
    <xdr:cxnSp macro="">
      <xdr:nvCxnSpPr>
        <xdr:cNvPr id="378" name="直線コネクタ 377">
          <a:extLst>
            <a:ext uri="{FF2B5EF4-FFF2-40B4-BE49-F238E27FC236}">
              <a16:creationId xmlns:a16="http://schemas.microsoft.com/office/drawing/2014/main" id="{D426CFC1-33A4-4654-921F-2739740D07DA}"/>
            </a:ext>
          </a:extLst>
        </xdr:cNvPr>
        <xdr:cNvCxnSpPr/>
      </xdr:nvCxnSpPr>
      <xdr:spPr>
        <a:xfrm>
          <a:off x="12446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105427</xdr:rowOff>
    </xdr:from>
    <xdr:ext cx="403059" cy="259045"/>
    <xdr:sp macro="" textlink="">
      <xdr:nvSpPr>
        <xdr:cNvPr id="379" name="テキスト ボックス 378">
          <a:extLst>
            <a:ext uri="{FF2B5EF4-FFF2-40B4-BE49-F238E27FC236}">
              <a16:creationId xmlns:a16="http://schemas.microsoft.com/office/drawing/2014/main" id="{4C55B6D3-3CA8-4B9F-9643-712ED58362ED}"/>
            </a:ext>
          </a:extLst>
        </xdr:cNvPr>
        <xdr:cNvSpPr txBox="1"/>
      </xdr:nvSpPr>
      <xdr:spPr>
        <a:xfrm>
          <a:off x="12042941"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0" name="直線コネクタ 379">
          <a:extLst>
            <a:ext uri="{FF2B5EF4-FFF2-40B4-BE49-F238E27FC236}">
              <a16:creationId xmlns:a16="http://schemas.microsoft.com/office/drawing/2014/main" id="{0998E117-6A99-4011-8105-0CB7D29231EE}"/>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1" name="テキスト ボックス 380">
          <a:extLst>
            <a:ext uri="{FF2B5EF4-FFF2-40B4-BE49-F238E27FC236}">
              <a16:creationId xmlns:a16="http://schemas.microsoft.com/office/drawing/2014/main" id="{49E38C7C-094C-420E-873C-78C02AE4C95B}"/>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19050</xdr:rowOff>
    </xdr:from>
    <xdr:to>
      <xdr:col>89</xdr:col>
      <xdr:colOff>177800</xdr:colOff>
      <xdr:row>36</xdr:row>
      <xdr:rowOff>19050</xdr:rowOff>
    </xdr:to>
    <xdr:cxnSp macro="">
      <xdr:nvCxnSpPr>
        <xdr:cNvPr id="382" name="直線コネクタ 381">
          <a:extLst>
            <a:ext uri="{FF2B5EF4-FFF2-40B4-BE49-F238E27FC236}">
              <a16:creationId xmlns:a16="http://schemas.microsoft.com/office/drawing/2014/main" id="{C304CCDE-6961-4DFF-A655-70B10BD2D0A2}"/>
            </a:ext>
          </a:extLst>
        </xdr:cNvPr>
        <xdr:cNvCxnSpPr/>
      </xdr:nvCxnSpPr>
      <xdr:spPr>
        <a:xfrm>
          <a:off x="12446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48277</xdr:rowOff>
    </xdr:from>
    <xdr:ext cx="403059" cy="259045"/>
    <xdr:sp macro="" textlink="">
      <xdr:nvSpPr>
        <xdr:cNvPr id="383" name="テキスト ボックス 382">
          <a:extLst>
            <a:ext uri="{FF2B5EF4-FFF2-40B4-BE49-F238E27FC236}">
              <a16:creationId xmlns:a16="http://schemas.microsoft.com/office/drawing/2014/main" id="{9CB34F84-6488-4052-8827-8D3FBF492BC6}"/>
            </a:ext>
          </a:extLst>
        </xdr:cNvPr>
        <xdr:cNvSpPr txBox="1"/>
      </xdr:nvSpPr>
      <xdr:spPr>
        <a:xfrm>
          <a:off x="12042941"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76200</xdr:rowOff>
    </xdr:from>
    <xdr:to>
      <xdr:col>89</xdr:col>
      <xdr:colOff>177800</xdr:colOff>
      <xdr:row>34</xdr:row>
      <xdr:rowOff>76200</xdr:rowOff>
    </xdr:to>
    <xdr:cxnSp macro="">
      <xdr:nvCxnSpPr>
        <xdr:cNvPr id="384" name="直線コネクタ 383">
          <a:extLst>
            <a:ext uri="{FF2B5EF4-FFF2-40B4-BE49-F238E27FC236}">
              <a16:creationId xmlns:a16="http://schemas.microsoft.com/office/drawing/2014/main" id="{8E6DABD8-3F28-4D9C-AD0A-E0600576A56A}"/>
            </a:ext>
          </a:extLst>
        </xdr:cNvPr>
        <xdr:cNvCxnSpPr/>
      </xdr:nvCxnSpPr>
      <xdr:spPr>
        <a:xfrm>
          <a:off x="12446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33</xdr:row>
      <xdr:rowOff>105427</xdr:rowOff>
    </xdr:from>
    <xdr:ext cx="403059" cy="259045"/>
    <xdr:sp macro="" textlink="">
      <xdr:nvSpPr>
        <xdr:cNvPr id="385" name="テキスト ボックス 384">
          <a:extLst>
            <a:ext uri="{FF2B5EF4-FFF2-40B4-BE49-F238E27FC236}">
              <a16:creationId xmlns:a16="http://schemas.microsoft.com/office/drawing/2014/main" id="{0FEE6351-13CF-49DD-AF78-76F510EDF82B}"/>
            </a:ext>
          </a:extLst>
        </xdr:cNvPr>
        <xdr:cNvSpPr txBox="1"/>
      </xdr:nvSpPr>
      <xdr:spPr>
        <a:xfrm>
          <a:off x="12042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133350</xdr:rowOff>
    </xdr:from>
    <xdr:to>
      <xdr:col>89</xdr:col>
      <xdr:colOff>177800</xdr:colOff>
      <xdr:row>32</xdr:row>
      <xdr:rowOff>133350</xdr:rowOff>
    </xdr:to>
    <xdr:cxnSp macro="">
      <xdr:nvCxnSpPr>
        <xdr:cNvPr id="386" name="直線コネクタ 385">
          <a:extLst>
            <a:ext uri="{FF2B5EF4-FFF2-40B4-BE49-F238E27FC236}">
              <a16:creationId xmlns:a16="http://schemas.microsoft.com/office/drawing/2014/main" id="{16946C31-634B-4050-BA55-168B4CE1579B}"/>
            </a:ext>
          </a:extLst>
        </xdr:cNvPr>
        <xdr:cNvCxnSpPr/>
      </xdr:nvCxnSpPr>
      <xdr:spPr>
        <a:xfrm>
          <a:off x="12446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31</xdr:row>
      <xdr:rowOff>162577</xdr:rowOff>
    </xdr:from>
    <xdr:ext cx="403059" cy="259045"/>
    <xdr:sp macro="" textlink="">
      <xdr:nvSpPr>
        <xdr:cNvPr id="387" name="テキスト ボックス 386">
          <a:extLst>
            <a:ext uri="{FF2B5EF4-FFF2-40B4-BE49-F238E27FC236}">
              <a16:creationId xmlns:a16="http://schemas.microsoft.com/office/drawing/2014/main" id="{EA2FF3BC-4303-4214-AC47-61FC81BD7291}"/>
            </a:ext>
          </a:extLst>
        </xdr:cNvPr>
        <xdr:cNvSpPr txBox="1"/>
      </xdr:nvSpPr>
      <xdr:spPr>
        <a:xfrm>
          <a:off x="12042941" y="547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8" name="直線コネクタ 387">
          <a:extLst>
            <a:ext uri="{FF2B5EF4-FFF2-40B4-BE49-F238E27FC236}">
              <a16:creationId xmlns:a16="http://schemas.microsoft.com/office/drawing/2014/main" id="{1A8F789F-C2D1-4BC5-989D-6AB885181062}"/>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9" name="テキスト ボックス 388">
          <a:extLst>
            <a:ext uri="{FF2B5EF4-FFF2-40B4-BE49-F238E27FC236}">
              <a16:creationId xmlns:a16="http://schemas.microsoft.com/office/drawing/2014/main" id="{6AE20382-BA74-4E19-B2D0-C894084DA4BF}"/>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0" name="【認定こども園・幼稚園・保育所】&#10;有形固定資産減価償却率グラフ枠">
          <a:extLst>
            <a:ext uri="{FF2B5EF4-FFF2-40B4-BE49-F238E27FC236}">
              <a16:creationId xmlns:a16="http://schemas.microsoft.com/office/drawing/2014/main" id="{146712ED-BB2C-478A-AEFD-9B41EF80B2A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119063</xdr:rowOff>
    </xdr:from>
    <xdr:to>
      <xdr:col>85</xdr:col>
      <xdr:colOff>126364</xdr:colOff>
      <xdr:row>41</xdr:row>
      <xdr:rowOff>116205</xdr:rowOff>
    </xdr:to>
    <xdr:cxnSp macro="">
      <xdr:nvCxnSpPr>
        <xdr:cNvPr id="391" name="直線コネクタ 390">
          <a:extLst>
            <a:ext uri="{FF2B5EF4-FFF2-40B4-BE49-F238E27FC236}">
              <a16:creationId xmlns:a16="http://schemas.microsoft.com/office/drawing/2014/main" id="{A9E6CE67-FE02-444F-AF57-282E81411BEF}"/>
            </a:ext>
          </a:extLst>
        </xdr:cNvPr>
        <xdr:cNvCxnSpPr/>
      </xdr:nvCxnSpPr>
      <xdr:spPr>
        <a:xfrm flipV="1">
          <a:off x="16318864" y="5776913"/>
          <a:ext cx="0" cy="1368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120032</xdr:rowOff>
    </xdr:from>
    <xdr:ext cx="405111" cy="259045"/>
    <xdr:sp macro="" textlink="">
      <xdr:nvSpPr>
        <xdr:cNvPr id="392" name="【認定こども園・幼稚園・保育所】&#10;有形固定資産減価償却率最小値テキスト">
          <a:extLst>
            <a:ext uri="{FF2B5EF4-FFF2-40B4-BE49-F238E27FC236}">
              <a16:creationId xmlns:a16="http://schemas.microsoft.com/office/drawing/2014/main" id="{BAA6B641-DC56-42C2-B7E6-0742AE9CE3E7}"/>
            </a:ext>
          </a:extLst>
        </xdr:cNvPr>
        <xdr:cNvSpPr txBox="1"/>
      </xdr:nvSpPr>
      <xdr:spPr>
        <a:xfrm>
          <a:off x="16357600" y="714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116205</xdr:rowOff>
    </xdr:from>
    <xdr:to>
      <xdr:col>86</xdr:col>
      <xdr:colOff>25400</xdr:colOff>
      <xdr:row>41</xdr:row>
      <xdr:rowOff>116205</xdr:rowOff>
    </xdr:to>
    <xdr:cxnSp macro="">
      <xdr:nvCxnSpPr>
        <xdr:cNvPr id="393" name="直線コネクタ 392">
          <a:extLst>
            <a:ext uri="{FF2B5EF4-FFF2-40B4-BE49-F238E27FC236}">
              <a16:creationId xmlns:a16="http://schemas.microsoft.com/office/drawing/2014/main" id="{80A97B70-D7AC-45FF-A472-FE2269F661A5}"/>
            </a:ext>
          </a:extLst>
        </xdr:cNvPr>
        <xdr:cNvCxnSpPr/>
      </xdr:nvCxnSpPr>
      <xdr:spPr>
        <a:xfrm>
          <a:off x="16230600" y="714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65740</xdr:rowOff>
    </xdr:from>
    <xdr:ext cx="405111" cy="259045"/>
    <xdr:sp macro="" textlink="">
      <xdr:nvSpPr>
        <xdr:cNvPr id="394" name="【認定こども園・幼稚園・保育所】&#10;有形固定資産減価償却率最大値テキスト">
          <a:extLst>
            <a:ext uri="{FF2B5EF4-FFF2-40B4-BE49-F238E27FC236}">
              <a16:creationId xmlns:a16="http://schemas.microsoft.com/office/drawing/2014/main" id="{AE5A324B-0E94-4308-A9AB-898B2D94DF2A}"/>
            </a:ext>
          </a:extLst>
        </xdr:cNvPr>
        <xdr:cNvSpPr txBox="1"/>
      </xdr:nvSpPr>
      <xdr:spPr>
        <a:xfrm>
          <a:off x="16357600" y="5552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119063</xdr:rowOff>
    </xdr:from>
    <xdr:to>
      <xdr:col>86</xdr:col>
      <xdr:colOff>25400</xdr:colOff>
      <xdr:row>33</xdr:row>
      <xdr:rowOff>119063</xdr:rowOff>
    </xdr:to>
    <xdr:cxnSp macro="">
      <xdr:nvCxnSpPr>
        <xdr:cNvPr id="395" name="直線コネクタ 394">
          <a:extLst>
            <a:ext uri="{FF2B5EF4-FFF2-40B4-BE49-F238E27FC236}">
              <a16:creationId xmlns:a16="http://schemas.microsoft.com/office/drawing/2014/main" id="{33013B8F-16FF-4C1D-95C4-36F5B5D81823}"/>
            </a:ext>
          </a:extLst>
        </xdr:cNvPr>
        <xdr:cNvCxnSpPr/>
      </xdr:nvCxnSpPr>
      <xdr:spPr>
        <a:xfrm>
          <a:off x="16230600" y="577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102569</xdr:rowOff>
    </xdr:from>
    <xdr:ext cx="405111" cy="259045"/>
    <xdr:sp macro="" textlink="">
      <xdr:nvSpPr>
        <xdr:cNvPr id="396" name="【認定こども園・幼稚園・保育所】&#10;有形固定資産減価償却率平均値テキスト">
          <a:extLst>
            <a:ext uri="{FF2B5EF4-FFF2-40B4-BE49-F238E27FC236}">
              <a16:creationId xmlns:a16="http://schemas.microsoft.com/office/drawing/2014/main" id="{A3CAF84F-80F2-4D00-8EBF-4C661020E725}"/>
            </a:ext>
          </a:extLst>
        </xdr:cNvPr>
        <xdr:cNvSpPr txBox="1"/>
      </xdr:nvSpPr>
      <xdr:spPr>
        <a:xfrm>
          <a:off x="16357600" y="62747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79692</xdr:rowOff>
    </xdr:from>
    <xdr:to>
      <xdr:col>85</xdr:col>
      <xdr:colOff>177800</xdr:colOff>
      <xdr:row>38</xdr:row>
      <xdr:rowOff>9843</xdr:rowOff>
    </xdr:to>
    <xdr:sp macro="" textlink="">
      <xdr:nvSpPr>
        <xdr:cNvPr id="397" name="フローチャート: 判断 396">
          <a:extLst>
            <a:ext uri="{FF2B5EF4-FFF2-40B4-BE49-F238E27FC236}">
              <a16:creationId xmlns:a16="http://schemas.microsoft.com/office/drawing/2014/main" id="{B6E96012-DC22-4338-91AD-86EC059CED8A}"/>
            </a:ext>
          </a:extLst>
        </xdr:cNvPr>
        <xdr:cNvSpPr/>
      </xdr:nvSpPr>
      <xdr:spPr>
        <a:xfrm>
          <a:off x="16268700" y="64233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156845</xdr:rowOff>
    </xdr:from>
    <xdr:to>
      <xdr:col>81</xdr:col>
      <xdr:colOff>101600</xdr:colOff>
      <xdr:row>38</xdr:row>
      <xdr:rowOff>86995</xdr:rowOff>
    </xdr:to>
    <xdr:sp macro="" textlink="">
      <xdr:nvSpPr>
        <xdr:cNvPr id="398" name="フローチャート: 判断 397">
          <a:extLst>
            <a:ext uri="{FF2B5EF4-FFF2-40B4-BE49-F238E27FC236}">
              <a16:creationId xmlns:a16="http://schemas.microsoft.com/office/drawing/2014/main" id="{9AFB48E7-1B2D-4096-AA1B-9A3C1CCAB095}"/>
            </a:ext>
          </a:extLst>
        </xdr:cNvPr>
        <xdr:cNvSpPr/>
      </xdr:nvSpPr>
      <xdr:spPr>
        <a:xfrm>
          <a:off x="15430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119697</xdr:rowOff>
    </xdr:from>
    <xdr:to>
      <xdr:col>76</xdr:col>
      <xdr:colOff>165100</xdr:colOff>
      <xdr:row>38</xdr:row>
      <xdr:rowOff>49847</xdr:rowOff>
    </xdr:to>
    <xdr:sp macro="" textlink="">
      <xdr:nvSpPr>
        <xdr:cNvPr id="399" name="フローチャート: 判断 398">
          <a:extLst>
            <a:ext uri="{FF2B5EF4-FFF2-40B4-BE49-F238E27FC236}">
              <a16:creationId xmlns:a16="http://schemas.microsoft.com/office/drawing/2014/main" id="{8FA46C56-C35B-4D75-8B3F-E1F59BA08ACB}"/>
            </a:ext>
          </a:extLst>
        </xdr:cNvPr>
        <xdr:cNvSpPr/>
      </xdr:nvSpPr>
      <xdr:spPr>
        <a:xfrm>
          <a:off x="14541500" y="6463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5397</xdr:rowOff>
    </xdr:from>
    <xdr:to>
      <xdr:col>72</xdr:col>
      <xdr:colOff>38100</xdr:colOff>
      <xdr:row>38</xdr:row>
      <xdr:rowOff>106997</xdr:rowOff>
    </xdr:to>
    <xdr:sp macro="" textlink="">
      <xdr:nvSpPr>
        <xdr:cNvPr id="400" name="フローチャート: 判断 399">
          <a:extLst>
            <a:ext uri="{FF2B5EF4-FFF2-40B4-BE49-F238E27FC236}">
              <a16:creationId xmlns:a16="http://schemas.microsoft.com/office/drawing/2014/main" id="{5E305A72-2B72-4EBF-97FB-64A073AE2AC1}"/>
            </a:ext>
          </a:extLst>
        </xdr:cNvPr>
        <xdr:cNvSpPr/>
      </xdr:nvSpPr>
      <xdr:spPr>
        <a:xfrm>
          <a:off x="13652500" y="652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id="{AD51AD94-8654-4DEA-B604-486642EDDC45}"/>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id="{B6FA4348-DBCB-4DC4-B7A3-B2E22F8F1CB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3" name="テキスト ボックス 402">
          <a:extLst>
            <a:ext uri="{FF2B5EF4-FFF2-40B4-BE49-F238E27FC236}">
              <a16:creationId xmlns:a16="http://schemas.microsoft.com/office/drawing/2014/main" id="{B610654D-94CE-491B-A207-9888567B08F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4" name="テキスト ボックス 403">
          <a:extLst>
            <a:ext uri="{FF2B5EF4-FFF2-40B4-BE49-F238E27FC236}">
              <a16:creationId xmlns:a16="http://schemas.microsoft.com/office/drawing/2014/main" id="{3BF7264B-D553-4141-9286-E4714B7837F3}"/>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5" name="テキスト ボックス 404">
          <a:extLst>
            <a:ext uri="{FF2B5EF4-FFF2-40B4-BE49-F238E27FC236}">
              <a16:creationId xmlns:a16="http://schemas.microsoft.com/office/drawing/2014/main" id="{BCF48D40-17D9-4CFD-AB9B-F7C01B03AA68}"/>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125413</xdr:rowOff>
    </xdr:from>
    <xdr:to>
      <xdr:col>85</xdr:col>
      <xdr:colOff>177800</xdr:colOff>
      <xdr:row>39</xdr:row>
      <xdr:rowOff>55563</xdr:rowOff>
    </xdr:to>
    <xdr:sp macro="" textlink="">
      <xdr:nvSpPr>
        <xdr:cNvPr id="406" name="楕円 405">
          <a:extLst>
            <a:ext uri="{FF2B5EF4-FFF2-40B4-BE49-F238E27FC236}">
              <a16:creationId xmlns:a16="http://schemas.microsoft.com/office/drawing/2014/main" id="{96E96332-4C4B-43C7-85F3-8D7E322E8510}"/>
            </a:ext>
          </a:extLst>
        </xdr:cNvPr>
        <xdr:cNvSpPr/>
      </xdr:nvSpPr>
      <xdr:spPr>
        <a:xfrm>
          <a:off x="16268700" y="6640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103840</xdr:rowOff>
    </xdr:from>
    <xdr:ext cx="405111" cy="259045"/>
    <xdr:sp macro="" textlink="">
      <xdr:nvSpPr>
        <xdr:cNvPr id="407" name="【認定こども園・幼稚園・保育所】&#10;有形固定資産減価償却率該当値テキスト">
          <a:extLst>
            <a:ext uri="{FF2B5EF4-FFF2-40B4-BE49-F238E27FC236}">
              <a16:creationId xmlns:a16="http://schemas.microsoft.com/office/drawing/2014/main" id="{A1083E32-5474-4995-84A4-D8982D3E3153}"/>
            </a:ext>
          </a:extLst>
        </xdr:cNvPr>
        <xdr:cNvSpPr txBox="1"/>
      </xdr:nvSpPr>
      <xdr:spPr>
        <a:xfrm>
          <a:off x="16357600" y="6618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22543</xdr:rowOff>
    </xdr:from>
    <xdr:to>
      <xdr:col>81</xdr:col>
      <xdr:colOff>101600</xdr:colOff>
      <xdr:row>39</xdr:row>
      <xdr:rowOff>124143</xdr:rowOff>
    </xdr:to>
    <xdr:sp macro="" textlink="">
      <xdr:nvSpPr>
        <xdr:cNvPr id="408" name="楕円 407">
          <a:extLst>
            <a:ext uri="{FF2B5EF4-FFF2-40B4-BE49-F238E27FC236}">
              <a16:creationId xmlns:a16="http://schemas.microsoft.com/office/drawing/2014/main" id="{3201A54E-5842-4C74-951A-68A63D26623C}"/>
            </a:ext>
          </a:extLst>
        </xdr:cNvPr>
        <xdr:cNvSpPr/>
      </xdr:nvSpPr>
      <xdr:spPr>
        <a:xfrm>
          <a:off x="15430500" y="670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4763</xdr:rowOff>
    </xdr:from>
    <xdr:to>
      <xdr:col>85</xdr:col>
      <xdr:colOff>127000</xdr:colOff>
      <xdr:row>39</xdr:row>
      <xdr:rowOff>73343</xdr:rowOff>
    </xdr:to>
    <xdr:cxnSp macro="">
      <xdr:nvCxnSpPr>
        <xdr:cNvPr id="409" name="直線コネクタ 408">
          <a:extLst>
            <a:ext uri="{FF2B5EF4-FFF2-40B4-BE49-F238E27FC236}">
              <a16:creationId xmlns:a16="http://schemas.microsoft.com/office/drawing/2014/main" id="{F68AF3A9-4994-4A2F-99F0-3822BBEB5A2E}"/>
            </a:ext>
          </a:extLst>
        </xdr:cNvPr>
        <xdr:cNvCxnSpPr/>
      </xdr:nvCxnSpPr>
      <xdr:spPr>
        <a:xfrm flipV="1">
          <a:off x="15481300" y="6691313"/>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99695</xdr:rowOff>
    </xdr:from>
    <xdr:to>
      <xdr:col>76</xdr:col>
      <xdr:colOff>165100</xdr:colOff>
      <xdr:row>40</xdr:row>
      <xdr:rowOff>29845</xdr:rowOff>
    </xdr:to>
    <xdr:sp macro="" textlink="">
      <xdr:nvSpPr>
        <xdr:cNvPr id="410" name="楕円 409">
          <a:extLst>
            <a:ext uri="{FF2B5EF4-FFF2-40B4-BE49-F238E27FC236}">
              <a16:creationId xmlns:a16="http://schemas.microsoft.com/office/drawing/2014/main" id="{59AB56B9-E519-4555-ACEF-DF87D8E8F762}"/>
            </a:ext>
          </a:extLst>
        </xdr:cNvPr>
        <xdr:cNvSpPr/>
      </xdr:nvSpPr>
      <xdr:spPr>
        <a:xfrm>
          <a:off x="14541500" y="678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73343</xdr:rowOff>
    </xdr:from>
    <xdr:to>
      <xdr:col>81</xdr:col>
      <xdr:colOff>50800</xdr:colOff>
      <xdr:row>39</xdr:row>
      <xdr:rowOff>150495</xdr:rowOff>
    </xdr:to>
    <xdr:cxnSp macro="">
      <xdr:nvCxnSpPr>
        <xdr:cNvPr id="411" name="直線コネクタ 410">
          <a:extLst>
            <a:ext uri="{FF2B5EF4-FFF2-40B4-BE49-F238E27FC236}">
              <a16:creationId xmlns:a16="http://schemas.microsoft.com/office/drawing/2014/main" id="{BCD68AD6-A733-4035-9B38-6B1EA50EF6E7}"/>
            </a:ext>
          </a:extLst>
        </xdr:cNvPr>
        <xdr:cNvCxnSpPr/>
      </xdr:nvCxnSpPr>
      <xdr:spPr>
        <a:xfrm flipV="1">
          <a:off x="14592300" y="6759893"/>
          <a:ext cx="889000" cy="7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168275</xdr:rowOff>
    </xdr:from>
    <xdr:to>
      <xdr:col>72</xdr:col>
      <xdr:colOff>38100</xdr:colOff>
      <xdr:row>40</xdr:row>
      <xdr:rowOff>98425</xdr:rowOff>
    </xdr:to>
    <xdr:sp macro="" textlink="">
      <xdr:nvSpPr>
        <xdr:cNvPr id="412" name="楕円 411">
          <a:extLst>
            <a:ext uri="{FF2B5EF4-FFF2-40B4-BE49-F238E27FC236}">
              <a16:creationId xmlns:a16="http://schemas.microsoft.com/office/drawing/2014/main" id="{E2B4D3E3-B35F-4A1F-B6F6-3CE1FB15B0CE}"/>
            </a:ext>
          </a:extLst>
        </xdr:cNvPr>
        <xdr:cNvSpPr/>
      </xdr:nvSpPr>
      <xdr:spPr>
        <a:xfrm>
          <a:off x="13652500" y="685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150495</xdr:rowOff>
    </xdr:from>
    <xdr:to>
      <xdr:col>76</xdr:col>
      <xdr:colOff>114300</xdr:colOff>
      <xdr:row>40</xdr:row>
      <xdr:rowOff>47625</xdr:rowOff>
    </xdr:to>
    <xdr:cxnSp macro="">
      <xdr:nvCxnSpPr>
        <xdr:cNvPr id="413" name="直線コネクタ 412">
          <a:extLst>
            <a:ext uri="{FF2B5EF4-FFF2-40B4-BE49-F238E27FC236}">
              <a16:creationId xmlns:a16="http://schemas.microsoft.com/office/drawing/2014/main" id="{F61E7B61-4F6B-4D8E-AF4F-65D8C8CDB2B7}"/>
            </a:ext>
          </a:extLst>
        </xdr:cNvPr>
        <xdr:cNvCxnSpPr/>
      </xdr:nvCxnSpPr>
      <xdr:spPr>
        <a:xfrm flipV="1">
          <a:off x="13703300" y="683704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103522</xdr:rowOff>
    </xdr:from>
    <xdr:ext cx="405111" cy="259045"/>
    <xdr:sp macro="" textlink="">
      <xdr:nvSpPr>
        <xdr:cNvPr id="414" name="n_1aveValue【認定こども園・幼稚園・保育所】&#10;有形固定資産減価償却率">
          <a:extLst>
            <a:ext uri="{FF2B5EF4-FFF2-40B4-BE49-F238E27FC236}">
              <a16:creationId xmlns:a16="http://schemas.microsoft.com/office/drawing/2014/main" id="{85A1912F-A4C6-4500-8D46-F715BF8DA4B1}"/>
            </a:ext>
          </a:extLst>
        </xdr:cNvPr>
        <xdr:cNvSpPr txBox="1"/>
      </xdr:nvSpPr>
      <xdr:spPr>
        <a:xfrm>
          <a:off x="152660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66374</xdr:rowOff>
    </xdr:from>
    <xdr:ext cx="405111" cy="259045"/>
    <xdr:sp macro="" textlink="">
      <xdr:nvSpPr>
        <xdr:cNvPr id="415" name="n_2aveValue【認定こども園・幼稚園・保育所】&#10;有形固定資産減価償却率">
          <a:extLst>
            <a:ext uri="{FF2B5EF4-FFF2-40B4-BE49-F238E27FC236}">
              <a16:creationId xmlns:a16="http://schemas.microsoft.com/office/drawing/2014/main" id="{A3460F49-39FC-4ADC-B613-AFF296C02DD2}"/>
            </a:ext>
          </a:extLst>
        </xdr:cNvPr>
        <xdr:cNvSpPr txBox="1"/>
      </xdr:nvSpPr>
      <xdr:spPr>
        <a:xfrm>
          <a:off x="14389744" y="6238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123524</xdr:rowOff>
    </xdr:from>
    <xdr:ext cx="405111" cy="259045"/>
    <xdr:sp macro="" textlink="">
      <xdr:nvSpPr>
        <xdr:cNvPr id="416" name="n_3aveValue【認定こども園・幼稚園・保育所】&#10;有形固定資産減価償却率">
          <a:extLst>
            <a:ext uri="{FF2B5EF4-FFF2-40B4-BE49-F238E27FC236}">
              <a16:creationId xmlns:a16="http://schemas.microsoft.com/office/drawing/2014/main" id="{3CE98D90-4E20-4CB9-9329-665210944C11}"/>
            </a:ext>
          </a:extLst>
        </xdr:cNvPr>
        <xdr:cNvSpPr txBox="1"/>
      </xdr:nvSpPr>
      <xdr:spPr>
        <a:xfrm>
          <a:off x="13500744" y="6295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115270</xdr:rowOff>
    </xdr:from>
    <xdr:ext cx="405111" cy="259045"/>
    <xdr:sp macro="" textlink="">
      <xdr:nvSpPr>
        <xdr:cNvPr id="417" name="n_1mainValue【認定こども園・幼稚園・保育所】&#10;有形固定資産減価償却率">
          <a:extLst>
            <a:ext uri="{FF2B5EF4-FFF2-40B4-BE49-F238E27FC236}">
              <a16:creationId xmlns:a16="http://schemas.microsoft.com/office/drawing/2014/main" id="{E2E8A52B-35C2-4808-B7BF-D42F7B7E6152}"/>
            </a:ext>
          </a:extLst>
        </xdr:cNvPr>
        <xdr:cNvSpPr txBox="1"/>
      </xdr:nvSpPr>
      <xdr:spPr>
        <a:xfrm>
          <a:off x="15266044" y="6801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20972</xdr:rowOff>
    </xdr:from>
    <xdr:ext cx="405111" cy="259045"/>
    <xdr:sp macro="" textlink="">
      <xdr:nvSpPr>
        <xdr:cNvPr id="418" name="n_2mainValue【認定こども園・幼稚園・保育所】&#10;有形固定資産減価償却率">
          <a:extLst>
            <a:ext uri="{FF2B5EF4-FFF2-40B4-BE49-F238E27FC236}">
              <a16:creationId xmlns:a16="http://schemas.microsoft.com/office/drawing/2014/main" id="{D68110D9-3E7D-45D4-9338-6AE649BF846E}"/>
            </a:ext>
          </a:extLst>
        </xdr:cNvPr>
        <xdr:cNvSpPr txBox="1"/>
      </xdr:nvSpPr>
      <xdr:spPr>
        <a:xfrm>
          <a:off x="14389744" y="687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89552</xdr:rowOff>
    </xdr:from>
    <xdr:ext cx="405111" cy="259045"/>
    <xdr:sp macro="" textlink="">
      <xdr:nvSpPr>
        <xdr:cNvPr id="419" name="n_3mainValue【認定こども園・幼稚園・保育所】&#10;有形固定資産減価償却率">
          <a:extLst>
            <a:ext uri="{FF2B5EF4-FFF2-40B4-BE49-F238E27FC236}">
              <a16:creationId xmlns:a16="http://schemas.microsoft.com/office/drawing/2014/main" id="{9E526F08-D909-4157-973F-B585FCAFE487}"/>
            </a:ext>
          </a:extLst>
        </xdr:cNvPr>
        <xdr:cNvSpPr txBox="1"/>
      </xdr:nvSpPr>
      <xdr:spPr>
        <a:xfrm>
          <a:off x="13500744" y="694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0" name="正方形/長方形 419">
          <a:extLst>
            <a:ext uri="{FF2B5EF4-FFF2-40B4-BE49-F238E27FC236}">
              <a16:creationId xmlns:a16="http://schemas.microsoft.com/office/drawing/2014/main" id="{3B83B73D-46A6-47C8-AFE3-68A830785D1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1" name="正方形/長方形 420">
          <a:extLst>
            <a:ext uri="{FF2B5EF4-FFF2-40B4-BE49-F238E27FC236}">
              <a16:creationId xmlns:a16="http://schemas.microsoft.com/office/drawing/2014/main" id="{0B5320BA-D6D1-4CDF-A200-82152EE55B5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2" name="正方形/長方形 421">
          <a:extLst>
            <a:ext uri="{FF2B5EF4-FFF2-40B4-BE49-F238E27FC236}">
              <a16:creationId xmlns:a16="http://schemas.microsoft.com/office/drawing/2014/main" id="{4E82801C-C120-486B-B02E-7FFA52FF08F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3" name="正方形/長方形 422">
          <a:extLst>
            <a:ext uri="{FF2B5EF4-FFF2-40B4-BE49-F238E27FC236}">
              <a16:creationId xmlns:a16="http://schemas.microsoft.com/office/drawing/2014/main" id="{F689C240-4DAF-4081-BB3B-9FBA4CC09F9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4" name="正方形/長方形 423">
          <a:extLst>
            <a:ext uri="{FF2B5EF4-FFF2-40B4-BE49-F238E27FC236}">
              <a16:creationId xmlns:a16="http://schemas.microsoft.com/office/drawing/2014/main" id="{A2859068-49E0-45FA-A3D7-19F3D9F34CC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5" name="正方形/長方形 424">
          <a:extLst>
            <a:ext uri="{FF2B5EF4-FFF2-40B4-BE49-F238E27FC236}">
              <a16:creationId xmlns:a16="http://schemas.microsoft.com/office/drawing/2014/main" id="{AC018E8C-E2A4-4550-A545-32329830AFC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6" name="正方形/長方形 425">
          <a:extLst>
            <a:ext uri="{FF2B5EF4-FFF2-40B4-BE49-F238E27FC236}">
              <a16:creationId xmlns:a16="http://schemas.microsoft.com/office/drawing/2014/main" id="{7A0624B5-A0D6-419B-8637-089D31FE9BF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7" name="正方形/長方形 426">
          <a:extLst>
            <a:ext uri="{FF2B5EF4-FFF2-40B4-BE49-F238E27FC236}">
              <a16:creationId xmlns:a16="http://schemas.microsoft.com/office/drawing/2014/main" id="{14071C9E-1CE2-4A00-B33D-2D83A89BCEC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8" name="テキスト ボックス 427">
          <a:extLst>
            <a:ext uri="{FF2B5EF4-FFF2-40B4-BE49-F238E27FC236}">
              <a16:creationId xmlns:a16="http://schemas.microsoft.com/office/drawing/2014/main" id="{6317B92C-D0D2-4229-A23C-0B157CAD923A}"/>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9" name="直線コネクタ 428">
          <a:extLst>
            <a:ext uri="{FF2B5EF4-FFF2-40B4-BE49-F238E27FC236}">
              <a16:creationId xmlns:a16="http://schemas.microsoft.com/office/drawing/2014/main" id="{B09A1487-ED25-4159-909C-1B4568621A6A}"/>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0" name="直線コネクタ 429">
          <a:extLst>
            <a:ext uri="{FF2B5EF4-FFF2-40B4-BE49-F238E27FC236}">
              <a16:creationId xmlns:a16="http://schemas.microsoft.com/office/drawing/2014/main" id="{61D021F8-AB04-4150-BB12-7A0D636B624A}"/>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31" name="テキスト ボックス 430">
          <a:extLst>
            <a:ext uri="{FF2B5EF4-FFF2-40B4-BE49-F238E27FC236}">
              <a16:creationId xmlns:a16="http://schemas.microsoft.com/office/drawing/2014/main" id="{0634C643-7143-4B78-B3D0-56DADAA256D8}"/>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2" name="直線コネクタ 431">
          <a:extLst>
            <a:ext uri="{FF2B5EF4-FFF2-40B4-BE49-F238E27FC236}">
              <a16:creationId xmlns:a16="http://schemas.microsoft.com/office/drawing/2014/main" id="{7BBA04CE-8F98-4002-8E8F-C5044FA892D2}"/>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33" name="テキスト ボックス 432">
          <a:extLst>
            <a:ext uri="{FF2B5EF4-FFF2-40B4-BE49-F238E27FC236}">
              <a16:creationId xmlns:a16="http://schemas.microsoft.com/office/drawing/2014/main" id="{E517D367-B6F5-479A-8C33-ABDAF6B4FEAD}"/>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4" name="直線コネクタ 433">
          <a:extLst>
            <a:ext uri="{FF2B5EF4-FFF2-40B4-BE49-F238E27FC236}">
              <a16:creationId xmlns:a16="http://schemas.microsoft.com/office/drawing/2014/main" id="{BCAA4F74-9BB5-4147-9BB1-672A4BFAB2FA}"/>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35" name="テキスト ボックス 434">
          <a:extLst>
            <a:ext uri="{FF2B5EF4-FFF2-40B4-BE49-F238E27FC236}">
              <a16:creationId xmlns:a16="http://schemas.microsoft.com/office/drawing/2014/main" id="{194764CA-7763-461C-86F9-98228300D4BF}"/>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6" name="直線コネクタ 435">
          <a:extLst>
            <a:ext uri="{FF2B5EF4-FFF2-40B4-BE49-F238E27FC236}">
              <a16:creationId xmlns:a16="http://schemas.microsoft.com/office/drawing/2014/main" id="{F7829BC5-5C63-4A10-900C-34BB340B44D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37" name="テキスト ボックス 436">
          <a:extLst>
            <a:ext uri="{FF2B5EF4-FFF2-40B4-BE49-F238E27FC236}">
              <a16:creationId xmlns:a16="http://schemas.microsoft.com/office/drawing/2014/main" id="{F34D5F1C-546D-47C7-BA4C-56AC42E02C0D}"/>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8" name="直線コネクタ 437">
          <a:extLst>
            <a:ext uri="{FF2B5EF4-FFF2-40B4-BE49-F238E27FC236}">
              <a16:creationId xmlns:a16="http://schemas.microsoft.com/office/drawing/2014/main" id="{58E28C97-E18C-4DB2-8E90-F1F2959CD45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9" name="テキスト ボックス 438">
          <a:extLst>
            <a:ext uri="{FF2B5EF4-FFF2-40B4-BE49-F238E27FC236}">
              <a16:creationId xmlns:a16="http://schemas.microsoft.com/office/drawing/2014/main" id="{0D671A26-5DD2-432D-8ACC-96C4585B1B4C}"/>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0" name="【認定こども園・幼稚園・保育所】&#10;一人当たり面積グラフ枠">
          <a:extLst>
            <a:ext uri="{FF2B5EF4-FFF2-40B4-BE49-F238E27FC236}">
              <a16:creationId xmlns:a16="http://schemas.microsoft.com/office/drawing/2014/main" id="{4BE8058D-1524-427D-8FC8-15DF7BA5DC9D}"/>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69342</xdr:rowOff>
    </xdr:from>
    <xdr:to>
      <xdr:col>116</xdr:col>
      <xdr:colOff>62864</xdr:colOff>
      <xdr:row>41</xdr:row>
      <xdr:rowOff>78486</xdr:rowOff>
    </xdr:to>
    <xdr:cxnSp macro="">
      <xdr:nvCxnSpPr>
        <xdr:cNvPr id="441" name="直線コネクタ 440">
          <a:extLst>
            <a:ext uri="{FF2B5EF4-FFF2-40B4-BE49-F238E27FC236}">
              <a16:creationId xmlns:a16="http://schemas.microsoft.com/office/drawing/2014/main" id="{16DA2E1D-CD9C-4012-BD26-05C6C63A95B3}"/>
            </a:ext>
          </a:extLst>
        </xdr:cNvPr>
        <xdr:cNvCxnSpPr/>
      </xdr:nvCxnSpPr>
      <xdr:spPr>
        <a:xfrm flipV="1">
          <a:off x="22160864" y="607009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82313</xdr:rowOff>
    </xdr:from>
    <xdr:ext cx="469744" cy="259045"/>
    <xdr:sp macro="" textlink="">
      <xdr:nvSpPr>
        <xdr:cNvPr id="442" name="【認定こども園・幼稚園・保育所】&#10;一人当たり面積最小値テキスト">
          <a:extLst>
            <a:ext uri="{FF2B5EF4-FFF2-40B4-BE49-F238E27FC236}">
              <a16:creationId xmlns:a16="http://schemas.microsoft.com/office/drawing/2014/main" id="{BD595177-5133-4D6C-B0A3-4394A5BB84AC}"/>
            </a:ext>
          </a:extLst>
        </xdr:cNvPr>
        <xdr:cNvSpPr txBox="1"/>
      </xdr:nvSpPr>
      <xdr:spPr>
        <a:xfrm>
          <a:off x="22199600" y="711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78486</xdr:rowOff>
    </xdr:from>
    <xdr:to>
      <xdr:col>116</xdr:col>
      <xdr:colOff>152400</xdr:colOff>
      <xdr:row>41</xdr:row>
      <xdr:rowOff>78486</xdr:rowOff>
    </xdr:to>
    <xdr:cxnSp macro="">
      <xdr:nvCxnSpPr>
        <xdr:cNvPr id="443" name="直線コネクタ 442">
          <a:extLst>
            <a:ext uri="{FF2B5EF4-FFF2-40B4-BE49-F238E27FC236}">
              <a16:creationId xmlns:a16="http://schemas.microsoft.com/office/drawing/2014/main" id="{E3BB4146-1485-4B74-B5FA-C31575A3AE61}"/>
            </a:ext>
          </a:extLst>
        </xdr:cNvPr>
        <xdr:cNvCxnSpPr/>
      </xdr:nvCxnSpPr>
      <xdr:spPr>
        <a:xfrm>
          <a:off x="22072600" y="710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16019</xdr:rowOff>
    </xdr:from>
    <xdr:ext cx="469744" cy="259045"/>
    <xdr:sp macro="" textlink="">
      <xdr:nvSpPr>
        <xdr:cNvPr id="444" name="【認定こども園・幼稚園・保育所】&#10;一人当たり面積最大値テキスト">
          <a:extLst>
            <a:ext uri="{FF2B5EF4-FFF2-40B4-BE49-F238E27FC236}">
              <a16:creationId xmlns:a16="http://schemas.microsoft.com/office/drawing/2014/main" id="{978FEE1D-193F-47A0-9F0A-0DABB1AADFCA}"/>
            </a:ext>
          </a:extLst>
        </xdr:cNvPr>
        <xdr:cNvSpPr txBox="1"/>
      </xdr:nvSpPr>
      <xdr:spPr>
        <a:xfrm>
          <a:off x="22199600" y="584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69342</xdr:rowOff>
    </xdr:from>
    <xdr:to>
      <xdr:col>116</xdr:col>
      <xdr:colOff>152400</xdr:colOff>
      <xdr:row>35</xdr:row>
      <xdr:rowOff>69342</xdr:rowOff>
    </xdr:to>
    <xdr:cxnSp macro="">
      <xdr:nvCxnSpPr>
        <xdr:cNvPr id="445" name="直線コネクタ 444">
          <a:extLst>
            <a:ext uri="{FF2B5EF4-FFF2-40B4-BE49-F238E27FC236}">
              <a16:creationId xmlns:a16="http://schemas.microsoft.com/office/drawing/2014/main" id="{458AC332-523F-4D72-A156-4D61A6C202E5}"/>
            </a:ext>
          </a:extLst>
        </xdr:cNvPr>
        <xdr:cNvCxnSpPr/>
      </xdr:nvCxnSpPr>
      <xdr:spPr>
        <a:xfrm>
          <a:off x="22072600" y="607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109999</xdr:rowOff>
    </xdr:from>
    <xdr:ext cx="469744" cy="259045"/>
    <xdr:sp macro="" textlink="">
      <xdr:nvSpPr>
        <xdr:cNvPr id="446" name="【認定こども園・幼稚園・保育所】&#10;一人当たり面積平均値テキスト">
          <a:extLst>
            <a:ext uri="{FF2B5EF4-FFF2-40B4-BE49-F238E27FC236}">
              <a16:creationId xmlns:a16="http://schemas.microsoft.com/office/drawing/2014/main" id="{5507B0B5-4540-4BD0-88EB-F87DF18CF406}"/>
            </a:ext>
          </a:extLst>
        </xdr:cNvPr>
        <xdr:cNvSpPr txBox="1"/>
      </xdr:nvSpPr>
      <xdr:spPr>
        <a:xfrm>
          <a:off x="22199600" y="6625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87122</xdr:rowOff>
    </xdr:from>
    <xdr:to>
      <xdr:col>116</xdr:col>
      <xdr:colOff>114300</xdr:colOff>
      <xdr:row>40</xdr:row>
      <xdr:rowOff>17272</xdr:rowOff>
    </xdr:to>
    <xdr:sp macro="" textlink="">
      <xdr:nvSpPr>
        <xdr:cNvPr id="447" name="フローチャート: 判断 446">
          <a:extLst>
            <a:ext uri="{FF2B5EF4-FFF2-40B4-BE49-F238E27FC236}">
              <a16:creationId xmlns:a16="http://schemas.microsoft.com/office/drawing/2014/main" id="{7F304FAD-17D8-4D23-9E63-8A32608BB108}"/>
            </a:ext>
          </a:extLst>
        </xdr:cNvPr>
        <xdr:cNvSpPr/>
      </xdr:nvSpPr>
      <xdr:spPr>
        <a:xfrm>
          <a:off x="221107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50546</xdr:rowOff>
    </xdr:from>
    <xdr:to>
      <xdr:col>112</xdr:col>
      <xdr:colOff>38100</xdr:colOff>
      <xdr:row>39</xdr:row>
      <xdr:rowOff>152146</xdr:rowOff>
    </xdr:to>
    <xdr:sp macro="" textlink="">
      <xdr:nvSpPr>
        <xdr:cNvPr id="448" name="フローチャート: 判断 447">
          <a:extLst>
            <a:ext uri="{FF2B5EF4-FFF2-40B4-BE49-F238E27FC236}">
              <a16:creationId xmlns:a16="http://schemas.microsoft.com/office/drawing/2014/main" id="{7C9DDF66-44C6-44A9-99EB-A6F00438992E}"/>
            </a:ext>
          </a:extLst>
        </xdr:cNvPr>
        <xdr:cNvSpPr/>
      </xdr:nvSpPr>
      <xdr:spPr>
        <a:xfrm>
          <a:off x="212725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55118</xdr:rowOff>
    </xdr:from>
    <xdr:to>
      <xdr:col>107</xdr:col>
      <xdr:colOff>101600</xdr:colOff>
      <xdr:row>39</xdr:row>
      <xdr:rowOff>156718</xdr:rowOff>
    </xdr:to>
    <xdr:sp macro="" textlink="">
      <xdr:nvSpPr>
        <xdr:cNvPr id="449" name="フローチャート: 判断 448">
          <a:extLst>
            <a:ext uri="{FF2B5EF4-FFF2-40B4-BE49-F238E27FC236}">
              <a16:creationId xmlns:a16="http://schemas.microsoft.com/office/drawing/2014/main" id="{7265C195-FA34-4586-BB5A-8BB53E268A1B}"/>
            </a:ext>
          </a:extLst>
        </xdr:cNvPr>
        <xdr:cNvSpPr/>
      </xdr:nvSpPr>
      <xdr:spPr>
        <a:xfrm>
          <a:off x="20383500" y="67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27686</xdr:rowOff>
    </xdr:from>
    <xdr:to>
      <xdr:col>102</xdr:col>
      <xdr:colOff>165100</xdr:colOff>
      <xdr:row>39</xdr:row>
      <xdr:rowOff>129286</xdr:rowOff>
    </xdr:to>
    <xdr:sp macro="" textlink="">
      <xdr:nvSpPr>
        <xdr:cNvPr id="450" name="フローチャート: 判断 449">
          <a:extLst>
            <a:ext uri="{FF2B5EF4-FFF2-40B4-BE49-F238E27FC236}">
              <a16:creationId xmlns:a16="http://schemas.microsoft.com/office/drawing/2014/main" id="{ACF978C1-3E17-4294-A645-368E88F31CC2}"/>
            </a:ext>
          </a:extLst>
        </xdr:cNvPr>
        <xdr:cNvSpPr/>
      </xdr:nvSpPr>
      <xdr:spPr>
        <a:xfrm>
          <a:off x="194945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1" name="テキスト ボックス 450">
          <a:extLst>
            <a:ext uri="{FF2B5EF4-FFF2-40B4-BE49-F238E27FC236}">
              <a16:creationId xmlns:a16="http://schemas.microsoft.com/office/drawing/2014/main" id="{1444DE7C-94E8-469B-B6FA-F79261C00CD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2" name="テキスト ボックス 451">
          <a:extLst>
            <a:ext uri="{FF2B5EF4-FFF2-40B4-BE49-F238E27FC236}">
              <a16:creationId xmlns:a16="http://schemas.microsoft.com/office/drawing/2014/main" id="{F4B19BBE-AB6F-4FF0-995B-0A50AC6DC12C}"/>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3" name="テキスト ボックス 452">
          <a:extLst>
            <a:ext uri="{FF2B5EF4-FFF2-40B4-BE49-F238E27FC236}">
              <a16:creationId xmlns:a16="http://schemas.microsoft.com/office/drawing/2014/main" id="{6734D9CA-6218-467A-B934-5667C9E9BB7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4" name="テキスト ボックス 453">
          <a:extLst>
            <a:ext uri="{FF2B5EF4-FFF2-40B4-BE49-F238E27FC236}">
              <a16:creationId xmlns:a16="http://schemas.microsoft.com/office/drawing/2014/main" id="{700F6827-0758-4886-B107-DF6646A314C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5" name="テキスト ボックス 454">
          <a:extLst>
            <a:ext uri="{FF2B5EF4-FFF2-40B4-BE49-F238E27FC236}">
              <a16:creationId xmlns:a16="http://schemas.microsoft.com/office/drawing/2014/main" id="{D5D4D513-7A9C-4163-8220-48003E899B2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80264</xdr:rowOff>
    </xdr:from>
    <xdr:to>
      <xdr:col>116</xdr:col>
      <xdr:colOff>114300</xdr:colOff>
      <xdr:row>41</xdr:row>
      <xdr:rowOff>10414</xdr:rowOff>
    </xdr:to>
    <xdr:sp macro="" textlink="">
      <xdr:nvSpPr>
        <xdr:cNvPr id="456" name="楕円 455">
          <a:extLst>
            <a:ext uri="{FF2B5EF4-FFF2-40B4-BE49-F238E27FC236}">
              <a16:creationId xmlns:a16="http://schemas.microsoft.com/office/drawing/2014/main" id="{8E5139C8-5CC8-4FE3-B390-50B08544E94C}"/>
            </a:ext>
          </a:extLst>
        </xdr:cNvPr>
        <xdr:cNvSpPr/>
      </xdr:nvSpPr>
      <xdr:spPr>
        <a:xfrm>
          <a:off x="22110700" y="693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166641</xdr:rowOff>
    </xdr:from>
    <xdr:ext cx="469744" cy="259045"/>
    <xdr:sp macro="" textlink="">
      <xdr:nvSpPr>
        <xdr:cNvPr id="457" name="【認定こども園・幼稚園・保育所】&#10;一人当たり面積該当値テキスト">
          <a:extLst>
            <a:ext uri="{FF2B5EF4-FFF2-40B4-BE49-F238E27FC236}">
              <a16:creationId xmlns:a16="http://schemas.microsoft.com/office/drawing/2014/main" id="{399D1703-313B-4ED5-90CD-F8AF5FE950EB}"/>
            </a:ext>
          </a:extLst>
        </xdr:cNvPr>
        <xdr:cNvSpPr txBox="1"/>
      </xdr:nvSpPr>
      <xdr:spPr>
        <a:xfrm>
          <a:off x="22199600" y="6853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75692</xdr:rowOff>
    </xdr:from>
    <xdr:to>
      <xdr:col>112</xdr:col>
      <xdr:colOff>38100</xdr:colOff>
      <xdr:row>41</xdr:row>
      <xdr:rowOff>5842</xdr:rowOff>
    </xdr:to>
    <xdr:sp macro="" textlink="">
      <xdr:nvSpPr>
        <xdr:cNvPr id="458" name="楕円 457">
          <a:extLst>
            <a:ext uri="{FF2B5EF4-FFF2-40B4-BE49-F238E27FC236}">
              <a16:creationId xmlns:a16="http://schemas.microsoft.com/office/drawing/2014/main" id="{4055ED00-9647-4506-BBF1-FF3A03124A09}"/>
            </a:ext>
          </a:extLst>
        </xdr:cNvPr>
        <xdr:cNvSpPr/>
      </xdr:nvSpPr>
      <xdr:spPr>
        <a:xfrm>
          <a:off x="21272500" y="693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126492</xdr:rowOff>
    </xdr:from>
    <xdr:to>
      <xdr:col>116</xdr:col>
      <xdr:colOff>63500</xdr:colOff>
      <xdr:row>40</xdr:row>
      <xdr:rowOff>131064</xdr:rowOff>
    </xdr:to>
    <xdr:cxnSp macro="">
      <xdr:nvCxnSpPr>
        <xdr:cNvPr id="459" name="直線コネクタ 458">
          <a:extLst>
            <a:ext uri="{FF2B5EF4-FFF2-40B4-BE49-F238E27FC236}">
              <a16:creationId xmlns:a16="http://schemas.microsoft.com/office/drawing/2014/main" id="{2ED048B0-3DE0-435C-8B09-DB1ABBAFD5F3}"/>
            </a:ext>
          </a:extLst>
        </xdr:cNvPr>
        <xdr:cNvCxnSpPr/>
      </xdr:nvCxnSpPr>
      <xdr:spPr>
        <a:xfrm>
          <a:off x="21323300" y="698449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75692</xdr:rowOff>
    </xdr:from>
    <xdr:to>
      <xdr:col>107</xdr:col>
      <xdr:colOff>101600</xdr:colOff>
      <xdr:row>41</xdr:row>
      <xdr:rowOff>5842</xdr:rowOff>
    </xdr:to>
    <xdr:sp macro="" textlink="">
      <xdr:nvSpPr>
        <xdr:cNvPr id="460" name="楕円 459">
          <a:extLst>
            <a:ext uri="{FF2B5EF4-FFF2-40B4-BE49-F238E27FC236}">
              <a16:creationId xmlns:a16="http://schemas.microsoft.com/office/drawing/2014/main" id="{48953881-56B7-4A5A-AA30-595E7AA53952}"/>
            </a:ext>
          </a:extLst>
        </xdr:cNvPr>
        <xdr:cNvSpPr/>
      </xdr:nvSpPr>
      <xdr:spPr>
        <a:xfrm>
          <a:off x="20383500" y="693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126492</xdr:rowOff>
    </xdr:from>
    <xdr:to>
      <xdr:col>111</xdr:col>
      <xdr:colOff>177800</xdr:colOff>
      <xdr:row>40</xdr:row>
      <xdr:rowOff>126492</xdr:rowOff>
    </xdr:to>
    <xdr:cxnSp macro="">
      <xdr:nvCxnSpPr>
        <xdr:cNvPr id="461" name="直線コネクタ 460">
          <a:extLst>
            <a:ext uri="{FF2B5EF4-FFF2-40B4-BE49-F238E27FC236}">
              <a16:creationId xmlns:a16="http://schemas.microsoft.com/office/drawing/2014/main" id="{D13BEBA7-5FCB-4042-82B4-4887A243B37C}"/>
            </a:ext>
          </a:extLst>
        </xdr:cNvPr>
        <xdr:cNvCxnSpPr/>
      </xdr:nvCxnSpPr>
      <xdr:spPr>
        <a:xfrm>
          <a:off x="20434300" y="6984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75692</xdr:rowOff>
    </xdr:from>
    <xdr:to>
      <xdr:col>102</xdr:col>
      <xdr:colOff>165100</xdr:colOff>
      <xdr:row>41</xdr:row>
      <xdr:rowOff>5842</xdr:rowOff>
    </xdr:to>
    <xdr:sp macro="" textlink="">
      <xdr:nvSpPr>
        <xdr:cNvPr id="462" name="楕円 461">
          <a:extLst>
            <a:ext uri="{FF2B5EF4-FFF2-40B4-BE49-F238E27FC236}">
              <a16:creationId xmlns:a16="http://schemas.microsoft.com/office/drawing/2014/main" id="{E2DB3243-E4F0-449E-A4CD-815EC8BCB4FA}"/>
            </a:ext>
          </a:extLst>
        </xdr:cNvPr>
        <xdr:cNvSpPr/>
      </xdr:nvSpPr>
      <xdr:spPr>
        <a:xfrm>
          <a:off x="19494500" y="693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126492</xdr:rowOff>
    </xdr:from>
    <xdr:to>
      <xdr:col>107</xdr:col>
      <xdr:colOff>50800</xdr:colOff>
      <xdr:row>40</xdr:row>
      <xdr:rowOff>126492</xdr:rowOff>
    </xdr:to>
    <xdr:cxnSp macro="">
      <xdr:nvCxnSpPr>
        <xdr:cNvPr id="463" name="直線コネクタ 462">
          <a:extLst>
            <a:ext uri="{FF2B5EF4-FFF2-40B4-BE49-F238E27FC236}">
              <a16:creationId xmlns:a16="http://schemas.microsoft.com/office/drawing/2014/main" id="{25886ABD-51A9-4070-AA74-268725FA5AF8}"/>
            </a:ext>
          </a:extLst>
        </xdr:cNvPr>
        <xdr:cNvCxnSpPr/>
      </xdr:nvCxnSpPr>
      <xdr:spPr>
        <a:xfrm>
          <a:off x="19545300" y="6984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168673</xdr:rowOff>
    </xdr:from>
    <xdr:ext cx="469744" cy="259045"/>
    <xdr:sp macro="" textlink="">
      <xdr:nvSpPr>
        <xdr:cNvPr id="464" name="n_1aveValue【認定こども園・幼稚園・保育所】&#10;一人当たり面積">
          <a:extLst>
            <a:ext uri="{FF2B5EF4-FFF2-40B4-BE49-F238E27FC236}">
              <a16:creationId xmlns:a16="http://schemas.microsoft.com/office/drawing/2014/main" id="{36198512-B4E8-4C50-9972-F1D8948B6F06}"/>
            </a:ext>
          </a:extLst>
        </xdr:cNvPr>
        <xdr:cNvSpPr txBox="1"/>
      </xdr:nvSpPr>
      <xdr:spPr>
        <a:xfrm>
          <a:off x="21075727" y="651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1795</xdr:rowOff>
    </xdr:from>
    <xdr:ext cx="469744" cy="259045"/>
    <xdr:sp macro="" textlink="">
      <xdr:nvSpPr>
        <xdr:cNvPr id="465" name="n_2aveValue【認定こども園・幼稚園・保育所】&#10;一人当たり面積">
          <a:extLst>
            <a:ext uri="{FF2B5EF4-FFF2-40B4-BE49-F238E27FC236}">
              <a16:creationId xmlns:a16="http://schemas.microsoft.com/office/drawing/2014/main" id="{DCC0A6FE-A319-4A20-B7E0-38E82D74C5BA}"/>
            </a:ext>
          </a:extLst>
        </xdr:cNvPr>
        <xdr:cNvSpPr txBox="1"/>
      </xdr:nvSpPr>
      <xdr:spPr>
        <a:xfrm>
          <a:off x="20199427" y="651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145813</xdr:rowOff>
    </xdr:from>
    <xdr:ext cx="469744" cy="259045"/>
    <xdr:sp macro="" textlink="">
      <xdr:nvSpPr>
        <xdr:cNvPr id="466" name="n_3aveValue【認定こども園・幼稚園・保育所】&#10;一人当たり面積">
          <a:extLst>
            <a:ext uri="{FF2B5EF4-FFF2-40B4-BE49-F238E27FC236}">
              <a16:creationId xmlns:a16="http://schemas.microsoft.com/office/drawing/2014/main" id="{1AA5C888-7E0F-43F5-9C8A-0217C3448B90}"/>
            </a:ext>
          </a:extLst>
        </xdr:cNvPr>
        <xdr:cNvSpPr txBox="1"/>
      </xdr:nvSpPr>
      <xdr:spPr>
        <a:xfrm>
          <a:off x="19310427" y="648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168419</xdr:rowOff>
    </xdr:from>
    <xdr:ext cx="469744" cy="259045"/>
    <xdr:sp macro="" textlink="">
      <xdr:nvSpPr>
        <xdr:cNvPr id="467" name="n_1mainValue【認定こども園・幼稚園・保育所】&#10;一人当たり面積">
          <a:extLst>
            <a:ext uri="{FF2B5EF4-FFF2-40B4-BE49-F238E27FC236}">
              <a16:creationId xmlns:a16="http://schemas.microsoft.com/office/drawing/2014/main" id="{8AD9BC27-D2A7-4557-B6A6-8EABA8D15D8D}"/>
            </a:ext>
          </a:extLst>
        </xdr:cNvPr>
        <xdr:cNvSpPr txBox="1"/>
      </xdr:nvSpPr>
      <xdr:spPr>
        <a:xfrm>
          <a:off x="21075727" y="702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168419</xdr:rowOff>
    </xdr:from>
    <xdr:ext cx="469744" cy="259045"/>
    <xdr:sp macro="" textlink="">
      <xdr:nvSpPr>
        <xdr:cNvPr id="468" name="n_2mainValue【認定こども園・幼稚園・保育所】&#10;一人当たり面積">
          <a:extLst>
            <a:ext uri="{FF2B5EF4-FFF2-40B4-BE49-F238E27FC236}">
              <a16:creationId xmlns:a16="http://schemas.microsoft.com/office/drawing/2014/main" id="{A15ACF56-5E62-4D12-8B44-14A801E4677E}"/>
            </a:ext>
          </a:extLst>
        </xdr:cNvPr>
        <xdr:cNvSpPr txBox="1"/>
      </xdr:nvSpPr>
      <xdr:spPr>
        <a:xfrm>
          <a:off x="20199427" y="702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168419</xdr:rowOff>
    </xdr:from>
    <xdr:ext cx="469744" cy="259045"/>
    <xdr:sp macro="" textlink="">
      <xdr:nvSpPr>
        <xdr:cNvPr id="469" name="n_3mainValue【認定こども園・幼稚園・保育所】&#10;一人当たり面積">
          <a:extLst>
            <a:ext uri="{FF2B5EF4-FFF2-40B4-BE49-F238E27FC236}">
              <a16:creationId xmlns:a16="http://schemas.microsoft.com/office/drawing/2014/main" id="{E6134594-A4EB-4A77-A334-EA1F763DAFE6}"/>
            </a:ext>
          </a:extLst>
        </xdr:cNvPr>
        <xdr:cNvSpPr txBox="1"/>
      </xdr:nvSpPr>
      <xdr:spPr>
        <a:xfrm>
          <a:off x="19310427" y="702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0" name="正方形/長方形 469">
          <a:extLst>
            <a:ext uri="{FF2B5EF4-FFF2-40B4-BE49-F238E27FC236}">
              <a16:creationId xmlns:a16="http://schemas.microsoft.com/office/drawing/2014/main" id="{2D774E72-F6C6-4578-BCB2-00A010A9A1B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1" name="正方形/長方形 470">
          <a:extLst>
            <a:ext uri="{FF2B5EF4-FFF2-40B4-BE49-F238E27FC236}">
              <a16:creationId xmlns:a16="http://schemas.microsoft.com/office/drawing/2014/main" id="{B2A6FB3E-A9A0-444E-9BC7-BF16B6AE205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2" name="正方形/長方形 471">
          <a:extLst>
            <a:ext uri="{FF2B5EF4-FFF2-40B4-BE49-F238E27FC236}">
              <a16:creationId xmlns:a16="http://schemas.microsoft.com/office/drawing/2014/main" id="{CB9B7F8A-5C09-46B6-8EFD-CCE0E5F6459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3" name="正方形/長方形 472">
          <a:extLst>
            <a:ext uri="{FF2B5EF4-FFF2-40B4-BE49-F238E27FC236}">
              <a16:creationId xmlns:a16="http://schemas.microsoft.com/office/drawing/2014/main" id="{0FDC8C90-2229-4C5A-B631-D2AD7F4AF9D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4" name="正方形/長方形 473">
          <a:extLst>
            <a:ext uri="{FF2B5EF4-FFF2-40B4-BE49-F238E27FC236}">
              <a16:creationId xmlns:a16="http://schemas.microsoft.com/office/drawing/2014/main" id="{D8EB574F-CAAC-4B57-86D0-CE3D326EF11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5" name="正方形/長方形 474">
          <a:extLst>
            <a:ext uri="{FF2B5EF4-FFF2-40B4-BE49-F238E27FC236}">
              <a16:creationId xmlns:a16="http://schemas.microsoft.com/office/drawing/2014/main" id="{61EDCF90-4074-4D91-8A64-03B42314B0C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6" name="正方形/長方形 475">
          <a:extLst>
            <a:ext uri="{FF2B5EF4-FFF2-40B4-BE49-F238E27FC236}">
              <a16:creationId xmlns:a16="http://schemas.microsoft.com/office/drawing/2014/main" id="{3EA55327-D1EA-46C2-BE5B-5209096D94F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7" name="正方形/長方形 476">
          <a:extLst>
            <a:ext uri="{FF2B5EF4-FFF2-40B4-BE49-F238E27FC236}">
              <a16:creationId xmlns:a16="http://schemas.microsoft.com/office/drawing/2014/main" id="{647FAB0C-AAF7-400E-A113-1944DD007BE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8" name="テキスト ボックス 477">
          <a:extLst>
            <a:ext uri="{FF2B5EF4-FFF2-40B4-BE49-F238E27FC236}">
              <a16:creationId xmlns:a16="http://schemas.microsoft.com/office/drawing/2014/main" id="{BE04F291-7DF7-4EE3-82C0-1BB61EF55A4A}"/>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9" name="直線コネクタ 478">
          <a:extLst>
            <a:ext uri="{FF2B5EF4-FFF2-40B4-BE49-F238E27FC236}">
              <a16:creationId xmlns:a16="http://schemas.microsoft.com/office/drawing/2014/main" id="{F09EA46D-7B49-44E2-BAEE-309CD5E692AE}"/>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80" name="テキスト ボックス 479">
          <a:extLst>
            <a:ext uri="{FF2B5EF4-FFF2-40B4-BE49-F238E27FC236}">
              <a16:creationId xmlns:a16="http://schemas.microsoft.com/office/drawing/2014/main" id="{D8AF6759-D57E-4449-8B71-15449A5B2D7B}"/>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1" name="直線コネクタ 480">
          <a:extLst>
            <a:ext uri="{FF2B5EF4-FFF2-40B4-BE49-F238E27FC236}">
              <a16:creationId xmlns:a16="http://schemas.microsoft.com/office/drawing/2014/main" id="{29F653BD-C83E-4542-AE5F-D44AEBF16BCD}"/>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2" name="テキスト ボックス 481">
          <a:extLst>
            <a:ext uri="{FF2B5EF4-FFF2-40B4-BE49-F238E27FC236}">
              <a16:creationId xmlns:a16="http://schemas.microsoft.com/office/drawing/2014/main" id="{45F155BC-8AFC-4C05-A9E8-510869B3D413}"/>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3" name="直線コネクタ 482">
          <a:extLst>
            <a:ext uri="{FF2B5EF4-FFF2-40B4-BE49-F238E27FC236}">
              <a16:creationId xmlns:a16="http://schemas.microsoft.com/office/drawing/2014/main" id="{0AFEE576-CBA1-4A93-94F3-2800FEF551DA}"/>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4" name="テキスト ボックス 483">
          <a:extLst>
            <a:ext uri="{FF2B5EF4-FFF2-40B4-BE49-F238E27FC236}">
              <a16:creationId xmlns:a16="http://schemas.microsoft.com/office/drawing/2014/main" id="{83B547C6-35E6-41E6-8A2F-EE50AF4F5FE1}"/>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5" name="直線コネクタ 484">
          <a:extLst>
            <a:ext uri="{FF2B5EF4-FFF2-40B4-BE49-F238E27FC236}">
              <a16:creationId xmlns:a16="http://schemas.microsoft.com/office/drawing/2014/main" id="{DB6DA2A3-97D4-4E98-A180-DD4ECBDB9445}"/>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6" name="テキスト ボックス 485">
          <a:extLst>
            <a:ext uri="{FF2B5EF4-FFF2-40B4-BE49-F238E27FC236}">
              <a16:creationId xmlns:a16="http://schemas.microsoft.com/office/drawing/2014/main" id="{90F75D29-7781-483D-8F42-9EA113DC37BF}"/>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7" name="直線コネクタ 486">
          <a:extLst>
            <a:ext uri="{FF2B5EF4-FFF2-40B4-BE49-F238E27FC236}">
              <a16:creationId xmlns:a16="http://schemas.microsoft.com/office/drawing/2014/main" id="{BD4DA44E-6D4A-49A6-B492-84671B0143B6}"/>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8" name="テキスト ボックス 487">
          <a:extLst>
            <a:ext uri="{FF2B5EF4-FFF2-40B4-BE49-F238E27FC236}">
              <a16:creationId xmlns:a16="http://schemas.microsoft.com/office/drawing/2014/main" id="{79019715-50F5-4EF0-A6E1-BD45C4FBED83}"/>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9" name="直線コネクタ 488">
          <a:extLst>
            <a:ext uri="{FF2B5EF4-FFF2-40B4-BE49-F238E27FC236}">
              <a16:creationId xmlns:a16="http://schemas.microsoft.com/office/drawing/2014/main" id="{BE372620-B52D-467D-91BC-9DCC16B6C5C9}"/>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90" name="テキスト ボックス 489">
          <a:extLst>
            <a:ext uri="{FF2B5EF4-FFF2-40B4-BE49-F238E27FC236}">
              <a16:creationId xmlns:a16="http://schemas.microsoft.com/office/drawing/2014/main" id="{5E3FB9BD-1135-4C37-A9C5-6DE72DFA7A1D}"/>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1" name="直線コネクタ 490">
          <a:extLst>
            <a:ext uri="{FF2B5EF4-FFF2-40B4-BE49-F238E27FC236}">
              <a16:creationId xmlns:a16="http://schemas.microsoft.com/office/drawing/2014/main" id="{FBFA4B24-09D6-4F21-8F09-3AAC202DFD1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92" name="テキスト ボックス 491">
          <a:extLst>
            <a:ext uri="{FF2B5EF4-FFF2-40B4-BE49-F238E27FC236}">
              <a16:creationId xmlns:a16="http://schemas.microsoft.com/office/drawing/2014/main" id="{55489757-39C8-4ED2-88D8-172A2D607E13}"/>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3" name="【学校施設】&#10;有形固定資産減価償却率グラフ枠">
          <a:extLst>
            <a:ext uri="{FF2B5EF4-FFF2-40B4-BE49-F238E27FC236}">
              <a16:creationId xmlns:a16="http://schemas.microsoft.com/office/drawing/2014/main" id="{96A57D50-6F19-47FD-A4B9-5E487AD0219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0</xdr:rowOff>
    </xdr:from>
    <xdr:to>
      <xdr:col>85</xdr:col>
      <xdr:colOff>126364</xdr:colOff>
      <xdr:row>63</xdr:row>
      <xdr:rowOff>167640</xdr:rowOff>
    </xdr:to>
    <xdr:cxnSp macro="">
      <xdr:nvCxnSpPr>
        <xdr:cNvPr id="494" name="直線コネクタ 493">
          <a:extLst>
            <a:ext uri="{FF2B5EF4-FFF2-40B4-BE49-F238E27FC236}">
              <a16:creationId xmlns:a16="http://schemas.microsoft.com/office/drawing/2014/main" id="{CB29E4CD-526C-46D6-8253-FE8153DA85AA}"/>
            </a:ext>
          </a:extLst>
        </xdr:cNvPr>
        <xdr:cNvCxnSpPr/>
      </xdr:nvCxnSpPr>
      <xdr:spPr>
        <a:xfrm flipV="1">
          <a:off x="16318864" y="9429750"/>
          <a:ext cx="0" cy="1539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17</xdr:rowOff>
    </xdr:from>
    <xdr:ext cx="405111" cy="259045"/>
    <xdr:sp macro="" textlink="">
      <xdr:nvSpPr>
        <xdr:cNvPr id="495" name="【学校施設】&#10;有形固定資産減価償却率最小値テキスト">
          <a:extLst>
            <a:ext uri="{FF2B5EF4-FFF2-40B4-BE49-F238E27FC236}">
              <a16:creationId xmlns:a16="http://schemas.microsoft.com/office/drawing/2014/main" id="{49730956-D4D1-402F-AFEC-653FAB3A381A}"/>
            </a:ext>
          </a:extLst>
        </xdr:cNvPr>
        <xdr:cNvSpPr txBox="1"/>
      </xdr:nvSpPr>
      <xdr:spPr>
        <a:xfrm>
          <a:off x="16357600" y="1097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167640</xdr:rowOff>
    </xdr:from>
    <xdr:to>
      <xdr:col>86</xdr:col>
      <xdr:colOff>25400</xdr:colOff>
      <xdr:row>63</xdr:row>
      <xdr:rowOff>167640</xdr:rowOff>
    </xdr:to>
    <xdr:cxnSp macro="">
      <xdr:nvCxnSpPr>
        <xdr:cNvPr id="496" name="直線コネクタ 495">
          <a:extLst>
            <a:ext uri="{FF2B5EF4-FFF2-40B4-BE49-F238E27FC236}">
              <a16:creationId xmlns:a16="http://schemas.microsoft.com/office/drawing/2014/main" id="{39072B9B-7ABE-4CB9-8EC6-4BF4282AEAB5}"/>
            </a:ext>
          </a:extLst>
        </xdr:cNvPr>
        <xdr:cNvCxnSpPr/>
      </xdr:nvCxnSpPr>
      <xdr:spPr>
        <a:xfrm>
          <a:off x="16230600" y="1096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118127</xdr:rowOff>
    </xdr:from>
    <xdr:ext cx="405111" cy="259045"/>
    <xdr:sp macro="" textlink="">
      <xdr:nvSpPr>
        <xdr:cNvPr id="497" name="【学校施設】&#10;有形固定資産減価償却率最大値テキスト">
          <a:extLst>
            <a:ext uri="{FF2B5EF4-FFF2-40B4-BE49-F238E27FC236}">
              <a16:creationId xmlns:a16="http://schemas.microsoft.com/office/drawing/2014/main" id="{266C125D-543C-4251-B6B7-6CD1490B8045}"/>
            </a:ext>
          </a:extLst>
        </xdr:cNvPr>
        <xdr:cNvSpPr txBox="1"/>
      </xdr:nvSpPr>
      <xdr:spPr>
        <a:xfrm>
          <a:off x="16357600" y="920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0</xdr:rowOff>
    </xdr:from>
    <xdr:to>
      <xdr:col>86</xdr:col>
      <xdr:colOff>25400</xdr:colOff>
      <xdr:row>55</xdr:row>
      <xdr:rowOff>0</xdr:rowOff>
    </xdr:to>
    <xdr:cxnSp macro="">
      <xdr:nvCxnSpPr>
        <xdr:cNvPr id="498" name="直線コネクタ 497">
          <a:extLst>
            <a:ext uri="{FF2B5EF4-FFF2-40B4-BE49-F238E27FC236}">
              <a16:creationId xmlns:a16="http://schemas.microsoft.com/office/drawing/2014/main" id="{699E8CA4-13D6-43AF-9751-E3B681B7FFEC}"/>
            </a:ext>
          </a:extLst>
        </xdr:cNvPr>
        <xdr:cNvCxnSpPr/>
      </xdr:nvCxnSpPr>
      <xdr:spPr>
        <a:xfrm>
          <a:off x="16230600" y="942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83837</xdr:rowOff>
    </xdr:from>
    <xdr:ext cx="405111" cy="259045"/>
    <xdr:sp macro="" textlink="">
      <xdr:nvSpPr>
        <xdr:cNvPr id="499" name="【学校施設】&#10;有形固定資産減価償却率平均値テキスト">
          <a:extLst>
            <a:ext uri="{FF2B5EF4-FFF2-40B4-BE49-F238E27FC236}">
              <a16:creationId xmlns:a16="http://schemas.microsoft.com/office/drawing/2014/main" id="{7162C236-7AA5-4F54-AE9F-F95252F7F66F}"/>
            </a:ext>
          </a:extLst>
        </xdr:cNvPr>
        <xdr:cNvSpPr txBox="1"/>
      </xdr:nvSpPr>
      <xdr:spPr>
        <a:xfrm>
          <a:off x="16357600" y="10027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105410</xdr:rowOff>
    </xdr:from>
    <xdr:to>
      <xdr:col>85</xdr:col>
      <xdr:colOff>177800</xdr:colOff>
      <xdr:row>59</xdr:row>
      <xdr:rowOff>35560</xdr:rowOff>
    </xdr:to>
    <xdr:sp macro="" textlink="">
      <xdr:nvSpPr>
        <xdr:cNvPr id="500" name="フローチャート: 判断 499">
          <a:extLst>
            <a:ext uri="{FF2B5EF4-FFF2-40B4-BE49-F238E27FC236}">
              <a16:creationId xmlns:a16="http://schemas.microsoft.com/office/drawing/2014/main" id="{2DABC600-BDF5-478F-BA3F-4237EC8B4BC1}"/>
            </a:ext>
          </a:extLst>
        </xdr:cNvPr>
        <xdr:cNvSpPr/>
      </xdr:nvSpPr>
      <xdr:spPr>
        <a:xfrm>
          <a:off x="16268700" y="1004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xdr:rowOff>
    </xdr:from>
    <xdr:to>
      <xdr:col>81</xdr:col>
      <xdr:colOff>101600</xdr:colOff>
      <xdr:row>59</xdr:row>
      <xdr:rowOff>111760</xdr:rowOff>
    </xdr:to>
    <xdr:sp macro="" textlink="">
      <xdr:nvSpPr>
        <xdr:cNvPr id="501" name="フローチャート: 判断 500">
          <a:extLst>
            <a:ext uri="{FF2B5EF4-FFF2-40B4-BE49-F238E27FC236}">
              <a16:creationId xmlns:a16="http://schemas.microsoft.com/office/drawing/2014/main" id="{91D00686-81F2-4F3E-A6D1-6EDB6CF25C8F}"/>
            </a:ext>
          </a:extLst>
        </xdr:cNvPr>
        <xdr:cNvSpPr/>
      </xdr:nvSpPr>
      <xdr:spPr>
        <a:xfrm>
          <a:off x="154305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170180</xdr:rowOff>
    </xdr:from>
    <xdr:to>
      <xdr:col>76</xdr:col>
      <xdr:colOff>165100</xdr:colOff>
      <xdr:row>59</xdr:row>
      <xdr:rowOff>100330</xdr:rowOff>
    </xdr:to>
    <xdr:sp macro="" textlink="">
      <xdr:nvSpPr>
        <xdr:cNvPr id="502" name="フローチャート: 判断 501">
          <a:extLst>
            <a:ext uri="{FF2B5EF4-FFF2-40B4-BE49-F238E27FC236}">
              <a16:creationId xmlns:a16="http://schemas.microsoft.com/office/drawing/2014/main" id="{233F1BE6-AC6F-4106-B3BB-E9F7D61EB647}"/>
            </a:ext>
          </a:extLst>
        </xdr:cNvPr>
        <xdr:cNvSpPr/>
      </xdr:nvSpPr>
      <xdr:spPr>
        <a:xfrm>
          <a:off x="145415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90170</xdr:rowOff>
    </xdr:from>
    <xdr:to>
      <xdr:col>72</xdr:col>
      <xdr:colOff>38100</xdr:colOff>
      <xdr:row>60</xdr:row>
      <xdr:rowOff>20320</xdr:rowOff>
    </xdr:to>
    <xdr:sp macro="" textlink="">
      <xdr:nvSpPr>
        <xdr:cNvPr id="503" name="フローチャート: 判断 502">
          <a:extLst>
            <a:ext uri="{FF2B5EF4-FFF2-40B4-BE49-F238E27FC236}">
              <a16:creationId xmlns:a16="http://schemas.microsoft.com/office/drawing/2014/main" id="{FD107A55-289E-4623-A80B-973327E45B78}"/>
            </a:ext>
          </a:extLst>
        </xdr:cNvPr>
        <xdr:cNvSpPr/>
      </xdr:nvSpPr>
      <xdr:spPr>
        <a:xfrm>
          <a:off x="13652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DA71AC1F-43AA-4724-AC46-A21C1E2637DD}"/>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34F1D3B8-4943-4D4F-BE7B-3C1D3250A5A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E6C9341E-AB7C-4D10-9A54-0883DE76E36A}"/>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C665A9A7-6E23-4765-84D9-62A4999399A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C9DA52F6-F670-4894-BB23-B89EB1880AE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128270</xdr:rowOff>
    </xdr:from>
    <xdr:to>
      <xdr:col>85</xdr:col>
      <xdr:colOff>177800</xdr:colOff>
      <xdr:row>58</xdr:row>
      <xdr:rowOff>58420</xdr:rowOff>
    </xdr:to>
    <xdr:sp macro="" textlink="">
      <xdr:nvSpPr>
        <xdr:cNvPr id="509" name="楕円 508">
          <a:extLst>
            <a:ext uri="{FF2B5EF4-FFF2-40B4-BE49-F238E27FC236}">
              <a16:creationId xmlns:a16="http://schemas.microsoft.com/office/drawing/2014/main" id="{BA61B3D4-0F39-443F-BF79-CB07130CFC91}"/>
            </a:ext>
          </a:extLst>
        </xdr:cNvPr>
        <xdr:cNvSpPr/>
      </xdr:nvSpPr>
      <xdr:spPr>
        <a:xfrm>
          <a:off x="16268700" y="990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151147</xdr:rowOff>
    </xdr:from>
    <xdr:ext cx="405111" cy="259045"/>
    <xdr:sp macro="" textlink="">
      <xdr:nvSpPr>
        <xdr:cNvPr id="510" name="【学校施設】&#10;有形固定資産減価償却率該当値テキスト">
          <a:extLst>
            <a:ext uri="{FF2B5EF4-FFF2-40B4-BE49-F238E27FC236}">
              <a16:creationId xmlns:a16="http://schemas.microsoft.com/office/drawing/2014/main" id="{5D6F02DC-B544-4CC8-94F0-9AC62A97851D}"/>
            </a:ext>
          </a:extLst>
        </xdr:cNvPr>
        <xdr:cNvSpPr txBox="1"/>
      </xdr:nvSpPr>
      <xdr:spPr>
        <a:xfrm>
          <a:off x="16357600" y="975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166370</xdr:rowOff>
    </xdr:from>
    <xdr:to>
      <xdr:col>81</xdr:col>
      <xdr:colOff>101600</xdr:colOff>
      <xdr:row>58</xdr:row>
      <xdr:rowOff>96520</xdr:rowOff>
    </xdr:to>
    <xdr:sp macro="" textlink="">
      <xdr:nvSpPr>
        <xdr:cNvPr id="511" name="楕円 510">
          <a:extLst>
            <a:ext uri="{FF2B5EF4-FFF2-40B4-BE49-F238E27FC236}">
              <a16:creationId xmlns:a16="http://schemas.microsoft.com/office/drawing/2014/main" id="{E6E0F61E-DE07-4981-9704-9748CCCDD0FF}"/>
            </a:ext>
          </a:extLst>
        </xdr:cNvPr>
        <xdr:cNvSpPr/>
      </xdr:nvSpPr>
      <xdr:spPr>
        <a:xfrm>
          <a:off x="154305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7620</xdr:rowOff>
    </xdr:from>
    <xdr:to>
      <xdr:col>85</xdr:col>
      <xdr:colOff>127000</xdr:colOff>
      <xdr:row>58</xdr:row>
      <xdr:rowOff>45720</xdr:rowOff>
    </xdr:to>
    <xdr:cxnSp macro="">
      <xdr:nvCxnSpPr>
        <xdr:cNvPr id="512" name="直線コネクタ 511">
          <a:extLst>
            <a:ext uri="{FF2B5EF4-FFF2-40B4-BE49-F238E27FC236}">
              <a16:creationId xmlns:a16="http://schemas.microsoft.com/office/drawing/2014/main" id="{D4DEA5EB-9E83-4D63-B1DC-058950045D17}"/>
            </a:ext>
          </a:extLst>
        </xdr:cNvPr>
        <xdr:cNvCxnSpPr/>
      </xdr:nvCxnSpPr>
      <xdr:spPr>
        <a:xfrm flipV="1">
          <a:off x="15481300" y="99517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40640</xdr:rowOff>
    </xdr:from>
    <xdr:to>
      <xdr:col>76</xdr:col>
      <xdr:colOff>165100</xdr:colOff>
      <xdr:row>58</xdr:row>
      <xdr:rowOff>142240</xdr:rowOff>
    </xdr:to>
    <xdr:sp macro="" textlink="">
      <xdr:nvSpPr>
        <xdr:cNvPr id="513" name="楕円 512">
          <a:extLst>
            <a:ext uri="{FF2B5EF4-FFF2-40B4-BE49-F238E27FC236}">
              <a16:creationId xmlns:a16="http://schemas.microsoft.com/office/drawing/2014/main" id="{1226C70F-3430-4F6F-B6B0-2626B60CBA98}"/>
            </a:ext>
          </a:extLst>
        </xdr:cNvPr>
        <xdr:cNvSpPr/>
      </xdr:nvSpPr>
      <xdr:spPr>
        <a:xfrm>
          <a:off x="145415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45720</xdr:rowOff>
    </xdr:from>
    <xdr:to>
      <xdr:col>81</xdr:col>
      <xdr:colOff>50800</xdr:colOff>
      <xdr:row>58</xdr:row>
      <xdr:rowOff>91440</xdr:rowOff>
    </xdr:to>
    <xdr:cxnSp macro="">
      <xdr:nvCxnSpPr>
        <xdr:cNvPr id="514" name="直線コネクタ 513">
          <a:extLst>
            <a:ext uri="{FF2B5EF4-FFF2-40B4-BE49-F238E27FC236}">
              <a16:creationId xmlns:a16="http://schemas.microsoft.com/office/drawing/2014/main" id="{F32E1BEC-DD43-4C3B-8B84-14FA23AE3734}"/>
            </a:ext>
          </a:extLst>
        </xdr:cNvPr>
        <xdr:cNvCxnSpPr/>
      </xdr:nvCxnSpPr>
      <xdr:spPr>
        <a:xfrm flipV="1">
          <a:off x="14592300" y="99898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17780</xdr:rowOff>
    </xdr:from>
    <xdr:to>
      <xdr:col>72</xdr:col>
      <xdr:colOff>38100</xdr:colOff>
      <xdr:row>58</xdr:row>
      <xdr:rowOff>119380</xdr:rowOff>
    </xdr:to>
    <xdr:sp macro="" textlink="">
      <xdr:nvSpPr>
        <xdr:cNvPr id="515" name="楕円 514">
          <a:extLst>
            <a:ext uri="{FF2B5EF4-FFF2-40B4-BE49-F238E27FC236}">
              <a16:creationId xmlns:a16="http://schemas.microsoft.com/office/drawing/2014/main" id="{700CDB39-6DF3-4F03-996A-3FB5213FACB6}"/>
            </a:ext>
          </a:extLst>
        </xdr:cNvPr>
        <xdr:cNvSpPr/>
      </xdr:nvSpPr>
      <xdr:spPr>
        <a:xfrm>
          <a:off x="13652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68580</xdr:rowOff>
    </xdr:from>
    <xdr:to>
      <xdr:col>76</xdr:col>
      <xdr:colOff>114300</xdr:colOff>
      <xdr:row>58</xdr:row>
      <xdr:rowOff>91440</xdr:rowOff>
    </xdr:to>
    <xdr:cxnSp macro="">
      <xdr:nvCxnSpPr>
        <xdr:cNvPr id="516" name="直線コネクタ 515">
          <a:extLst>
            <a:ext uri="{FF2B5EF4-FFF2-40B4-BE49-F238E27FC236}">
              <a16:creationId xmlns:a16="http://schemas.microsoft.com/office/drawing/2014/main" id="{AC99213B-82B1-4074-A254-EF715197B129}"/>
            </a:ext>
          </a:extLst>
        </xdr:cNvPr>
        <xdr:cNvCxnSpPr/>
      </xdr:nvCxnSpPr>
      <xdr:spPr>
        <a:xfrm>
          <a:off x="13703300" y="100126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102887</xdr:rowOff>
    </xdr:from>
    <xdr:ext cx="405111" cy="259045"/>
    <xdr:sp macro="" textlink="">
      <xdr:nvSpPr>
        <xdr:cNvPr id="517" name="n_1aveValue【学校施設】&#10;有形固定資産減価償却率">
          <a:extLst>
            <a:ext uri="{FF2B5EF4-FFF2-40B4-BE49-F238E27FC236}">
              <a16:creationId xmlns:a16="http://schemas.microsoft.com/office/drawing/2014/main" id="{70004712-4DDE-4382-AB11-2A7EAB63E0D7}"/>
            </a:ext>
          </a:extLst>
        </xdr:cNvPr>
        <xdr:cNvSpPr txBox="1"/>
      </xdr:nvSpPr>
      <xdr:spPr>
        <a:xfrm>
          <a:off x="15266044" y="1021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91457</xdr:rowOff>
    </xdr:from>
    <xdr:ext cx="405111" cy="259045"/>
    <xdr:sp macro="" textlink="">
      <xdr:nvSpPr>
        <xdr:cNvPr id="518" name="n_2aveValue【学校施設】&#10;有形固定資産減価償却率">
          <a:extLst>
            <a:ext uri="{FF2B5EF4-FFF2-40B4-BE49-F238E27FC236}">
              <a16:creationId xmlns:a16="http://schemas.microsoft.com/office/drawing/2014/main" id="{6E85C4F5-9307-41C3-BA30-0FC57B0B696F}"/>
            </a:ext>
          </a:extLst>
        </xdr:cNvPr>
        <xdr:cNvSpPr txBox="1"/>
      </xdr:nvSpPr>
      <xdr:spPr>
        <a:xfrm>
          <a:off x="14389744" y="1020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11447</xdr:rowOff>
    </xdr:from>
    <xdr:ext cx="405111" cy="259045"/>
    <xdr:sp macro="" textlink="">
      <xdr:nvSpPr>
        <xdr:cNvPr id="519" name="n_3aveValue【学校施設】&#10;有形固定資産減価償却率">
          <a:extLst>
            <a:ext uri="{FF2B5EF4-FFF2-40B4-BE49-F238E27FC236}">
              <a16:creationId xmlns:a16="http://schemas.microsoft.com/office/drawing/2014/main" id="{AAD30A92-7D46-4093-932B-CFB47B5C611E}"/>
            </a:ext>
          </a:extLst>
        </xdr:cNvPr>
        <xdr:cNvSpPr txBox="1"/>
      </xdr:nvSpPr>
      <xdr:spPr>
        <a:xfrm>
          <a:off x="13500744" y="1029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113047</xdr:rowOff>
    </xdr:from>
    <xdr:ext cx="405111" cy="259045"/>
    <xdr:sp macro="" textlink="">
      <xdr:nvSpPr>
        <xdr:cNvPr id="520" name="n_1mainValue【学校施設】&#10;有形固定資産減価償却率">
          <a:extLst>
            <a:ext uri="{FF2B5EF4-FFF2-40B4-BE49-F238E27FC236}">
              <a16:creationId xmlns:a16="http://schemas.microsoft.com/office/drawing/2014/main" id="{0D59081A-65F1-4576-A984-A00C55D0171B}"/>
            </a:ext>
          </a:extLst>
        </xdr:cNvPr>
        <xdr:cNvSpPr txBox="1"/>
      </xdr:nvSpPr>
      <xdr:spPr>
        <a:xfrm>
          <a:off x="15266044" y="971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158767</xdr:rowOff>
    </xdr:from>
    <xdr:ext cx="405111" cy="259045"/>
    <xdr:sp macro="" textlink="">
      <xdr:nvSpPr>
        <xdr:cNvPr id="521" name="n_2mainValue【学校施設】&#10;有形固定資産減価償却率">
          <a:extLst>
            <a:ext uri="{FF2B5EF4-FFF2-40B4-BE49-F238E27FC236}">
              <a16:creationId xmlns:a16="http://schemas.microsoft.com/office/drawing/2014/main" id="{65A01694-3400-4380-A58C-897681B89450}"/>
            </a:ext>
          </a:extLst>
        </xdr:cNvPr>
        <xdr:cNvSpPr txBox="1"/>
      </xdr:nvSpPr>
      <xdr:spPr>
        <a:xfrm>
          <a:off x="14389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135907</xdr:rowOff>
    </xdr:from>
    <xdr:ext cx="405111" cy="259045"/>
    <xdr:sp macro="" textlink="">
      <xdr:nvSpPr>
        <xdr:cNvPr id="522" name="n_3mainValue【学校施設】&#10;有形固定資産減価償却率">
          <a:extLst>
            <a:ext uri="{FF2B5EF4-FFF2-40B4-BE49-F238E27FC236}">
              <a16:creationId xmlns:a16="http://schemas.microsoft.com/office/drawing/2014/main" id="{E432CAA4-3C29-4D00-BEA9-662A77351536}"/>
            </a:ext>
          </a:extLst>
        </xdr:cNvPr>
        <xdr:cNvSpPr txBox="1"/>
      </xdr:nvSpPr>
      <xdr:spPr>
        <a:xfrm>
          <a:off x="13500744"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3" name="正方形/長方形 522">
          <a:extLst>
            <a:ext uri="{FF2B5EF4-FFF2-40B4-BE49-F238E27FC236}">
              <a16:creationId xmlns:a16="http://schemas.microsoft.com/office/drawing/2014/main" id="{26781DC1-9183-47DE-9764-2419CDBABB1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4" name="正方形/長方形 523">
          <a:extLst>
            <a:ext uri="{FF2B5EF4-FFF2-40B4-BE49-F238E27FC236}">
              <a16:creationId xmlns:a16="http://schemas.microsoft.com/office/drawing/2014/main" id="{4B0BFEDD-13AF-4187-BFE1-E57CE938C4C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5" name="正方形/長方形 524">
          <a:extLst>
            <a:ext uri="{FF2B5EF4-FFF2-40B4-BE49-F238E27FC236}">
              <a16:creationId xmlns:a16="http://schemas.microsoft.com/office/drawing/2014/main" id="{4C8C68D7-6D64-45DE-8E0F-BE1597CA6FF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6" name="正方形/長方形 525">
          <a:extLst>
            <a:ext uri="{FF2B5EF4-FFF2-40B4-BE49-F238E27FC236}">
              <a16:creationId xmlns:a16="http://schemas.microsoft.com/office/drawing/2014/main" id="{3807E881-EE85-4C1C-9977-F2D15D1F7FA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7" name="正方形/長方形 526">
          <a:extLst>
            <a:ext uri="{FF2B5EF4-FFF2-40B4-BE49-F238E27FC236}">
              <a16:creationId xmlns:a16="http://schemas.microsoft.com/office/drawing/2014/main" id="{579753CC-F70D-4E5C-B75F-FC6D93529AE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8" name="正方形/長方形 527">
          <a:extLst>
            <a:ext uri="{FF2B5EF4-FFF2-40B4-BE49-F238E27FC236}">
              <a16:creationId xmlns:a16="http://schemas.microsoft.com/office/drawing/2014/main" id="{0A1EEA3F-AEAD-4CC6-87BC-440593FAADB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9" name="正方形/長方形 528">
          <a:extLst>
            <a:ext uri="{FF2B5EF4-FFF2-40B4-BE49-F238E27FC236}">
              <a16:creationId xmlns:a16="http://schemas.microsoft.com/office/drawing/2014/main" id="{FA49E58E-AC13-4A88-982C-B65FB0BC3CF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0" name="正方形/長方形 529">
          <a:extLst>
            <a:ext uri="{FF2B5EF4-FFF2-40B4-BE49-F238E27FC236}">
              <a16:creationId xmlns:a16="http://schemas.microsoft.com/office/drawing/2014/main" id="{9DA9C918-2092-4D71-AB85-8F25C3371165}"/>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1" name="テキスト ボックス 530">
          <a:extLst>
            <a:ext uri="{FF2B5EF4-FFF2-40B4-BE49-F238E27FC236}">
              <a16:creationId xmlns:a16="http://schemas.microsoft.com/office/drawing/2014/main" id="{AC480106-858B-466C-BEE2-1A511670CDD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2" name="直線コネクタ 531">
          <a:extLst>
            <a:ext uri="{FF2B5EF4-FFF2-40B4-BE49-F238E27FC236}">
              <a16:creationId xmlns:a16="http://schemas.microsoft.com/office/drawing/2014/main" id="{614B24C8-90B9-49D7-B026-4B171AF45E48}"/>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3" name="テキスト ボックス 532">
          <a:extLst>
            <a:ext uri="{FF2B5EF4-FFF2-40B4-BE49-F238E27FC236}">
              <a16:creationId xmlns:a16="http://schemas.microsoft.com/office/drawing/2014/main" id="{192F0022-DE93-4EB9-B9D3-40082D29908A}"/>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34" name="直線コネクタ 533">
          <a:extLst>
            <a:ext uri="{FF2B5EF4-FFF2-40B4-BE49-F238E27FC236}">
              <a16:creationId xmlns:a16="http://schemas.microsoft.com/office/drawing/2014/main" id="{C80F2345-9B30-4A37-8675-1A8E320BE671}"/>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5" name="テキスト ボックス 534">
          <a:extLst>
            <a:ext uri="{FF2B5EF4-FFF2-40B4-BE49-F238E27FC236}">
              <a16:creationId xmlns:a16="http://schemas.microsoft.com/office/drawing/2014/main" id="{8B6DFB77-3A02-42F2-810A-C1CFD02985C2}"/>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6" name="直線コネクタ 535">
          <a:extLst>
            <a:ext uri="{FF2B5EF4-FFF2-40B4-BE49-F238E27FC236}">
              <a16:creationId xmlns:a16="http://schemas.microsoft.com/office/drawing/2014/main" id="{EC838505-3CEC-4AB7-AE05-F4F2B7F733E7}"/>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7" name="テキスト ボックス 536">
          <a:extLst>
            <a:ext uri="{FF2B5EF4-FFF2-40B4-BE49-F238E27FC236}">
              <a16:creationId xmlns:a16="http://schemas.microsoft.com/office/drawing/2014/main" id="{D5DBC2ED-D724-48B1-912F-92680D910A33}"/>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8" name="直線コネクタ 537">
          <a:extLst>
            <a:ext uri="{FF2B5EF4-FFF2-40B4-BE49-F238E27FC236}">
              <a16:creationId xmlns:a16="http://schemas.microsoft.com/office/drawing/2014/main" id="{9627CC76-F23A-4D38-A231-34D8E96C09D7}"/>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9" name="テキスト ボックス 538">
          <a:extLst>
            <a:ext uri="{FF2B5EF4-FFF2-40B4-BE49-F238E27FC236}">
              <a16:creationId xmlns:a16="http://schemas.microsoft.com/office/drawing/2014/main" id="{59293A9B-801F-46AC-BE18-943A42C56AC6}"/>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0" name="直線コネクタ 539">
          <a:extLst>
            <a:ext uri="{FF2B5EF4-FFF2-40B4-BE49-F238E27FC236}">
              <a16:creationId xmlns:a16="http://schemas.microsoft.com/office/drawing/2014/main" id="{DB6EF6F9-A88D-447D-AABD-29EA013BB684}"/>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1" name="テキスト ボックス 540">
          <a:extLst>
            <a:ext uri="{FF2B5EF4-FFF2-40B4-BE49-F238E27FC236}">
              <a16:creationId xmlns:a16="http://schemas.microsoft.com/office/drawing/2014/main" id="{C39331A1-50A2-4E8E-BF00-F256A924A8B3}"/>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2" name="直線コネクタ 541">
          <a:extLst>
            <a:ext uri="{FF2B5EF4-FFF2-40B4-BE49-F238E27FC236}">
              <a16:creationId xmlns:a16="http://schemas.microsoft.com/office/drawing/2014/main" id="{BF5622D6-FC2B-4FF8-8B94-CBDF5C143319}"/>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3" name="テキスト ボックス 542">
          <a:extLst>
            <a:ext uri="{FF2B5EF4-FFF2-40B4-BE49-F238E27FC236}">
              <a16:creationId xmlns:a16="http://schemas.microsoft.com/office/drawing/2014/main" id="{D60D5482-DDA8-4616-BB00-BD90C5365728}"/>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4" name="直線コネクタ 543">
          <a:extLst>
            <a:ext uri="{FF2B5EF4-FFF2-40B4-BE49-F238E27FC236}">
              <a16:creationId xmlns:a16="http://schemas.microsoft.com/office/drawing/2014/main" id="{A6F17A9E-F799-4C41-8936-5C338FAF930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5" name="テキスト ボックス 544">
          <a:extLst>
            <a:ext uri="{FF2B5EF4-FFF2-40B4-BE49-F238E27FC236}">
              <a16:creationId xmlns:a16="http://schemas.microsoft.com/office/drawing/2014/main" id="{F46B6851-04D5-48DC-AE8D-9E4F54292576}"/>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6" name="【学校施設】&#10;一人当たり面積グラフ枠">
          <a:extLst>
            <a:ext uri="{FF2B5EF4-FFF2-40B4-BE49-F238E27FC236}">
              <a16:creationId xmlns:a16="http://schemas.microsoft.com/office/drawing/2014/main" id="{D1A08E32-FBF7-4C20-88F8-60E0E4C2C15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54610</xdr:rowOff>
    </xdr:from>
    <xdr:to>
      <xdr:col>116</xdr:col>
      <xdr:colOff>62864</xdr:colOff>
      <xdr:row>63</xdr:row>
      <xdr:rowOff>138430</xdr:rowOff>
    </xdr:to>
    <xdr:cxnSp macro="">
      <xdr:nvCxnSpPr>
        <xdr:cNvPr id="547" name="直線コネクタ 546">
          <a:extLst>
            <a:ext uri="{FF2B5EF4-FFF2-40B4-BE49-F238E27FC236}">
              <a16:creationId xmlns:a16="http://schemas.microsoft.com/office/drawing/2014/main" id="{EF83727B-473E-423A-8B0A-35135B8EA4FE}"/>
            </a:ext>
          </a:extLst>
        </xdr:cNvPr>
        <xdr:cNvCxnSpPr/>
      </xdr:nvCxnSpPr>
      <xdr:spPr>
        <a:xfrm flipV="1">
          <a:off x="22160864" y="94843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142257</xdr:rowOff>
    </xdr:from>
    <xdr:ext cx="469744" cy="259045"/>
    <xdr:sp macro="" textlink="">
      <xdr:nvSpPr>
        <xdr:cNvPr id="548" name="【学校施設】&#10;一人当たり面積最小値テキスト">
          <a:extLst>
            <a:ext uri="{FF2B5EF4-FFF2-40B4-BE49-F238E27FC236}">
              <a16:creationId xmlns:a16="http://schemas.microsoft.com/office/drawing/2014/main" id="{46E4264C-3E1B-49DF-9F6A-4891CB70FDA0}"/>
            </a:ext>
          </a:extLst>
        </xdr:cNvPr>
        <xdr:cNvSpPr txBox="1"/>
      </xdr:nvSpPr>
      <xdr:spPr>
        <a:xfrm>
          <a:off x="22199600" y="1094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138430</xdr:rowOff>
    </xdr:from>
    <xdr:to>
      <xdr:col>116</xdr:col>
      <xdr:colOff>152400</xdr:colOff>
      <xdr:row>63</xdr:row>
      <xdr:rowOff>138430</xdr:rowOff>
    </xdr:to>
    <xdr:cxnSp macro="">
      <xdr:nvCxnSpPr>
        <xdr:cNvPr id="549" name="直線コネクタ 548">
          <a:extLst>
            <a:ext uri="{FF2B5EF4-FFF2-40B4-BE49-F238E27FC236}">
              <a16:creationId xmlns:a16="http://schemas.microsoft.com/office/drawing/2014/main" id="{697A1700-7759-42DF-B963-2935ED269277}"/>
            </a:ext>
          </a:extLst>
        </xdr:cNvPr>
        <xdr:cNvCxnSpPr/>
      </xdr:nvCxnSpPr>
      <xdr:spPr>
        <a:xfrm>
          <a:off x="22072600" y="1093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1287</xdr:rowOff>
    </xdr:from>
    <xdr:ext cx="469744" cy="259045"/>
    <xdr:sp macro="" textlink="">
      <xdr:nvSpPr>
        <xdr:cNvPr id="550" name="【学校施設】&#10;一人当たり面積最大値テキスト">
          <a:extLst>
            <a:ext uri="{FF2B5EF4-FFF2-40B4-BE49-F238E27FC236}">
              <a16:creationId xmlns:a16="http://schemas.microsoft.com/office/drawing/2014/main" id="{9EBC1508-2C5D-4813-8F9F-957F974CB89A}"/>
            </a:ext>
          </a:extLst>
        </xdr:cNvPr>
        <xdr:cNvSpPr txBox="1"/>
      </xdr:nvSpPr>
      <xdr:spPr>
        <a:xfrm>
          <a:off x="22199600" y="925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54610</xdr:rowOff>
    </xdr:from>
    <xdr:to>
      <xdr:col>116</xdr:col>
      <xdr:colOff>152400</xdr:colOff>
      <xdr:row>55</xdr:row>
      <xdr:rowOff>54610</xdr:rowOff>
    </xdr:to>
    <xdr:cxnSp macro="">
      <xdr:nvCxnSpPr>
        <xdr:cNvPr id="551" name="直線コネクタ 550">
          <a:extLst>
            <a:ext uri="{FF2B5EF4-FFF2-40B4-BE49-F238E27FC236}">
              <a16:creationId xmlns:a16="http://schemas.microsoft.com/office/drawing/2014/main" id="{4C39847A-6207-47E7-A818-79A5B212F5C1}"/>
            </a:ext>
          </a:extLst>
        </xdr:cNvPr>
        <xdr:cNvCxnSpPr/>
      </xdr:nvCxnSpPr>
      <xdr:spPr>
        <a:xfrm>
          <a:off x="22072600" y="9484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48277</xdr:rowOff>
    </xdr:from>
    <xdr:ext cx="469744" cy="259045"/>
    <xdr:sp macro="" textlink="">
      <xdr:nvSpPr>
        <xdr:cNvPr id="552" name="【学校施設】&#10;一人当たり面積平均値テキスト">
          <a:extLst>
            <a:ext uri="{FF2B5EF4-FFF2-40B4-BE49-F238E27FC236}">
              <a16:creationId xmlns:a16="http://schemas.microsoft.com/office/drawing/2014/main" id="{317719C8-DE5D-4845-82B9-FB7DAC80320E}"/>
            </a:ext>
          </a:extLst>
        </xdr:cNvPr>
        <xdr:cNvSpPr txBox="1"/>
      </xdr:nvSpPr>
      <xdr:spPr>
        <a:xfrm>
          <a:off x="22199600" y="10335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25400</xdr:rowOff>
    </xdr:from>
    <xdr:to>
      <xdr:col>116</xdr:col>
      <xdr:colOff>114300</xdr:colOff>
      <xdr:row>61</xdr:row>
      <xdr:rowOff>127000</xdr:rowOff>
    </xdr:to>
    <xdr:sp macro="" textlink="">
      <xdr:nvSpPr>
        <xdr:cNvPr id="553" name="フローチャート: 判断 552">
          <a:extLst>
            <a:ext uri="{FF2B5EF4-FFF2-40B4-BE49-F238E27FC236}">
              <a16:creationId xmlns:a16="http://schemas.microsoft.com/office/drawing/2014/main" id="{52666FFD-0585-4C68-AEE0-FE2CC854F051}"/>
            </a:ext>
          </a:extLst>
        </xdr:cNvPr>
        <xdr:cNvSpPr/>
      </xdr:nvSpPr>
      <xdr:spPr>
        <a:xfrm>
          <a:off x="221107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40640</xdr:rowOff>
    </xdr:from>
    <xdr:to>
      <xdr:col>112</xdr:col>
      <xdr:colOff>38100</xdr:colOff>
      <xdr:row>61</xdr:row>
      <xdr:rowOff>142240</xdr:rowOff>
    </xdr:to>
    <xdr:sp macro="" textlink="">
      <xdr:nvSpPr>
        <xdr:cNvPr id="554" name="フローチャート: 判断 553">
          <a:extLst>
            <a:ext uri="{FF2B5EF4-FFF2-40B4-BE49-F238E27FC236}">
              <a16:creationId xmlns:a16="http://schemas.microsoft.com/office/drawing/2014/main" id="{1F03D52D-FF12-4EF5-8A06-21B91C2D212E}"/>
            </a:ext>
          </a:extLst>
        </xdr:cNvPr>
        <xdr:cNvSpPr/>
      </xdr:nvSpPr>
      <xdr:spPr>
        <a:xfrm>
          <a:off x="21272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67310</xdr:rowOff>
    </xdr:from>
    <xdr:to>
      <xdr:col>107</xdr:col>
      <xdr:colOff>101600</xdr:colOff>
      <xdr:row>61</xdr:row>
      <xdr:rowOff>168910</xdr:rowOff>
    </xdr:to>
    <xdr:sp macro="" textlink="">
      <xdr:nvSpPr>
        <xdr:cNvPr id="555" name="フローチャート: 判断 554">
          <a:extLst>
            <a:ext uri="{FF2B5EF4-FFF2-40B4-BE49-F238E27FC236}">
              <a16:creationId xmlns:a16="http://schemas.microsoft.com/office/drawing/2014/main" id="{BF69EA3D-A7E0-4EE1-BE25-BBA2D5175646}"/>
            </a:ext>
          </a:extLst>
        </xdr:cNvPr>
        <xdr:cNvSpPr/>
      </xdr:nvSpPr>
      <xdr:spPr>
        <a:xfrm>
          <a:off x="20383500" y="1052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59690</xdr:rowOff>
    </xdr:from>
    <xdr:to>
      <xdr:col>102</xdr:col>
      <xdr:colOff>165100</xdr:colOff>
      <xdr:row>61</xdr:row>
      <xdr:rowOff>161290</xdr:rowOff>
    </xdr:to>
    <xdr:sp macro="" textlink="">
      <xdr:nvSpPr>
        <xdr:cNvPr id="556" name="フローチャート: 判断 555">
          <a:extLst>
            <a:ext uri="{FF2B5EF4-FFF2-40B4-BE49-F238E27FC236}">
              <a16:creationId xmlns:a16="http://schemas.microsoft.com/office/drawing/2014/main" id="{6793DD62-C655-4A9F-8A58-36D2B98478E6}"/>
            </a:ext>
          </a:extLst>
        </xdr:cNvPr>
        <xdr:cNvSpPr/>
      </xdr:nvSpPr>
      <xdr:spPr>
        <a:xfrm>
          <a:off x="19494500" y="1051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7" name="テキスト ボックス 556">
          <a:extLst>
            <a:ext uri="{FF2B5EF4-FFF2-40B4-BE49-F238E27FC236}">
              <a16:creationId xmlns:a16="http://schemas.microsoft.com/office/drawing/2014/main" id="{D16209EE-42CB-44F6-8EB8-3332B0A62BF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8" name="テキスト ボックス 557">
          <a:extLst>
            <a:ext uri="{FF2B5EF4-FFF2-40B4-BE49-F238E27FC236}">
              <a16:creationId xmlns:a16="http://schemas.microsoft.com/office/drawing/2014/main" id="{E24EF7A2-D193-44D0-9380-37EE36286477}"/>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9" name="テキスト ボックス 558">
          <a:extLst>
            <a:ext uri="{FF2B5EF4-FFF2-40B4-BE49-F238E27FC236}">
              <a16:creationId xmlns:a16="http://schemas.microsoft.com/office/drawing/2014/main" id="{5D1DD980-210E-4648-AF9C-699163B6EC7C}"/>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id="{12ACD514-A88B-4B46-9F65-6BD00F799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1" name="テキスト ボックス 560">
          <a:extLst>
            <a:ext uri="{FF2B5EF4-FFF2-40B4-BE49-F238E27FC236}">
              <a16:creationId xmlns:a16="http://schemas.microsoft.com/office/drawing/2014/main" id="{CD164AAF-1297-4EFA-8E26-C8B1F22983DE}"/>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52070</xdr:rowOff>
    </xdr:from>
    <xdr:to>
      <xdr:col>116</xdr:col>
      <xdr:colOff>114300</xdr:colOff>
      <xdr:row>62</xdr:row>
      <xdr:rowOff>153670</xdr:rowOff>
    </xdr:to>
    <xdr:sp macro="" textlink="">
      <xdr:nvSpPr>
        <xdr:cNvPr id="562" name="楕円 561">
          <a:extLst>
            <a:ext uri="{FF2B5EF4-FFF2-40B4-BE49-F238E27FC236}">
              <a16:creationId xmlns:a16="http://schemas.microsoft.com/office/drawing/2014/main" id="{B0EC52C5-E03E-43EE-AA15-162780B0FF44}"/>
            </a:ext>
          </a:extLst>
        </xdr:cNvPr>
        <xdr:cNvSpPr/>
      </xdr:nvSpPr>
      <xdr:spPr>
        <a:xfrm>
          <a:off x="221107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30497</xdr:rowOff>
    </xdr:from>
    <xdr:ext cx="469744" cy="259045"/>
    <xdr:sp macro="" textlink="">
      <xdr:nvSpPr>
        <xdr:cNvPr id="563" name="【学校施設】&#10;一人当たり面積該当値テキスト">
          <a:extLst>
            <a:ext uri="{FF2B5EF4-FFF2-40B4-BE49-F238E27FC236}">
              <a16:creationId xmlns:a16="http://schemas.microsoft.com/office/drawing/2014/main" id="{D72DC7B9-747C-49DB-BA43-879DC689E16C}"/>
            </a:ext>
          </a:extLst>
        </xdr:cNvPr>
        <xdr:cNvSpPr txBox="1"/>
      </xdr:nvSpPr>
      <xdr:spPr>
        <a:xfrm>
          <a:off x="22199600" y="1066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62230</xdr:rowOff>
    </xdr:from>
    <xdr:to>
      <xdr:col>112</xdr:col>
      <xdr:colOff>38100</xdr:colOff>
      <xdr:row>62</xdr:row>
      <xdr:rowOff>163830</xdr:rowOff>
    </xdr:to>
    <xdr:sp macro="" textlink="">
      <xdr:nvSpPr>
        <xdr:cNvPr id="564" name="楕円 563">
          <a:extLst>
            <a:ext uri="{FF2B5EF4-FFF2-40B4-BE49-F238E27FC236}">
              <a16:creationId xmlns:a16="http://schemas.microsoft.com/office/drawing/2014/main" id="{87FA2210-C640-4E62-B936-29E25C89A5DA}"/>
            </a:ext>
          </a:extLst>
        </xdr:cNvPr>
        <xdr:cNvSpPr/>
      </xdr:nvSpPr>
      <xdr:spPr>
        <a:xfrm>
          <a:off x="21272500" y="1069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102870</xdr:rowOff>
    </xdr:from>
    <xdr:to>
      <xdr:col>116</xdr:col>
      <xdr:colOff>63500</xdr:colOff>
      <xdr:row>62</xdr:row>
      <xdr:rowOff>113030</xdr:rowOff>
    </xdr:to>
    <xdr:cxnSp macro="">
      <xdr:nvCxnSpPr>
        <xdr:cNvPr id="565" name="直線コネクタ 564">
          <a:extLst>
            <a:ext uri="{FF2B5EF4-FFF2-40B4-BE49-F238E27FC236}">
              <a16:creationId xmlns:a16="http://schemas.microsoft.com/office/drawing/2014/main" id="{E0B94D6E-A3E7-4D3A-A8A9-13889C67075A}"/>
            </a:ext>
          </a:extLst>
        </xdr:cNvPr>
        <xdr:cNvCxnSpPr/>
      </xdr:nvCxnSpPr>
      <xdr:spPr>
        <a:xfrm flipV="1">
          <a:off x="21323300" y="10732770"/>
          <a:ext cx="8382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67310</xdr:rowOff>
    </xdr:from>
    <xdr:to>
      <xdr:col>107</xdr:col>
      <xdr:colOff>101600</xdr:colOff>
      <xdr:row>62</xdr:row>
      <xdr:rowOff>168910</xdr:rowOff>
    </xdr:to>
    <xdr:sp macro="" textlink="">
      <xdr:nvSpPr>
        <xdr:cNvPr id="566" name="楕円 565">
          <a:extLst>
            <a:ext uri="{FF2B5EF4-FFF2-40B4-BE49-F238E27FC236}">
              <a16:creationId xmlns:a16="http://schemas.microsoft.com/office/drawing/2014/main" id="{723C71DD-2C85-46A7-88F3-107641B1B5F8}"/>
            </a:ext>
          </a:extLst>
        </xdr:cNvPr>
        <xdr:cNvSpPr/>
      </xdr:nvSpPr>
      <xdr:spPr>
        <a:xfrm>
          <a:off x="20383500" y="1069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113030</xdr:rowOff>
    </xdr:from>
    <xdr:to>
      <xdr:col>111</xdr:col>
      <xdr:colOff>177800</xdr:colOff>
      <xdr:row>62</xdr:row>
      <xdr:rowOff>118110</xdr:rowOff>
    </xdr:to>
    <xdr:cxnSp macro="">
      <xdr:nvCxnSpPr>
        <xdr:cNvPr id="567" name="直線コネクタ 566">
          <a:extLst>
            <a:ext uri="{FF2B5EF4-FFF2-40B4-BE49-F238E27FC236}">
              <a16:creationId xmlns:a16="http://schemas.microsoft.com/office/drawing/2014/main" id="{5966D606-4459-4EA1-9CB3-907A3F6C753F}"/>
            </a:ext>
          </a:extLst>
        </xdr:cNvPr>
        <xdr:cNvCxnSpPr/>
      </xdr:nvCxnSpPr>
      <xdr:spPr>
        <a:xfrm flipV="1">
          <a:off x="20434300" y="1074293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78740</xdr:rowOff>
    </xdr:from>
    <xdr:to>
      <xdr:col>102</xdr:col>
      <xdr:colOff>165100</xdr:colOff>
      <xdr:row>63</xdr:row>
      <xdr:rowOff>8890</xdr:rowOff>
    </xdr:to>
    <xdr:sp macro="" textlink="">
      <xdr:nvSpPr>
        <xdr:cNvPr id="568" name="楕円 567">
          <a:extLst>
            <a:ext uri="{FF2B5EF4-FFF2-40B4-BE49-F238E27FC236}">
              <a16:creationId xmlns:a16="http://schemas.microsoft.com/office/drawing/2014/main" id="{3D2015FB-5458-403A-8627-9D56D97166B1}"/>
            </a:ext>
          </a:extLst>
        </xdr:cNvPr>
        <xdr:cNvSpPr/>
      </xdr:nvSpPr>
      <xdr:spPr>
        <a:xfrm>
          <a:off x="19494500" y="107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118110</xdr:rowOff>
    </xdr:from>
    <xdr:to>
      <xdr:col>107</xdr:col>
      <xdr:colOff>50800</xdr:colOff>
      <xdr:row>62</xdr:row>
      <xdr:rowOff>129540</xdr:rowOff>
    </xdr:to>
    <xdr:cxnSp macro="">
      <xdr:nvCxnSpPr>
        <xdr:cNvPr id="569" name="直線コネクタ 568">
          <a:extLst>
            <a:ext uri="{FF2B5EF4-FFF2-40B4-BE49-F238E27FC236}">
              <a16:creationId xmlns:a16="http://schemas.microsoft.com/office/drawing/2014/main" id="{9EBEE48A-86AB-4DC7-9CD3-CB576ADF2AFE}"/>
            </a:ext>
          </a:extLst>
        </xdr:cNvPr>
        <xdr:cNvCxnSpPr/>
      </xdr:nvCxnSpPr>
      <xdr:spPr>
        <a:xfrm flipV="1">
          <a:off x="19545300" y="107480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158767</xdr:rowOff>
    </xdr:from>
    <xdr:ext cx="469744" cy="259045"/>
    <xdr:sp macro="" textlink="">
      <xdr:nvSpPr>
        <xdr:cNvPr id="570" name="n_1aveValue【学校施設】&#10;一人当たり面積">
          <a:extLst>
            <a:ext uri="{FF2B5EF4-FFF2-40B4-BE49-F238E27FC236}">
              <a16:creationId xmlns:a16="http://schemas.microsoft.com/office/drawing/2014/main" id="{46463792-3372-473B-A141-574EB4BCD190}"/>
            </a:ext>
          </a:extLst>
        </xdr:cNvPr>
        <xdr:cNvSpPr txBox="1"/>
      </xdr:nvSpPr>
      <xdr:spPr>
        <a:xfrm>
          <a:off x="210757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13987</xdr:rowOff>
    </xdr:from>
    <xdr:ext cx="469744" cy="259045"/>
    <xdr:sp macro="" textlink="">
      <xdr:nvSpPr>
        <xdr:cNvPr id="571" name="n_2aveValue【学校施設】&#10;一人当たり面積">
          <a:extLst>
            <a:ext uri="{FF2B5EF4-FFF2-40B4-BE49-F238E27FC236}">
              <a16:creationId xmlns:a16="http://schemas.microsoft.com/office/drawing/2014/main" id="{CF30DAF9-EAE5-4982-A0DD-4E961CBE6C57}"/>
            </a:ext>
          </a:extLst>
        </xdr:cNvPr>
        <xdr:cNvSpPr txBox="1"/>
      </xdr:nvSpPr>
      <xdr:spPr>
        <a:xfrm>
          <a:off x="20199427" y="1030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6367</xdr:rowOff>
    </xdr:from>
    <xdr:ext cx="469744" cy="259045"/>
    <xdr:sp macro="" textlink="">
      <xdr:nvSpPr>
        <xdr:cNvPr id="572" name="n_3aveValue【学校施設】&#10;一人当たり面積">
          <a:extLst>
            <a:ext uri="{FF2B5EF4-FFF2-40B4-BE49-F238E27FC236}">
              <a16:creationId xmlns:a16="http://schemas.microsoft.com/office/drawing/2014/main" id="{0C52D95E-5973-4B97-A859-3BDDD942BF5D}"/>
            </a:ext>
          </a:extLst>
        </xdr:cNvPr>
        <xdr:cNvSpPr txBox="1"/>
      </xdr:nvSpPr>
      <xdr:spPr>
        <a:xfrm>
          <a:off x="19310427" y="1029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154957</xdr:rowOff>
    </xdr:from>
    <xdr:ext cx="469744" cy="259045"/>
    <xdr:sp macro="" textlink="">
      <xdr:nvSpPr>
        <xdr:cNvPr id="573" name="n_1mainValue【学校施設】&#10;一人当たり面積">
          <a:extLst>
            <a:ext uri="{FF2B5EF4-FFF2-40B4-BE49-F238E27FC236}">
              <a16:creationId xmlns:a16="http://schemas.microsoft.com/office/drawing/2014/main" id="{D0CD214B-E765-4EAF-A857-08AA5A849911}"/>
            </a:ext>
          </a:extLst>
        </xdr:cNvPr>
        <xdr:cNvSpPr txBox="1"/>
      </xdr:nvSpPr>
      <xdr:spPr>
        <a:xfrm>
          <a:off x="21075727" y="1078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160037</xdr:rowOff>
    </xdr:from>
    <xdr:ext cx="469744" cy="259045"/>
    <xdr:sp macro="" textlink="">
      <xdr:nvSpPr>
        <xdr:cNvPr id="574" name="n_2mainValue【学校施設】&#10;一人当たり面積">
          <a:extLst>
            <a:ext uri="{FF2B5EF4-FFF2-40B4-BE49-F238E27FC236}">
              <a16:creationId xmlns:a16="http://schemas.microsoft.com/office/drawing/2014/main" id="{850BA8EC-060D-457D-8BE8-070D53B742D1}"/>
            </a:ext>
          </a:extLst>
        </xdr:cNvPr>
        <xdr:cNvSpPr txBox="1"/>
      </xdr:nvSpPr>
      <xdr:spPr>
        <a:xfrm>
          <a:off x="20199427" y="1078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17</xdr:rowOff>
    </xdr:from>
    <xdr:ext cx="469744" cy="259045"/>
    <xdr:sp macro="" textlink="">
      <xdr:nvSpPr>
        <xdr:cNvPr id="575" name="n_3mainValue【学校施設】&#10;一人当たり面積">
          <a:extLst>
            <a:ext uri="{FF2B5EF4-FFF2-40B4-BE49-F238E27FC236}">
              <a16:creationId xmlns:a16="http://schemas.microsoft.com/office/drawing/2014/main" id="{A27D96B5-D557-480C-AFAA-561DB4EB53E4}"/>
            </a:ext>
          </a:extLst>
        </xdr:cNvPr>
        <xdr:cNvSpPr txBox="1"/>
      </xdr:nvSpPr>
      <xdr:spPr>
        <a:xfrm>
          <a:off x="19310427" y="1080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6" name="正方形/長方形 575">
          <a:extLst>
            <a:ext uri="{FF2B5EF4-FFF2-40B4-BE49-F238E27FC236}">
              <a16:creationId xmlns:a16="http://schemas.microsoft.com/office/drawing/2014/main" id="{5504A9D8-923A-41DA-85D3-431AC960771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7" name="正方形/長方形 576">
          <a:extLst>
            <a:ext uri="{FF2B5EF4-FFF2-40B4-BE49-F238E27FC236}">
              <a16:creationId xmlns:a16="http://schemas.microsoft.com/office/drawing/2014/main" id="{21BB9093-6064-4784-9126-C0F21110657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8" name="正方形/長方形 577">
          <a:extLst>
            <a:ext uri="{FF2B5EF4-FFF2-40B4-BE49-F238E27FC236}">
              <a16:creationId xmlns:a16="http://schemas.microsoft.com/office/drawing/2014/main" id="{38433E95-B488-4848-B178-43CD047FF13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9" name="正方形/長方形 578">
          <a:extLst>
            <a:ext uri="{FF2B5EF4-FFF2-40B4-BE49-F238E27FC236}">
              <a16:creationId xmlns:a16="http://schemas.microsoft.com/office/drawing/2014/main" id="{715353C1-8944-45CB-A98A-0B9A74FBC2C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0" name="正方形/長方形 579">
          <a:extLst>
            <a:ext uri="{FF2B5EF4-FFF2-40B4-BE49-F238E27FC236}">
              <a16:creationId xmlns:a16="http://schemas.microsoft.com/office/drawing/2014/main" id="{6B4B3C5B-5E82-4F1C-9F8E-EA6000FAC83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1" name="正方形/長方形 580">
          <a:extLst>
            <a:ext uri="{FF2B5EF4-FFF2-40B4-BE49-F238E27FC236}">
              <a16:creationId xmlns:a16="http://schemas.microsoft.com/office/drawing/2014/main" id="{73A6DBF5-B2FB-4A17-8323-B7F42701C4D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2" name="正方形/長方形 581">
          <a:extLst>
            <a:ext uri="{FF2B5EF4-FFF2-40B4-BE49-F238E27FC236}">
              <a16:creationId xmlns:a16="http://schemas.microsoft.com/office/drawing/2014/main" id="{FEFBBA8A-A3C5-4B23-A87E-3E3E0B2F13F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3" name="正方形/長方形 582">
          <a:extLst>
            <a:ext uri="{FF2B5EF4-FFF2-40B4-BE49-F238E27FC236}">
              <a16:creationId xmlns:a16="http://schemas.microsoft.com/office/drawing/2014/main" id="{5F3C2103-2A13-4FE3-ADF0-FCB647665A36}"/>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4" name="テキスト ボックス 583">
          <a:extLst>
            <a:ext uri="{FF2B5EF4-FFF2-40B4-BE49-F238E27FC236}">
              <a16:creationId xmlns:a16="http://schemas.microsoft.com/office/drawing/2014/main" id="{B5C56FD1-AA92-4A9A-A7D5-FDBEB760F7E9}"/>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5" name="直線コネクタ 584">
          <a:extLst>
            <a:ext uri="{FF2B5EF4-FFF2-40B4-BE49-F238E27FC236}">
              <a16:creationId xmlns:a16="http://schemas.microsoft.com/office/drawing/2014/main" id="{4FDF8448-933A-4667-A009-2D91AB1934D7}"/>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86" name="テキスト ボックス 585">
          <a:extLst>
            <a:ext uri="{FF2B5EF4-FFF2-40B4-BE49-F238E27FC236}">
              <a16:creationId xmlns:a16="http://schemas.microsoft.com/office/drawing/2014/main" id="{0D4F1783-E9B8-45B0-92FA-870E52ADC204}"/>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87" name="直線コネクタ 586">
          <a:extLst>
            <a:ext uri="{FF2B5EF4-FFF2-40B4-BE49-F238E27FC236}">
              <a16:creationId xmlns:a16="http://schemas.microsoft.com/office/drawing/2014/main" id="{708FD94E-BA4D-47F2-88F6-577602D6258C}"/>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88" name="テキスト ボックス 587">
          <a:extLst>
            <a:ext uri="{FF2B5EF4-FFF2-40B4-BE49-F238E27FC236}">
              <a16:creationId xmlns:a16="http://schemas.microsoft.com/office/drawing/2014/main" id="{A282E766-AC0B-46A8-9806-BE543DA076DE}"/>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89" name="直線コネクタ 588">
          <a:extLst>
            <a:ext uri="{FF2B5EF4-FFF2-40B4-BE49-F238E27FC236}">
              <a16:creationId xmlns:a16="http://schemas.microsoft.com/office/drawing/2014/main" id="{872D4332-797C-4273-979A-53A3016E235A}"/>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90" name="テキスト ボックス 589">
          <a:extLst>
            <a:ext uri="{FF2B5EF4-FFF2-40B4-BE49-F238E27FC236}">
              <a16:creationId xmlns:a16="http://schemas.microsoft.com/office/drawing/2014/main" id="{7D21CEBE-3150-42ED-B0C8-5D42665DB2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91" name="直線コネクタ 590">
          <a:extLst>
            <a:ext uri="{FF2B5EF4-FFF2-40B4-BE49-F238E27FC236}">
              <a16:creationId xmlns:a16="http://schemas.microsoft.com/office/drawing/2014/main" id="{74C5EBB3-6FA3-493D-869D-637B885CBB7B}"/>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92" name="テキスト ボックス 591">
          <a:extLst>
            <a:ext uri="{FF2B5EF4-FFF2-40B4-BE49-F238E27FC236}">
              <a16:creationId xmlns:a16="http://schemas.microsoft.com/office/drawing/2014/main" id="{2FC396F2-0773-42D1-BA22-81875BF9C204}"/>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93" name="直線コネクタ 592">
          <a:extLst>
            <a:ext uri="{FF2B5EF4-FFF2-40B4-BE49-F238E27FC236}">
              <a16:creationId xmlns:a16="http://schemas.microsoft.com/office/drawing/2014/main" id="{10EA4191-DF10-4311-A2DA-51CD035A05BA}"/>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94" name="テキスト ボックス 593">
          <a:extLst>
            <a:ext uri="{FF2B5EF4-FFF2-40B4-BE49-F238E27FC236}">
              <a16:creationId xmlns:a16="http://schemas.microsoft.com/office/drawing/2014/main" id="{571DBDDB-5964-40FC-BF01-5B811308B7CD}"/>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95" name="直線コネクタ 594">
          <a:extLst>
            <a:ext uri="{FF2B5EF4-FFF2-40B4-BE49-F238E27FC236}">
              <a16:creationId xmlns:a16="http://schemas.microsoft.com/office/drawing/2014/main" id="{E41DA7F1-F143-4F14-A39F-6DE1B72916F5}"/>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96" name="テキスト ボックス 595">
          <a:extLst>
            <a:ext uri="{FF2B5EF4-FFF2-40B4-BE49-F238E27FC236}">
              <a16:creationId xmlns:a16="http://schemas.microsoft.com/office/drawing/2014/main" id="{D5EF9615-9135-4A9A-BF52-81B127B79E70}"/>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7" name="直線コネクタ 596">
          <a:extLst>
            <a:ext uri="{FF2B5EF4-FFF2-40B4-BE49-F238E27FC236}">
              <a16:creationId xmlns:a16="http://schemas.microsoft.com/office/drawing/2014/main" id="{04F4D3AC-65B4-4F1F-9B8A-5F02D2F8EA37}"/>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8" name="テキスト ボックス 597">
          <a:extLst>
            <a:ext uri="{FF2B5EF4-FFF2-40B4-BE49-F238E27FC236}">
              <a16:creationId xmlns:a16="http://schemas.microsoft.com/office/drawing/2014/main" id="{F154CB19-F04D-421E-9120-7209EE4BA96D}"/>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9" name="【児童館】&#10;有形固定資産減価償却率グラフ枠">
          <a:extLst>
            <a:ext uri="{FF2B5EF4-FFF2-40B4-BE49-F238E27FC236}">
              <a16:creationId xmlns:a16="http://schemas.microsoft.com/office/drawing/2014/main" id="{BBB59199-2242-44FD-98A8-863B5B1C0D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137161</xdr:rowOff>
    </xdr:to>
    <xdr:cxnSp macro="">
      <xdr:nvCxnSpPr>
        <xdr:cNvPr id="600" name="直線コネクタ 599">
          <a:extLst>
            <a:ext uri="{FF2B5EF4-FFF2-40B4-BE49-F238E27FC236}">
              <a16:creationId xmlns:a16="http://schemas.microsoft.com/office/drawing/2014/main" id="{B8EB51AF-C890-4777-8654-8B2407AB9007}"/>
            </a:ext>
          </a:extLst>
        </xdr:cNvPr>
        <xdr:cNvCxnSpPr/>
      </xdr:nvCxnSpPr>
      <xdr:spPr>
        <a:xfrm flipV="1">
          <a:off x="16318864" y="13335000"/>
          <a:ext cx="0" cy="1546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140988</xdr:rowOff>
    </xdr:from>
    <xdr:ext cx="405111" cy="259045"/>
    <xdr:sp macro="" textlink="">
      <xdr:nvSpPr>
        <xdr:cNvPr id="601" name="【児童館】&#10;有形固定資産減価償却率最小値テキスト">
          <a:extLst>
            <a:ext uri="{FF2B5EF4-FFF2-40B4-BE49-F238E27FC236}">
              <a16:creationId xmlns:a16="http://schemas.microsoft.com/office/drawing/2014/main" id="{7623B2CD-3490-4B32-9F51-90E29D68EE6B}"/>
            </a:ext>
          </a:extLst>
        </xdr:cNvPr>
        <xdr:cNvSpPr txBox="1"/>
      </xdr:nvSpPr>
      <xdr:spPr>
        <a:xfrm>
          <a:off x="16357600" y="1488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137161</xdr:rowOff>
    </xdr:from>
    <xdr:to>
      <xdr:col>86</xdr:col>
      <xdr:colOff>25400</xdr:colOff>
      <xdr:row>86</xdr:row>
      <xdr:rowOff>137161</xdr:rowOff>
    </xdr:to>
    <xdr:cxnSp macro="">
      <xdr:nvCxnSpPr>
        <xdr:cNvPr id="602" name="直線コネクタ 601">
          <a:extLst>
            <a:ext uri="{FF2B5EF4-FFF2-40B4-BE49-F238E27FC236}">
              <a16:creationId xmlns:a16="http://schemas.microsoft.com/office/drawing/2014/main" id="{E1ACD83C-890A-4CD0-8013-9E12CB5E0956}"/>
            </a:ext>
          </a:extLst>
        </xdr:cNvPr>
        <xdr:cNvCxnSpPr/>
      </xdr:nvCxnSpPr>
      <xdr:spPr>
        <a:xfrm>
          <a:off x="16230600" y="14881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03" name="【児童館】&#10;有形固定資産減価償却率最大値テキスト">
          <a:extLst>
            <a:ext uri="{FF2B5EF4-FFF2-40B4-BE49-F238E27FC236}">
              <a16:creationId xmlns:a16="http://schemas.microsoft.com/office/drawing/2014/main" id="{69879F26-0033-47E3-A8A4-42C4BB34DC12}"/>
            </a:ext>
          </a:extLst>
        </xdr:cNvPr>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04" name="直線コネクタ 603">
          <a:extLst>
            <a:ext uri="{FF2B5EF4-FFF2-40B4-BE49-F238E27FC236}">
              <a16:creationId xmlns:a16="http://schemas.microsoft.com/office/drawing/2014/main" id="{C4FF8FCE-661F-486D-AFAB-6FDAAF13F4E8}"/>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111141</xdr:rowOff>
    </xdr:from>
    <xdr:ext cx="405111" cy="259045"/>
    <xdr:sp macro="" textlink="">
      <xdr:nvSpPr>
        <xdr:cNvPr id="605" name="【児童館】&#10;有形固定資産減価償却率平均値テキスト">
          <a:extLst>
            <a:ext uri="{FF2B5EF4-FFF2-40B4-BE49-F238E27FC236}">
              <a16:creationId xmlns:a16="http://schemas.microsoft.com/office/drawing/2014/main" id="{51C5CE4C-1312-4D86-8435-76C2A6D9CC78}"/>
            </a:ext>
          </a:extLst>
        </xdr:cNvPr>
        <xdr:cNvSpPr txBox="1"/>
      </xdr:nvSpPr>
      <xdr:spPr>
        <a:xfrm>
          <a:off x="16357600" y="13998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88264</xdr:rowOff>
    </xdr:from>
    <xdr:to>
      <xdr:col>85</xdr:col>
      <xdr:colOff>177800</xdr:colOff>
      <xdr:row>83</xdr:row>
      <xdr:rowOff>18414</xdr:rowOff>
    </xdr:to>
    <xdr:sp macro="" textlink="">
      <xdr:nvSpPr>
        <xdr:cNvPr id="606" name="フローチャート: 判断 605">
          <a:extLst>
            <a:ext uri="{FF2B5EF4-FFF2-40B4-BE49-F238E27FC236}">
              <a16:creationId xmlns:a16="http://schemas.microsoft.com/office/drawing/2014/main" id="{0EDA0ECD-333E-4CED-BE1E-2AD7A994DBC0}"/>
            </a:ext>
          </a:extLst>
        </xdr:cNvPr>
        <xdr:cNvSpPr/>
      </xdr:nvSpPr>
      <xdr:spPr>
        <a:xfrm>
          <a:off x="16268700" y="1414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82550</xdr:rowOff>
    </xdr:from>
    <xdr:to>
      <xdr:col>81</xdr:col>
      <xdr:colOff>101600</xdr:colOff>
      <xdr:row>83</xdr:row>
      <xdr:rowOff>12700</xdr:rowOff>
    </xdr:to>
    <xdr:sp macro="" textlink="">
      <xdr:nvSpPr>
        <xdr:cNvPr id="607" name="フローチャート: 判断 606">
          <a:extLst>
            <a:ext uri="{FF2B5EF4-FFF2-40B4-BE49-F238E27FC236}">
              <a16:creationId xmlns:a16="http://schemas.microsoft.com/office/drawing/2014/main" id="{18F8FB60-54D4-477B-8DA4-F2B37B91B6CD}"/>
            </a:ext>
          </a:extLst>
        </xdr:cNvPr>
        <xdr:cNvSpPr/>
      </xdr:nvSpPr>
      <xdr:spPr>
        <a:xfrm>
          <a:off x="15430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109220</xdr:rowOff>
    </xdr:from>
    <xdr:to>
      <xdr:col>76</xdr:col>
      <xdr:colOff>165100</xdr:colOff>
      <xdr:row>83</xdr:row>
      <xdr:rowOff>39370</xdr:rowOff>
    </xdr:to>
    <xdr:sp macro="" textlink="">
      <xdr:nvSpPr>
        <xdr:cNvPr id="608" name="フローチャート: 判断 607">
          <a:extLst>
            <a:ext uri="{FF2B5EF4-FFF2-40B4-BE49-F238E27FC236}">
              <a16:creationId xmlns:a16="http://schemas.microsoft.com/office/drawing/2014/main" id="{96AEDC7B-C53D-48B3-8ABE-1A5687813BF8}"/>
            </a:ext>
          </a:extLst>
        </xdr:cNvPr>
        <xdr:cNvSpPr/>
      </xdr:nvSpPr>
      <xdr:spPr>
        <a:xfrm>
          <a:off x="14541500" y="1416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4445</xdr:rowOff>
    </xdr:from>
    <xdr:to>
      <xdr:col>72</xdr:col>
      <xdr:colOff>38100</xdr:colOff>
      <xdr:row>83</xdr:row>
      <xdr:rowOff>106045</xdr:rowOff>
    </xdr:to>
    <xdr:sp macro="" textlink="">
      <xdr:nvSpPr>
        <xdr:cNvPr id="609" name="フローチャート: 判断 608">
          <a:extLst>
            <a:ext uri="{FF2B5EF4-FFF2-40B4-BE49-F238E27FC236}">
              <a16:creationId xmlns:a16="http://schemas.microsoft.com/office/drawing/2014/main" id="{15BAA774-2FEA-4559-8D91-A6BA06D95A53}"/>
            </a:ext>
          </a:extLst>
        </xdr:cNvPr>
        <xdr:cNvSpPr/>
      </xdr:nvSpPr>
      <xdr:spPr>
        <a:xfrm>
          <a:off x="13652500" y="1423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0" name="テキスト ボックス 609">
          <a:extLst>
            <a:ext uri="{FF2B5EF4-FFF2-40B4-BE49-F238E27FC236}">
              <a16:creationId xmlns:a16="http://schemas.microsoft.com/office/drawing/2014/main" id="{2E5F2D66-C3D5-4BD4-894E-C9DC1624706B}"/>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1" name="テキスト ボックス 610">
          <a:extLst>
            <a:ext uri="{FF2B5EF4-FFF2-40B4-BE49-F238E27FC236}">
              <a16:creationId xmlns:a16="http://schemas.microsoft.com/office/drawing/2014/main" id="{27B340F8-C25A-4349-873F-38708D24CDE1}"/>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2" name="テキスト ボックス 611">
          <a:extLst>
            <a:ext uri="{FF2B5EF4-FFF2-40B4-BE49-F238E27FC236}">
              <a16:creationId xmlns:a16="http://schemas.microsoft.com/office/drawing/2014/main" id="{ED092CFD-6AEB-4CB6-B016-498B000C3CF9}"/>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3" name="テキスト ボックス 612">
          <a:extLst>
            <a:ext uri="{FF2B5EF4-FFF2-40B4-BE49-F238E27FC236}">
              <a16:creationId xmlns:a16="http://schemas.microsoft.com/office/drawing/2014/main" id="{B23F3F16-A55F-4AD4-8F51-96394D1FB16A}"/>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4" name="テキスト ボックス 613">
          <a:extLst>
            <a:ext uri="{FF2B5EF4-FFF2-40B4-BE49-F238E27FC236}">
              <a16:creationId xmlns:a16="http://schemas.microsoft.com/office/drawing/2014/main" id="{872C84D8-FF8A-46BE-A471-D8875E5F5308}"/>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61595</xdr:rowOff>
    </xdr:from>
    <xdr:to>
      <xdr:col>85</xdr:col>
      <xdr:colOff>177800</xdr:colOff>
      <xdr:row>85</xdr:row>
      <xdr:rowOff>163195</xdr:rowOff>
    </xdr:to>
    <xdr:sp macro="" textlink="">
      <xdr:nvSpPr>
        <xdr:cNvPr id="615" name="楕円 614">
          <a:extLst>
            <a:ext uri="{FF2B5EF4-FFF2-40B4-BE49-F238E27FC236}">
              <a16:creationId xmlns:a16="http://schemas.microsoft.com/office/drawing/2014/main" id="{18F1C484-ECF9-4FE6-996A-89F156B3ACB6}"/>
            </a:ext>
          </a:extLst>
        </xdr:cNvPr>
        <xdr:cNvSpPr/>
      </xdr:nvSpPr>
      <xdr:spPr>
        <a:xfrm>
          <a:off x="16268700" y="1463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40022</xdr:rowOff>
    </xdr:from>
    <xdr:ext cx="405111" cy="259045"/>
    <xdr:sp macro="" textlink="">
      <xdr:nvSpPr>
        <xdr:cNvPr id="616" name="【児童館】&#10;有形固定資産減価償却率該当値テキスト">
          <a:extLst>
            <a:ext uri="{FF2B5EF4-FFF2-40B4-BE49-F238E27FC236}">
              <a16:creationId xmlns:a16="http://schemas.microsoft.com/office/drawing/2014/main" id="{E0CAD203-3E1A-4479-A6EA-B50045150C31}"/>
            </a:ext>
          </a:extLst>
        </xdr:cNvPr>
        <xdr:cNvSpPr txBox="1"/>
      </xdr:nvSpPr>
      <xdr:spPr>
        <a:xfrm>
          <a:off x="16357600" y="1461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111125</xdr:rowOff>
    </xdr:from>
    <xdr:to>
      <xdr:col>81</xdr:col>
      <xdr:colOff>101600</xdr:colOff>
      <xdr:row>86</xdr:row>
      <xdr:rowOff>41275</xdr:rowOff>
    </xdr:to>
    <xdr:sp macro="" textlink="">
      <xdr:nvSpPr>
        <xdr:cNvPr id="617" name="楕円 616">
          <a:extLst>
            <a:ext uri="{FF2B5EF4-FFF2-40B4-BE49-F238E27FC236}">
              <a16:creationId xmlns:a16="http://schemas.microsoft.com/office/drawing/2014/main" id="{EB795E5D-760B-4EFA-A151-240AB77BC9CB}"/>
            </a:ext>
          </a:extLst>
        </xdr:cNvPr>
        <xdr:cNvSpPr/>
      </xdr:nvSpPr>
      <xdr:spPr>
        <a:xfrm>
          <a:off x="15430500" y="1468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112395</xdr:rowOff>
    </xdr:from>
    <xdr:to>
      <xdr:col>85</xdr:col>
      <xdr:colOff>127000</xdr:colOff>
      <xdr:row>85</xdr:row>
      <xdr:rowOff>161925</xdr:rowOff>
    </xdr:to>
    <xdr:cxnSp macro="">
      <xdr:nvCxnSpPr>
        <xdr:cNvPr id="618" name="直線コネクタ 617">
          <a:extLst>
            <a:ext uri="{FF2B5EF4-FFF2-40B4-BE49-F238E27FC236}">
              <a16:creationId xmlns:a16="http://schemas.microsoft.com/office/drawing/2014/main" id="{AAED8148-AFF5-4B93-A743-E0A918A4E924}"/>
            </a:ext>
          </a:extLst>
        </xdr:cNvPr>
        <xdr:cNvCxnSpPr/>
      </xdr:nvCxnSpPr>
      <xdr:spPr>
        <a:xfrm flipV="1">
          <a:off x="15481300" y="1468564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162561</xdr:rowOff>
    </xdr:from>
    <xdr:to>
      <xdr:col>76</xdr:col>
      <xdr:colOff>165100</xdr:colOff>
      <xdr:row>86</xdr:row>
      <xdr:rowOff>92711</xdr:rowOff>
    </xdr:to>
    <xdr:sp macro="" textlink="">
      <xdr:nvSpPr>
        <xdr:cNvPr id="619" name="楕円 618">
          <a:extLst>
            <a:ext uri="{FF2B5EF4-FFF2-40B4-BE49-F238E27FC236}">
              <a16:creationId xmlns:a16="http://schemas.microsoft.com/office/drawing/2014/main" id="{A8A2D309-C5E5-4C96-B4A9-24BF8C7F81EE}"/>
            </a:ext>
          </a:extLst>
        </xdr:cNvPr>
        <xdr:cNvSpPr/>
      </xdr:nvSpPr>
      <xdr:spPr>
        <a:xfrm>
          <a:off x="14541500" y="1473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161925</xdr:rowOff>
    </xdr:from>
    <xdr:to>
      <xdr:col>81</xdr:col>
      <xdr:colOff>50800</xdr:colOff>
      <xdr:row>86</xdr:row>
      <xdr:rowOff>41911</xdr:rowOff>
    </xdr:to>
    <xdr:cxnSp macro="">
      <xdr:nvCxnSpPr>
        <xdr:cNvPr id="620" name="直線コネクタ 619">
          <a:extLst>
            <a:ext uri="{FF2B5EF4-FFF2-40B4-BE49-F238E27FC236}">
              <a16:creationId xmlns:a16="http://schemas.microsoft.com/office/drawing/2014/main" id="{E31AB029-F0E7-4C5A-9398-73B82B2065FD}"/>
            </a:ext>
          </a:extLst>
        </xdr:cNvPr>
        <xdr:cNvCxnSpPr/>
      </xdr:nvCxnSpPr>
      <xdr:spPr>
        <a:xfrm flipV="1">
          <a:off x="14592300" y="14735175"/>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40639</xdr:rowOff>
    </xdr:from>
    <xdr:to>
      <xdr:col>72</xdr:col>
      <xdr:colOff>38100</xdr:colOff>
      <xdr:row>86</xdr:row>
      <xdr:rowOff>142239</xdr:rowOff>
    </xdr:to>
    <xdr:sp macro="" textlink="">
      <xdr:nvSpPr>
        <xdr:cNvPr id="621" name="楕円 620">
          <a:extLst>
            <a:ext uri="{FF2B5EF4-FFF2-40B4-BE49-F238E27FC236}">
              <a16:creationId xmlns:a16="http://schemas.microsoft.com/office/drawing/2014/main" id="{9AE91763-AF0F-4806-A215-F6328108C884}"/>
            </a:ext>
          </a:extLst>
        </xdr:cNvPr>
        <xdr:cNvSpPr/>
      </xdr:nvSpPr>
      <xdr:spPr>
        <a:xfrm>
          <a:off x="13652500" y="1478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41911</xdr:rowOff>
    </xdr:from>
    <xdr:to>
      <xdr:col>76</xdr:col>
      <xdr:colOff>114300</xdr:colOff>
      <xdr:row>86</xdr:row>
      <xdr:rowOff>91439</xdr:rowOff>
    </xdr:to>
    <xdr:cxnSp macro="">
      <xdr:nvCxnSpPr>
        <xdr:cNvPr id="622" name="直線コネクタ 621">
          <a:extLst>
            <a:ext uri="{FF2B5EF4-FFF2-40B4-BE49-F238E27FC236}">
              <a16:creationId xmlns:a16="http://schemas.microsoft.com/office/drawing/2014/main" id="{876A4FC1-31EB-4006-8B93-3DC630532F9A}"/>
            </a:ext>
          </a:extLst>
        </xdr:cNvPr>
        <xdr:cNvCxnSpPr/>
      </xdr:nvCxnSpPr>
      <xdr:spPr>
        <a:xfrm flipV="1">
          <a:off x="13703300" y="14786611"/>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29227</xdr:rowOff>
    </xdr:from>
    <xdr:ext cx="405111" cy="259045"/>
    <xdr:sp macro="" textlink="">
      <xdr:nvSpPr>
        <xdr:cNvPr id="623" name="n_1aveValue【児童館】&#10;有形固定資産減価償却率">
          <a:extLst>
            <a:ext uri="{FF2B5EF4-FFF2-40B4-BE49-F238E27FC236}">
              <a16:creationId xmlns:a16="http://schemas.microsoft.com/office/drawing/2014/main" id="{29CF2E4A-7C58-4573-A5C1-68C384615CF8}"/>
            </a:ext>
          </a:extLst>
        </xdr:cNvPr>
        <xdr:cNvSpPr txBox="1"/>
      </xdr:nvSpPr>
      <xdr:spPr>
        <a:xfrm>
          <a:off x="152660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55897</xdr:rowOff>
    </xdr:from>
    <xdr:ext cx="405111" cy="259045"/>
    <xdr:sp macro="" textlink="">
      <xdr:nvSpPr>
        <xdr:cNvPr id="624" name="n_2aveValue【児童館】&#10;有形固定資産減価償却率">
          <a:extLst>
            <a:ext uri="{FF2B5EF4-FFF2-40B4-BE49-F238E27FC236}">
              <a16:creationId xmlns:a16="http://schemas.microsoft.com/office/drawing/2014/main" id="{225A5672-5374-4C80-B0C1-F979494DBF82}"/>
            </a:ext>
          </a:extLst>
        </xdr:cNvPr>
        <xdr:cNvSpPr txBox="1"/>
      </xdr:nvSpPr>
      <xdr:spPr>
        <a:xfrm>
          <a:off x="14389744" y="1394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122572</xdr:rowOff>
    </xdr:from>
    <xdr:ext cx="405111" cy="259045"/>
    <xdr:sp macro="" textlink="">
      <xdr:nvSpPr>
        <xdr:cNvPr id="625" name="n_3aveValue【児童館】&#10;有形固定資産減価償却率">
          <a:extLst>
            <a:ext uri="{FF2B5EF4-FFF2-40B4-BE49-F238E27FC236}">
              <a16:creationId xmlns:a16="http://schemas.microsoft.com/office/drawing/2014/main" id="{EEC60D59-2AD3-4E6B-9561-F3D33318BAFE}"/>
            </a:ext>
          </a:extLst>
        </xdr:cNvPr>
        <xdr:cNvSpPr txBox="1"/>
      </xdr:nvSpPr>
      <xdr:spPr>
        <a:xfrm>
          <a:off x="13500744" y="14010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32402</xdr:rowOff>
    </xdr:from>
    <xdr:ext cx="405111" cy="259045"/>
    <xdr:sp macro="" textlink="">
      <xdr:nvSpPr>
        <xdr:cNvPr id="626" name="n_1mainValue【児童館】&#10;有形固定資産減価償却率">
          <a:extLst>
            <a:ext uri="{FF2B5EF4-FFF2-40B4-BE49-F238E27FC236}">
              <a16:creationId xmlns:a16="http://schemas.microsoft.com/office/drawing/2014/main" id="{83DCC318-621B-4BD8-8864-D4E2D82A3067}"/>
            </a:ext>
          </a:extLst>
        </xdr:cNvPr>
        <xdr:cNvSpPr txBox="1"/>
      </xdr:nvSpPr>
      <xdr:spPr>
        <a:xfrm>
          <a:off x="15266044" y="1477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83838</xdr:rowOff>
    </xdr:from>
    <xdr:ext cx="405111" cy="259045"/>
    <xdr:sp macro="" textlink="">
      <xdr:nvSpPr>
        <xdr:cNvPr id="627" name="n_2mainValue【児童館】&#10;有形固定資産減価償却率">
          <a:extLst>
            <a:ext uri="{FF2B5EF4-FFF2-40B4-BE49-F238E27FC236}">
              <a16:creationId xmlns:a16="http://schemas.microsoft.com/office/drawing/2014/main" id="{0353E504-D3AC-4C7B-8022-DFDA23A3FB3B}"/>
            </a:ext>
          </a:extLst>
        </xdr:cNvPr>
        <xdr:cNvSpPr txBox="1"/>
      </xdr:nvSpPr>
      <xdr:spPr>
        <a:xfrm>
          <a:off x="14389744" y="1482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133366</xdr:rowOff>
    </xdr:from>
    <xdr:ext cx="405111" cy="259045"/>
    <xdr:sp macro="" textlink="">
      <xdr:nvSpPr>
        <xdr:cNvPr id="628" name="n_3mainValue【児童館】&#10;有形固定資産減価償却率">
          <a:extLst>
            <a:ext uri="{FF2B5EF4-FFF2-40B4-BE49-F238E27FC236}">
              <a16:creationId xmlns:a16="http://schemas.microsoft.com/office/drawing/2014/main" id="{88C4705C-C5CC-43B3-BA1E-7087F35EDED5}"/>
            </a:ext>
          </a:extLst>
        </xdr:cNvPr>
        <xdr:cNvSpPr txBox="1"/>
      </xdr:nvSpPr>
      <xdr:spPr>
        <a:xfrm>
          <a:off x="13500744" y="1487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9" name="正方形/長方形 628">
          <a:extLst>
            <a:ext uri="{FF2B5EF4-FFF2-40B4-BE49-F238E27FC236}">
              <a16:creationId xmlns:a16="http://schemas.microsoft.com/office/drawing/2014/main" id="{46478F38-BDD7-4292-A430-836AD583238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0" name="正方形/長方形 629">
          <a:extLst>
            <a:ext uri="{FF2B5EF4-FFF2-40B4-BE49-F238E27FC236}">
              <a16:creationId xmlns:a16="http://schemas.microsoft.com/office/drawing/2014/main" id="{22C88ADC-7C6B-4A00-BCEE-E8C018B80EC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1" name="正方形/長方形 630">
          <a:extLst>
            <a:ext uri="{FF2B5EF4-FFF2-40B4-BE49-F238E27FC236}">
              <a16:creationId xmlns:a16="http://schemas.microsoft.com/office/drawing/2014/main" id="{3FAB6861-BC2D-49A0-8EC6-DDBA40A1580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2" name="正方形/長方形 631">
          <a:extLst>
            <a:ext uri="{FF2B5EF4-FFF2-40B4-BE49-F238E27FC236}">
              <a16:creationId xmlns:a16="http://schemas.microsoft.com/office/drawing/2014/main" id="{E28F1416-8EC0-4104-934F-BA503D8B4F9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3" name="正方形/長方形 632">
          <a:extLst>
            <a:ext uri="{FF2B5EF4-FFF2-40B4-BE49-F238E27FC236}">
              <a16:creationId xmlns:a16="http://schemas.microsoft.com/office/drawing/2014/main" id="{63155B20-E3AF-4B3A-8807-3E00B9F25F0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4" name="正方形/長方形 633">
          <a:extLst>
            <a:ext uri="{FF2B5EF4-FFF2-40B4-BE49-F238E27FC236}">
              <a16:creationId xmlns:a16="http://schemas.microsoft.com/office/drawing/2014/main" id="{D8D048AD-F8CF-40E7-A4AD-57E541D29E6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5" name="正方形/長方形 634">
          <a:extLst>
            <a:ext uri="{FF2B5EF4-FFF2-40B4-BE49-F238E27FC236}">
              <a16:creationId xmlns:a16="http://schemas.microsoft.com/office/drawing/2014/main" id="{F63B9DF6-262E-4A40-95EB-416D147C692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6" name="正方形/長方形 635">
          <a:extLst>
            <a:ext uri="{FF2B5EF4-FFF2-40B4-BE49-F238E27FC236}">
              <a16:creationId xmlns:a16="http://schemas.microsoft.com/office/drawing/2014/main" id="{88E592BE-8C85-4A47-8178-E579389F7AD6}"/>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7" name="テキスト ボックス 636">
          <a:extLst>
            <a:ext uri="{FF2B5EF4-FFF2-40B4-BE49-F238E27FC236}">
              <a16:creationId xmlns:a16="http://schemas.microsoft.com/office/drawing/2014/main" id="{68F6C83D-DAF3-47BF-BBA2-D3E829911378}"/>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8" name="直線コネクタ 637">
          <a:extLst>
            <a:ext uri="{FF2B5EF4-FFF2-40B4-BE49-F238E27FC236}">
              <a16:creationId xmlns:a16="http://schemas.microsoft.com/office/drawing/2014/main" id="{FB09379B-44C6-4682-9B80-160AB03A3A72}"/>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39" name="直線コネクタ 638">
          <a:extLst>
            <a:ext uri="{FF2B5EF4-FFF2-40B4-BE49-F238E27FC236}">
              <a16:creationId xmlns:a16="http://schemas.microsoft.com/office/drawing/2014/main" id="{35853920-5CD8-4457-8099-1DCB6EC30888}"/>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40" name="テキスト ボックス 639">
          <a:extLst>
            <a:ext uri="{FF2B5EF4-FFF2-40B4-BE49-F238E27FC236}">
              <a16:creationId xmlns:a16="http://schemas.microsoft.com/office/drawing/2014/main" id="{2D55ACD6-C44E-4845-8B41-147148EFF65B}"/>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41" name="直線コネクタ 640">
          <a:extLst>
            <a:ext uri="{FF2B5EF4-FFF2-40B4-BE49-F238E27FC236}">
              <a16:creationId xmlns:a16="http://schemas.microsoft.com/office/drawing/2014/main" id="{57C919A0-B97F-4A85-8F2A-7E659E4CD8FD}"/>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2" name="テキスト ボックス 641">
          <a:extLst>
            <a:ext uri="{FF2B5EF4-FFF2-40B4-BE49-F238E27FC236}">
              <a16:creationId xmlns:a16="http://schemas.microsoft.com/office/drawing/2014/main" id="{DE6D1452-6C2A-4316-B301-2A2415EFB261}"/>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3" name="直線コネクタ 642">
          <a:extLst>
            <a:ext uri="{FF2B5EF4-FFF2-40B4-BE49-F238E27FC236}">
              <a16:creationId xmlns:a16="http://schemas.microsoft.com/office/drawing/2014/main" id="{06153D35-748D-40CA-B7EE-0810FFDFD20D}"/>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4" name="テキスト ボックス 643">
          <a:extLst>
            <a:ext uri="{FF2B5EF4-FFF2-40B4-BE49-F238E27FC236}">
              <a16:creationId xmlns:a16="http://schemas.microsoft.com/office/drawing/2014/main" id="{F6D6BD21-E837-4E1A-AFA6-D4D00C71FFB2}"/>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5" name="直線コネクタ 644">
          <a:extLst>
            <a:ext uri="{FF2B5EF4-FFF2-40B4-BE49-F238E27FC236}">
              <a16:creationId xmlns:a16="http://schemas.microsoft.com/office/drawing/2014/main" id="{6F0F411A-9FD1-42E3-A4DF-1AFA037B8FB5}"/>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6" name="テキスト ボックス 645">
          <a:extLst>
            <a:ext uri="{FF2B5EF4-FFF2-40B4-BE49-F238E27FC236}">
              <a16:creationId xmlns:a16="http://schemas.microsoft.com/office/drawing/2014/main" id="{B21963CF-5209-473D-9FB2-737C17B8DBBC}"/>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7" name="直線コネクタ 646">
          <a:extLst>
            <a:ext uri="{FF2B5EF4-FFF2-40B4-BE49-F238E27FC236}">
              <a16:creationId xmlns:a16="http://schemas.microsoft.com/office/drawing/2014/main" id="{7368E16C-DE20-4AEF-A706-4291220D0255}"/>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48" name="テキスト ボックス 647">
          <a:extLst>
            <a:ext uri="{FF2B5EF4-FFF2-40B4-BE49-F238E27FC236}">
              <a16:creationId xmlns:a16="http://schemas.microsoft.com/office/drawing/2014/main" id="{49FD7FCD-84FD-4853-81AE-E94948B5F07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9" name="直線コネクタ 648">
          <a:extLst>
            <a:ext uri="{FF2B5EF4-FFF2-40B4-BE49-F238E27FC236}">
              <a16:creationId xmlns:a16="http://schemas.microsoft.com/office/drawing/2014/main" id="{33199F83-AEA1-4BFB-B41F-B2E884631836}"/>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0" name="テキスト ボックス 649">
          <a:extLst>
            <a:ext uri="{FF2B5EF4-FFF2-40B4-BE49-F238E27FC236}">
              <a16:creationId xmlns:a16="http://schemas.microsoft.com/office/drawing/2014/main" id="{3F52A2E0-911B-4B99-9089-0E91E691E41E}"/>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1" name="【児童館】&#10;一人当たり面積グラフ枠">
          <a:extLst>
            <a:ext uri="{FF2B5EF4-FFF2-40B4-BE49-F238E27FC236}">
              <a16:creationId xmlns:a16="http://schemas.microsoft.com/office/drawing/2014/main" id="{CBA90B2B-3D99-45E1-9D80-315F21B93353}"/>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76200</xdr:rowOff>
    </xdr:to>
    <xdr:cxnSp macro="">
      <xdr:nvCxnSpPr>
        <xdr:cNvPr id="652" name="直線コネクタ 651">
          <a:extLst>
            <a:ext uri="{FF2B5EF4-FFF2-40B4-BE49-F238E27FC236}">
              <a16:creationId xmlns:a16="http://schemas.microsoft.com/office/drawing/2014/main" id="{F90340FA-B975-47A3-985E-7FADA4112339}"/>
            </a:ext>
          </a:extLst>
        </xdr:cNvPr>
        <xdr:cNvCxnSpPr/>
      </xdr:nvCxnSpPr>
      <xdr:spPr>
        <a:xfrm flipV="1">
          <a:off x="22160864" y="133731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53" name="【児童館】&#10;一人当たり面積最小値テキスト">
          <a:extLst>
            <a:ext uri="{FF2B5EF4-FFF2-40B4-BE49-F238E27FC236}">
              <a16:creationId xmlns:a16="http://schemas.microsoft.com/office/drawing/2014/main" id="{4815CC6A-889D-45E9-8A0B-4C5D6B003B7A}"/>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54" name="直線コネクタ 653">
          <a:extLst>
            <a:ext uri="{FF2B5EF4-FFF2-40B4-BE49-F238E27FC236}">
              <a16:creationId xmlns:a16="http://schemas.microsoft.com/office/drawing/2014/main" id="{78D5C52E-8A71-4EF3-9DB6-37E7179A3649}"/>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655" name="【児童館】&#10;一人当たり面積最大値テキスト">
          <a:extLst>
            <a:ext uri="{FF2B5EF4-FFF2-40B4-BE49-F238E27FC236}">
              <a16:creationId xmlns:a16="http://schemas.microsoft.com/office/drawing/2014/main" id="{F86F6D9E-76C8-44E1-8369-E0C667089C85}"/>
            </a:ext>
          </a:extLst>
        </xdr:cNvPr>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656" name="直線コネクタ 655">
          <a:extLst>
            <a:ext uri="{FF2B5EF4-FFF2-40B4-BE49-F238E27FC236}">
              <a16:creationId xmlns:a16="http://schemas.microsoft.com/office/drawing/2014/main" id="{1E72A8BE-19E2-4579-940B-4C1003C5633B}"/>
            </a:ext>
          </a:extLst>
        </xdr:cNvPr>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124477</xdr:rowOff>
    </xdr:from>
    <xdr:ext cx="469744" cy="259045"/>
    <xdr:sp macro="" textlink="">
      <xdr:nvSpPr>
        <xdr:cNvPr id="657" name="【児童館】&#10;一人当たり面積平均値テキスト">
          <a:extLst>
            <a:ext uri="{FF2B5EF4-FFF2-40B4-BE49-F238E27FC236}">
              <a16:creationId xmlns:a16="http://schemas.microsoft.com/office/drawing/2014/main" id="{2F5B1AF5-BDD3-4DF5-ABC3-9BA97A2FF364}"/>
            </a:ext>
          </a:extLst>
        </xdr:cNvPr>
        <xdr:cNvSpPr txBox="1"/>
      </xdr:nvSpPr>
      <xdr:spPr>
        <a:xfrm>
          <a:off x="22199600" y="1401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658" name="フローチャート: 判断 657">
          <a:extLst>
            <a:ext uri="{FF2B5EF4-FFF2-40B4-BE49-F238E27FC236}">
              <a16:creationId xmlns:a16="http://schemas.microsoft.com/office/drawing/2014/main" id="{99AF3DD9-D81F-431E-99A6-A8DAA2649CEE}"/>
            </a:ext>
          </a:extLst>
        </xdr:cNvPr>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xdr:rowOff>
    </xdr:from>
    <xdr:to>
      <xdr:col>112</xdr:col>
      <xdr:colOff>38100</xdr:colOff>
      <xdr:row>83</xdr:row>
      <xdr:rowOff>107950</xdr:rowOff>
    </xdr:to>
    <xdr:sp macro="" textlink="">
      <xdr:nvSpPr>
        <xdr:cNvPr id="659" name="フローチャート: 判断 658">
          <a:extLst>
            <a:ext uri="{FF2B5EF4-FFF2-40B4-BE49-F238E27FC236}">
              <a16:creationId xmlns:a16="http://schemas.microsoft.com/office/drawing/2014/main" id="{2882C18D-AF47-455D-BE6E-0128CEE7C32A}"/>
            </a:ext>
          </a:extLst>
        </xdr:cNvPr>
        <xdr:cNvSpPr/>
      </xdr:nvSpPr>
      <xdr:spPr>
        <a:xfrm>
          <a:off x="21272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660" name="フローチャート: 判断 659">
          <a:extLst>
            <a:ext uri="{FF2B5EF4-FFF2-40B4-BE49-F238E27FC236}">
              <a16:creationId xmlns:a16="http://schemas.microsoft.com/office/drawing/2014/main" id="{71642A67-F558-44DD-9DC4-04DB64604D6E}"/>
            </a:ext>
          </a:extLst>
        </xdr:cNvPr>
        <xdr:cNvSpPr/>
      </xdr:nvSpPr>
      <xdr:spPr>
        <a:xfrm>
          <a:off x="2038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139700</xdr:rowOff>
    </xdr:from>
    <xdr:to>
      <xdr:col>102</xdr:col>
      <xdr:colOff>165100</xdr:colOff>
      <xdr:row>83</xdr:row>
      <xdr:rowOff>69850</xdr:rowOff>
    </xdr:to>
    <xdr:sp macro="" textlink="">
      <xdr:nvSpPr>
        <xdr:cNvPr id="661" name="フローチャート: 判断 660">
          <a:extLst>
            <a:ext uri="{FF2B5EF4-FFF2-40B4-BE49-F238E27FC236}">
              <a16:creationId xmlns:a16="http://schemas.microsoft.com/office/drawing/2014/main" id="{35F94D4E-F53D-447F-912F-3819BD4E9EB9}"/>
            </a:ext>
          </a:extLst>
        </xdr:cNvPr>
        <xdr:cNvSpPr/>
      </xdr:nvSpPr>
      <xdr:spPr>
        <a:xfrm>
          <a:off x="19494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D3771229-5561-4097-BF89-C3F7289F3D82}"/>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CDFAFE24-5EE3-404A-8126-CDD722CC092B}"/>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9A685C8F-7E9B-45E4-8CC3-C6B5E8257AC5}"/>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8D2ECED0-5BCD-49BC-B258-00ED4861317D}"/>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07F3ECEA-8BEE-47F8-8AC1-22CF8F58D13A}"/>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667" name="楕円 666">
          <a:extLst>
            <a:ext uri="{FF2B5EF4-FFF2-40B4-BE49-F238E27FC236}">
              <a16:creationId xmlns:a16="http://schemas.microsoft.com/office/drawing/2014/main" id="{C4804A07-9E2A-471F-AB05-851C42AF74C1}"/>
            </a:ext>
          </a:extLst>
        </xdr:cNvPr>
        <xdr:cNvSpPr/>
      </xdr:nvSpPr>
      <xdr:spPr>
        <a:xfrm>
          <a:off x="221107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99077</xdr:rowOff>
    </xdr:from>
    <xdr:ext cx="469744" cy="259045"/>
    <xdr:sp macro="" textlink="">
      <xdr:nvSpPr>
        <xdr:cNvPr id="668" name="【児童館】&#10;一人当たり面積該当値テキスト">
          <a:extLst>
            <a:ext uri="{FF2B5EF4-FFF2-40B4-BE49-F238E27FC236}">
              <a16:creationId xmlns:a16="http://schemas.microsoft.com/office/drawing/2014/main" id="{17AB3213-0611-4037-9D21-926E52C140EA}"/>
            </a:ext>
          </a:extLst>
        </xdr:cNvPr>
        <xdr:cNvSpPr txBox="1"/>
      </xdr:nvSpPr>
      <xdr:spPr>
        <a:xfrm>
          <a:off x="22199600"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120650</xdr:rowOff>
    </xdr:from>
    <xdr:to>
      <xdr:col>112</xdr:col>
      <xdr:colOff>38100</xdr:colOff>
      <xdr:row>84</xdr:row>
      <xdr:rowOff>50800</xdr:rowOff>
    </xdr:to>
    <xdr:sp macro="" textlink="">
      <xdr:nvSpPr>
        <xdr:cNvPr id="669" name="楕円 668">
          <a:extLst>
            <a:ext uri="{FF2B5EF4-FFF2-40B4-BE49-F238E27FC236}">
              <a16:creationId xmlns:a16="http://schemas.microsoft.com/office/drawing/2014/main" id="{258738EB-E6C3-4CA0-B8AB-1F8CBBDEBA63}"/>
            </a:ext>
          </a:extLst>
        </xdr:cNvPr>
        <xdr:cNvSpPr/>
      </xdr:nvSpPr>
      <xdr:spPr>
        <a:xfrm>
          <a:off x="21272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0</xdr:rowOff>
    </xdr:from>
    <xdr:to>
      <xdr:col>116</xdr:col>
      <xdr:colOff>63500</xdr:colOff>
      <xdr:row>84</xdr:row>
      <xdr:rowOff>0</xdr:rowOff>
    </xdr:to>
    <xdr:cxnSp macro="">
      <xdr:nvCxnSpPr>
        <xdr:cNvPr id="670" name="直線コネクタ 669">
          <a:extLst>
            <a:ext uri="{FF2B5EF4-FFF2-40B4-BE49-F238E27FC236}">
              <a16:creationId xmlns:a16="http://schemas.microsoft.com/office/drawing/2014/main" id="{E7004086-3B6F-439A-8C6A-92E37972C74D}"/>
            </a:ext>
          </a:extLst>
        </xdr:cNvPr>
        <xdr:cNvCxnSpPr/>
      </xdr:nvCxnSpPr>
      <xdr:spPr>
        <a:xfrm>
          <a:off x="21323300" y="1440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120650</xdr:rowOff>
    </xdr:from>
    <xdr:to>
      <xdr:col>107</xdr:col>
      <xdr:colOff>101600</xdr:colOff>
      <xdr:row>84</xdr:row>
      <xdr:rowOff>50800</xdr:rowOff>
    </xdr:to>
    <xdr:sp macro="" textlink="">
      <xdr:nvSpPr>
        <xdr:cNvPr id="671" name="楕円 670">
          <a:extLst>
            <a:ext uri="{FF2B5EF4-FFF2-40B4-BE49-F238E27FC236}">
              <a16:creationId xmlns:a16="http://schemas.microsoft.com/office/drawing/2014/main" id="{DA81852B-16E6-4F19-9235-52969BC98E08}"/>
            </a:ext>
          </a:extLst>
        </xdr:cNvPr>
        <xdr:cNvSpPr/>
      </xdr:nvSpPr>
      <xdr:spPr>
        <a:xfrm>
          <a:off x="20383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0</xdr:rowOff>
    </xdr:from>
    <xdr:to>
      <xdr:col>111</xdr:col>
      <xdr:colOff>177800</xdr:colOff>
      <xdr:row>84</xdr:row>
      <xdr:rowOff>0</xdr:rowOff>
    </xdr:to>
    <xdr:cxnSp macro="">
      <xdr:nvCxnSpPr>
        <xdr:cNvPr id="672" name="直線コネクタ 671">
          <a:extLst>
            <a:ext uri="{FF2B5EF4-FFF2-40B4-BE49-F238E27FC236}">
              <a16:creationId xmlns:a16="http://schemas.microsoft.com/office/drawing/2014/main" id="{8A9A97D6-7685-4839-8FC2-1BC46DE724BA}"/>
            </a:ext>
          </a:extLst>
        </xdr:cNvPr>
        <xdr:cNvCxnSpPr/>
      </xdr:nvCxnSpPr>
      <xdr:spPr>
        <a:xfrm>
          <a:off x="20434300" y="1440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673" name="楕円 672">
          <a:extLst>
            <a:ext uri="{FF2B5EF4-FFF2-40B4-BE49-F238E27FC236}">
              <a16:creationId xmlns:a16="http://schemas.microsoft.com/office/drawing/2014/main" id="{27A1131B-C33D-4820-86BC-363E89E89467}"/>
            </a:ext>
          </a:extLst>
        </xdr:cNvPr>
        <xdr:cNvSpPr/>
      </xdr:nvSpPr>
      <xdr:spPr>
        <a:xfrm>
          <a:off x="19494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0</xdr:rowOff>
    </xdr:from>
    <xdr:to>
      <xdr:col>107</xdr:col>
      <xdr:colOff>50800</xdr:colOff>
      <xdr:row>84</xdr:row>
      <xdr:rowOff>0</xdr:rowOff>
    </xdr:to>
    <xdr:cxnSp macro="">
      <xdr:nvCxnSpPr>
        <xdr:cNvPr id="674" name="直線コネクタ 673">
          <a:extLst>
            <a:ext uri="{FF2B5EF4-FFF2-40B4-BE49-F238E27FC236}">
              <a16:creationId xmlns:a16="http://schemas.microsoft.com/office/drawing/2014/main" id="{86DDF1DA-1097-40D7-BE7E-2E7AD4BDA8FA}"/>
            </a:ext>
          </a:extLst>
        </xdr:cNvPr>
        <xdr:cNvCxnSpPr/>
      </xdr:nvCxnSpPr>
      <xdr:spPr>
        <a:xfrm>
          <a:off x="19545300" y="1440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124477</xdr:rowOff>
    </xdr:from>
    <xdr:ext cx="469744" cy="259045"/>
    <xdr:sp macro="" textlink="">
      <xdr:nvSpPr>
        <xdr:cNvPr id="675" name="n_1aveValue【児童館】&#10;一人当たり面積">
          <a:extLst>
            <a:ext uri="{FF2B5EF4-FFF2-40B4-BE49-F238E27FC236}">
              <a16:creationId xmlns:a16="http://schemas.microsoft.com/office/drawing/2014/main" id="{0789D5F2-0DA3-412F-8232-61FB86BF1C8F}"/>
            </a:ext>
          </a:extLst>
        </xdr:cNvPr>
        <xdr:cNvSpPr txBox="1"/>
      </xdr:nvSpPr>
      <xdr:spPr>
        <a:xfrm>
          <a:off x="210757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162577</xdr:rowOff>
    </xdr:from>
    <xdr:ext cx="469744" cy="259045"/>
    <xdr:sp macro="" textlink="">
      <xdr:nvSpPr>
        <xdr:cNvPr id="676" name="n_2aveValue【児童館】&#10;一人当たり面積">
          <a:extLst>
            <a:ext uri="{FF2B5EF4-FFF2-40B4-BE49-F238E27FC236}">
              <a16:creationId xmlns:a16="http://schemas.microsoft.com/office/drawing/2014/main" id="{BDAA8C17-331E-48D2-83C5-1588261F2A07}"/>
            </a:ext>
          </a:extLst>
        </xdr:cNvPr>
        <xdr:cNvSpPr txBox="1"/>
      </xdr:nvSpPr>
      <xdr:spPr>
        <a:xfrm>
          <a:off x="20199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86377</xdr:rowOff>
    </xdr:from>
    <xdr:ext cx="469744" cy="259045"/>
    <xdr:sp macro="" textlink="">
      <xdr:nvSpPr>
        <xdr:cNvPr id="677" name="n_3aveValue【児童館】&#10;一人当たり面積">
          <a:extLst>
            <a:ext uri="{FF2B5EF4-FFF2-40B4-BE49-F238E27FC236}">
              <a16:creationId xmlns:a16="http://schemas.microsoft.com/office/drawing/2014/main" id="{970F4178-342D-4370-A6AC-9E85AD2DFAC6}"/>
            </a:ext>
          </a:extLst>
        </xdr:cNvPr>
        <xdr:cNvSpPr txBox="1"/>
      </xdr:nvSpPr>
      <xdr:spPr>
        <a:xfrm>
          <a:off x="19310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41927</xdr:rowOff>
    </xdr:from>
    <xdr:ext cx="469744" cy="259045"/>
    <xdr:sp macro="" textlink="">
      <xdr:nvSpPr>
        <xdr:cNvPr id="678" name="n_1mainValue【児童館】&#10;一人当たり面積">
          <a:extLst>
            <a:ext uri="{FF2B5EF4-FFF2-40B4-BE49-F238E27FC236}">
              <a16:creationId xmlns:a16="http://schemas.microsoft.com/office/drawing/2014/main" id="{F4AC5D13-EB72-4570-A791-4722480AD972}"/>
            </a:ext>
          </a:extLst>
        </xdr:cNvPr>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679" name="n_2mainValue【児童館】&#10;一人当たり面積">
          <a:extLst>
            <a:ext uri="{FF2B5EF4-FFF2-40B4-BE49-F238E27FC236}">
              <a16:creationId xmlns:a16="http://schemas.microsoft.com/office/drawing/2014/main" id="{59517CEF-2C56-439F-BB7F-CC9C0619581C}"/>
            </a:ext>
          </a:extLst>
        </xdr:cNvPr>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41927</xdr:rowOff>
    </xdr:from>
    <xdr:ext cx="469744" cy="259045"/>
    <xdr:sp macro="" textlink="">
      <xdr:nvSpPr>
        <xdr:cNvPr id="680" name="n_3mainValue【児童館】&#10;一人当たり面積">
          <a:extLst>
            <a:ext uri="{FF2B5EF4-FFF2-40B4-BE49-F238E27FC236}">
              <a16:creationId xmlns:a16="http://schemas.microsoft.com/office/drawing/2014/main" id="{0ECAC587-C29C-4B29-84F4-A967093F79D7}"/>
            </a:ext>
          </a:extLst>
        </xdr:cNvPr>
        <xdr:cNvSpPr txBox="1"/>
      </xdr:nvSpPr>
      <xdr:spPr>
        <a:xfrm>
          <a:off x="19310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1" name="正方形/長方形 680">
          <a:extLst>
            <a:ext uri="{FF2B5EF4-FFF2-40B4-BE49-F238E27FC236}">
              <a16:creationId xmlns:a16="http://schemas.microsoft.com/office/drawing/2014/main" id="{FBBA7FA9-24FD-4186-966F-E5D2AC9F28B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2" name="正方形/長方形 681">
          <a:extLst>
            <a:ext uri="{FF2B5EF4-FFF2-40B4-BE49-F238E27FC236}">
              <a16:creationId xmlns:a16="http://schemas.microsoft.com/office/drawing/2014/main" id="{EC7B21D0-8CD2-4DC8-9A33-FD3F47B099F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3" name="正方形/長方形 682">
          <a:extLst>
            <a:ext uri="{FF2B5EF4-FFF2-40B4-BE49-F238E27FC236}">
              <a16:creationId xmlns:a16="http://schemas.microsoft.com/office/drawing/2014/main" id="{22D32C78-D02E-4BDE-A5CA-C79D900291C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4" name="正方形/長方形 683">
          <a:extLst>
            <a:ext uri="{FF2B5EF4-FFF2-40B4-BE49-F238E27FC236}">
              <a16:creationId xmlns:a16="http://schemas.microsoft.com/office/drawing/2014/main" id="{38ADBBFD-C9EC-47C8-AC1F-7F7ECBC0C2F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5" name="正方形/長方形 684">
          <a:extLst>
            <a:ext uri="{FF2B5EF4-FFF2-40B4-BE49-F238E27FC236}">
              <a16:creationId xmlns:a16="http://schemas.microsoft.com/office/drawing/2014/main" id="{6B21A891-E125-40E1-BC04-6E054065E61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6" name="正方形/長方形 685">
          <a:extLst>
            <a:ext uri="{FF2B5EF4-FFF2-40B4-BE49-F238E27FC236}">
              <a16:creationId xmlns:a16="http://schemas.microsoft.com/office/drawing/2014/main" id="{D58F0D57-5C69-4C62-AEB1-6A9DA95557F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7" name="正方形/長方形 686">
          <a:extLst>
            <a:ext uri="{FF2B5EF4-FFF2-40B4-BE49-F238E27FC236}">
              <a16:creationId xmlns:a16="http://schemas.microsoft.com/office/drawing/2014/main" id="{338D86FA-9E4D-4782-9675-12205BAEE61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8" name="正方形/長方形 687">
          <a:extLst>
            <a:ext uri="{FF2B5EF4-FFF2-40B4-BE49-F238E27FC236}">
              <a16:creationId xmlns:a16="http://schemas.microsoft.com/office/drawing/2014/main" id="{545340CF-2A38-499A-ACA7-A7767C91203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9" name="テキスト ボックス 688">
          <a:extLst>
            <a:ext uri="{FF2B5EF4-FFF2-40B4-BE49-F238E27FC236}">
              <a16:creationId xmlns:a16="http://schemas.microsoft.com/office/drawing/2014/main" id="{D2D9EDEE-DD48-4656-AB36-446581935E7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0" name="直線コネクタ 689">
          <a:extLst>
            <a:ext uri="{FF2B5EF4-FFF2-40B4-BE49-F238E27FC236}">
              <a16:creationId xmlns:a16="http://schemas.microsoft.com/office/drawing/2014/main" id="{B7CB44B0-0854-477B-B439-7585ED71EE1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91" name="テキスト ボックス 690">
          <a:extLst>
            <a:ext uri="{FF2B5EF4-FFF2-40B4-BE49-F238E27FC236}">
              <a16:creationId xmlns:a16="http://schemas.microsoft.com/office/drawing/2014/main" id="{28BB6541-17B5-4D82-AD6D-A10FD28D93E4}"/>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92" name="直線コネクタ 691">
          <a:extLst>
            <a:ext uri="{FF2B5EF4-FFF2-40B4-BE49-F238E27FC236}">
              <a16:creationId xmlns:a16="http://schemas.microsoft.com/office/drawing/2014/main" id="{830EB09D-6720-4CA6-AE60-88A89B8FF177}"/>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93" name="テキスト ボックス 692">
          <a:extLst>
            <a:ext uri="{FF2B5EF4-FFF2-40B4-BE49-F238E27FC236}">
              <a16:creationId xmlns:a16="http://schemas.microsoft.com/office/drawing/2014/main" id="{341DE00C-4BB0-4267-A7CB-B90A5AD8945A}"/>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94" name="直線コネクタ 693">
          <a:extLst>
            <a:ext uri="{FF2B5EF4-FFF2-40B4-BE49-F238E27FC236}">
              <a16:creationId xmlns:a16="http://schemas.microsoft.com/office/drawing/2014/main" id="{56613ABC-0621-49C8-B65D-17342CF75988}"/>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95" name="テキスト ボックス 694">
          <a:extLst>
            <a:ext uri="{FF2B5EF4-FFF2-40B4-BE49-F238E27FC236}">
              <a16:creationId xmlns:a16="http://schemas.microsoft.com/office/drawing/2014/main" id="{AF1D6363-6D8C-4441-B76B-BF49CCC7CE21}"/>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96" name="直線コネクタ 695">
          <a:extLst>
            <a:ext uri="{FF2B5EF4-FFF2-40B4-BE49-F238E27FC236}">
              <a16:creationId xmlns:a16="http://schemas.microsoft.com/office/drawing/2014/main" id="{56543A8C-2F8E-4054-8731-9404ADEEE507}"/>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97" name="テキスト ボックス 696">
          <a:extLst>
            <a:ext uri="{FF2B5EF4-FFF2-40B4-BE49-F238E27FC236}">
              <a16:creationId xmlns:a16="http://schemas.microsoft.com/office/drawing/2014/main" id="{154B574A-7309-491C-B9F1-65127E4B8313}"/>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98" name="直線コネクタ 697">
          <a:extLst>
            <a:ext uri="{FF2B5EF4-FFF2-40B4-BE49-F238E27FC236}">
              <a16:creationId xmlns:a16="http://schemas.microsoft.com/office/drawing/2014/main" id="{D4AD09F9-FE0A-4C1B-BFCA-FE0646C35BF5}"/>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99" name="テキスト ボックス 698">
          <a:extLst>
            <a:ext uri="{FF2B5EF4-FFF2-40B4-BE49-F238E27FC236}">
              <a16:creationId xmlns:a16="http://schemas.microsoft.com/office/drawing/2014/main" id="{6CFA203A-7FB7-4D63-8A0B-EC3DF554B04E}"/>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00" name="直線コネクタ 699">
          <a:extLst>
            <a:ext uri="{FF2B5EF4-FFF2-40B4-BE49-F238E27FC236}">
              <a16:creationId xmlns:a16="http://schemas.microsoft.com/office/drawing/2014/main" id="{7204809F-B595-48AA-98A0-35D856B8487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01" name="テキスト ボックス 700">
          <a:extLst>
            <a:ext uri="{FF2B5EF4-FFF2-40B4-BE49-F238E27FC236}">
              <a16:creationId xmlns:a16="http://schemas.microsoft.com/office/drawing/2014/main" id="{BAF30C49-5D64-494E-B755-94987A1C4845}"/>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2" name="直線コネクタ 701">
          <a:extLst>
            <a:ext uri="{FF2B5EF4-FFF2-40B4-BE49-F238E27FC236}">
              <a16:creationId xmlns:a16="http://schemas.microsoft.com/office/drawing/2014/main" id="{9FA11ADD-943D-4812-9E12-3C3AA214B54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3" name="テキスト ボックス 702">
          <a:extLst>
            <a:ext uri="{FF2B5EF4-FFF2-40B4-BE49-F238E27FC236}">
              <a16:creationId xmlns:a16="http://schemas.microsoft.com/office/drawing/2014/main" id="{4811E479-8405-4559-A95D-F4B522A1EC6D}"/>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4" name="【公民館】&#10;有形固定資産減価償却率グラフ枠">
          <a:extLst>
            <a:ext uri="{FF2B5EF4-FFF2-40B4-BE49-F238E27FC236}">
              <a16:creationId xmlns:a16="http://schemas.microsoft.com/office/drawing/2014/main" id="{F767F3E3-F446-477C-A58F-16F1158AA60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19050</xdr:rowOff>
    </xdr:from>
    <xdr:to>
      <xdr:col>85</xdr:col>
      <xdr:colOff>126364</xdr:colOff>
      <xdr:row>108</xdr:row>
      <xdr:rowOff>41911</xdr:rowOff>
    </xdr:to>
    <xdr:cxnSp macro="">
      <xdr:nvCxnSpPr>
        <xdr:cNvPr id="705" name="直線コネクタ 704">
          <a:extLst>
            <a:ext uri="{FF2B5EF4-FFF2-40B4-BE49-F238E27FC236}">
              <a16:creationId xmlns:a16="http://schemas.microsoft.com/office/drawing/2014/main" id="{F5B8CEE2-38AB-47FD-93F9-83A2E8A70897}"/>
            </a:ext>
          </a:extLst>
        </xdr:cNvPr>
        <xdr:cNvCxnSpPr/>
      </xdr:nvCxnSpPr>
      <xdr:spPr>
        <a:xfrm flipV="1">
          <a:off x="16318864" y="17335500"/>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45738</xdr:rowOff>
    </xdr:from>
    <xdr:ext cx="405111" cy="259045"/>
    <xdr:sp macro="" textlink="">
      <xdr:nvSpPr>
        <xdr:cNvPr id="706" name="【公民館】&#10;有形固定資産減価償却率最小値テキスト">
          <a:extLst>
            <a:ext uri="{FF2B5EF4-FFF2-40B4-BE49-F238E27FC236}">
              <a16:creationId xmlns:a16="http://schemas.microsoft.com/office/drawing/2014/main" id="{4D5B6063-CB7D-44B6-8F79-7AAD20679EE9}"/>
            </a:ext>
          </a:extLst>
        </xdr:cNvPr>
        <xdr:cNvSpPr txBox="1"/>
      </xdr:nvSpPr>
      <xdr:spPr>
        <a:xfrm>
          <a:off x="16357600" y="1856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41911</xdr:rowOff>
    </xdr:from>
    <xdr:to>
      <xdr:col>86</xdr:col>
      <xdr:colOff>25400</xdr:colOff>
      <xdr:row>108</xdr:row>
      <xdr:rowOff>41911</xdr:rowOff>
    </xdr:to>
    <xdr:cxnSp macro="">
      <xdr:nvCxnSpPr>
        <xdr:cNvPr id="707" name="直線コネクタ 706">
          <a:extLst>
            <a:ext uri="{FF2B5EF4-FFF2-40B4-BE49-F238E27FC236}">
              <a16:creationId xmlns:a16="http://schemas.microsoft.com/office/drawing/2014/main" id="{98A0B1E7-D702-452E-B27D-35B1B21C0F23}"/>
            </a:ext>
          </a:extLst>
        </xdr:cNvPr>
        <xdr:cNvCxnSpPr/>
      </xdr:nvCxnSpPr>
      <xdr:spPr>
        <a:xfrm>
          <a:off x="16230600" y="1855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137177</xdr:rowOff>
    </xdr:from>
    <xdr:ext cx="405111" cy="259045"/>
    <xdr:sp macro="" textlink="">
      <xdr:nvSpPr>
        <xdr:cNvPr id="708" name="【公民館】&#10;有形固定資産減価償却率最大値テキスト">
          <a:extLst>
            <a:ext uri="{FF2B5EF4-FFF2-40B4-BE49-F238E27FC236}">
              <a16:creationId xmlns:a16="http://schemas.microsoft.com/office/drawing/2014/main" id="{47AB0C5B-D3A4-4D5C-B43D-C9513ED26B39}"/>
            </a:ext>
          </a:extLst>
        </xdr:cNvPr>
        <xdr:cNvSpPr txBox="1"/>
      </xdr:nvSpPr>
      <xdr:spPr>
        <a:xfrm>
          <a:off x="16357600" y="1711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19050</xdr:rowOff>
    </xdr:from>
    <xdr:to>
      <xdr:col>86</xdr:col>
      <xdr:colOff>25400</xdr:colOff>
      <xdr:row>101</xdr:row>
      <xdr:rowOff>19050</xdr:rowOff>
    </xdr:to>
    <xdr:cxnSp macro="">
      <xdr:nvCxnSpPr>
        <xdr:cNvPr id="709" name="直線コネクタ 708">
          <a:extLst>
            <a:ext uri="{FF2B5EF4-FFF2-40B4-BE49-F238E27FC236}">
              <a16:creationId xmlns:a16="http://schemas.microsoft.com/office/drawing/2014/main" id="{F5506825-440E-47B0-A933-BEFA97377AEC}"/>
            </a:ext>
          </a:extLst>
        </xdr:cNvPr>
        <xdr:cNvCxnSpPr/>
      </xdr:nvCxnSpPr>
      <xdr:spPr>
        <a:xfrm>
          <a:off x="16230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3827</xdr:rowOff>
    </xdr:from>
    <xdr:ext cx="405111" cy="259045"/>
    <xdr:sp macro="" textlink="">
      <xdr:nvSpPr>
        <xdr:cNvPr id="710" name="【公民館】&#10;有形固定資産減価償却率平均値テキスト">
          <a:extLst>
            <a:ext uri="{FF2B5EF4-FFF2-40B4-BE49-F238E27FC236}">
              <a16:creationId xmlns:a16="http://schemas.microsoft.com/office/drawing/2014/main" id="{BB96F5D1-93F9-4C8E-8A69-5B5770C8E3E4}"/>
            </a:ext>
          </a:extLst>
        </xdr:cNvPr>
        <xdr:cNvSpPr txBox="1"/>
      </xdr:nvSpPr>
      <xdr:spPr>
        <a:xfrm>
          <a:off x="16357600" y="18006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25400</xdr:rowOff>
    </xdr:from>
    <xdr:to>
      <xdr:col>85</xdr:col>
      <xdr:colOff>177800</xdr:colOff>
      <xdr:row>105</xdr:row>
      <xdr:rowOff>127000</xdr:rowOff>
    </xdr:to>
    <xdr:sp macro="" textlink="">
      <xdr:nvSpPr>
        <xdr:cNvPr id="711" name="フローチャート: 判断 710">
          <a:extLst>
            <a:ext uri="{FF2B5EF4-FFF2-40B4-BE49-F238E27FC236}">
              <a16:creationId xmlns:a16="http://schemas.microsoft.com/office/drawing/2014/main" id="{034195B6-D38A-4770-A66F-690396213253}"/>
            </a:ext>
          </a:extLst>
        </xdr:cNvPr>
        <xdr:cNvSpPr/>
      </xdr:nvSpPr>
      <xdr:spPr>
        <a:xfrm>
          <a:off x="16268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52070</xdr:rowOff>
    </xdr:from>
    <xdr:to>
      <xdr:col>81</xdr:col>
      <xdr:colOff>101600</xdr:colOff>
      <xdr:row>105</xdr:row>
      <xdr:rowOff>153670</xdr:rowOff>
    </xdr:to>
    <xdr:sp macro="" textlink="">
      <xdr:nvSpPr>
        <xdr:cNvPr id="712" name="フローチャート: 判断 711">
          <a:extLst>
            <a:ext uri="{FF2B5EF4-FFF2-40B4-BE49-F238E27FC236}">
              <a16:creationId xmlns:a16="http://schemas.microsoft.com/office/drawing/2014/main" id="{EB4324B4-6DAE-45DE-9B35-F7CE12CC1DBE}"/>
            </a:ext>
          </a:extLst>
        </xdr:cNvPr>
        <xdr:cNvSpPr/>
      </xdr:nvSpPr>
      <xdr:spPr>
        <a:xfrm>
          <a:off x="15430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63500</xdr:rowOff>
    </xdr:from>
    <xdr:to>
      <xdr:col>76</xdr:col>
      <xdr:colOff>165100</xdr:colOff>
      <xdr:row>105</xdr:row>
      <xdr:rowOff>165100</xdr:rowOff>
    </xdr:to>
    <xdr:sp macro="" textlink="">
      <xdr:nvSpPr>
        <xdr:cNvPr id="713" name="フローチャート: 判断 712">
          <a:extLst>
            <a:ext uri="{FF2B5EF4-FFF2-40B4-BE49-F238E27FC236}">
              <a16:creationId xmlns:a16="http://schemas.microsoft.com/office/drawing/2014/main" id="{6252BA0B-CAAB-48D7-93C5-62065C8BE005}"/>
            </a:ext>
          </a:extLst>
        </xdr:cNvPr>
        <xdr:cNvSpPr/>
      </xdr:nvSpPr>
      <xdr:spPr>
        <a:xfrm>
          <a:off x="145415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113030</xdr:rowOff>
    </xdr:from>
    <xdr:to>
      <xdr:col>72</xdr:col>
      <xdr:colOff>38100</xdr:colOff>
      <xdr:row>106</xdr:row>
      <xdr:rowOff>43180</xdr:rowOff>
    </xdr:to>
    <xdr:sp macro="" textlink="">
      <xdr:nvSpPr>
        <xdr:cNvPr id="714" name="フローチャート: 判断 713">
          <a:extLst>
            <a:ext uri="{FF2B5EF4-FFF2-40B4-BE49-F238E27FC236}">
              <a16:creationId xmlns:a16="http://schemas.microsoft.com/office/drawing/2014/main" id="{75827460-986B-4D9C-B6BF-4F20F878A039}"/>
            </a:ext>
          </a:extLst>
        </xdr:cNvPr>
        <xdr:cNvSpPr/>
      </xdr:nvSpPr>
      <xdr:spPr>
        <a:xfrm>
          <a:off x="136525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5" name="テキスト ボックス 714">
          <a:extLst>
            <a:ext uri="{FF2B5EF4-FFF2-40B4-BE49-F238E27FC236}">
              <a16:creationId xmlns:a16="http://schemas.microsoft.com/office/drawing/2014/main" id="{51AEAB65-2292-43E6-B29B-59DB3E85ACC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6" name="テキスト ボックス 715">
          <a:extLst>
            <a:ext uri="{FF2B5EF4-FFF2-40B4-BE49-F238E27FC236}">
              <a16:creationId xmlns:a16="http://schemas.microsoft.com/office/drawing/2014/main" id="{E626E9B7-F72E-4902-A7E8-444B338DA30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7" name="テキスト ボックス 716">
          <a:extLst>
            <a:ext uri="{FF2B5EF4-FFF2-40B4-BE49-F238E27FC236}">
              <a16:creationId xmlns:a16="http://schemas.microsoft.com/office/drawing/2014/main" id="{3186BC0C-07D9-400E-8E26-B5DCD596DAE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8" name="テキスト ボックス 717">
          <a:extLst>
            <a:ext uri="{FF2B5EF4-FFF2-40B4-BE49-F238E27FC236}">
              <a16:creationId xmlns:a16="http://schemas.microsoft.com/office/drawing/2014/main" id="{2A60D018-2504-4BCC-838C-3A3C1167A4B5}"/>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9" name="テキスト ボックス 718">
          <a:extLst>
            <a:ext uri="{FF2B5EF4-FFF2-40B4-BE49-F238E27FC236}">
              <a16:creationId xmlns:a16="http://schemas.microsoft.com/office/drawing/2014/main" id="{2B887C4D-200A-4270-8B57-BCB1D3F9CA5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59689</xdr:rowOff>
    </xdr:from>
    <xdr:to>
      <xdr:col>85</xdr:col>
      <xdr:colOff>177800</xdr:colOff>
      <xdr:row>104</xdr:row>
      <xdr:rowOff>161289</xdr:rowOff>
    </xdr:to>
    <xdr:sp macro="" textlink="">
      <xdr:nvSpPr>
        <xdr:cNvPr id="720" name="楕円 719">
          <a:extLst>
            <a:ext uri="{FF2B5EF4-FFF2-40B4-BE49-F238E27FC236}">
              <a16:creationId xmlns:a16="http://schemas.microsoft.com/office/drawing/2014/main" id="{A609D0A8-1B76-4DD2-84D5-13020D1EB5A4}"/>
            </a:ext>
          </a:extLst>
        </xdr:cNvPr>
        <xdr:cNvSpPr/>
      </xdr:nvSpPr>
      <xdr:spPr>
        <a:xfrm>
          <a:off x="16268700" y="1789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82566</xdr:rowOff>
    </xdr:from>
    <xdr:ext cx="405111" cy="259045"/>
    <xdr:sp macro="" textlink="">
      <xdr:nvSpPr>
        <xdr:cNvPr id="721" name="【公民館】&#10;有形固定資産減価償却率該当値テキスト">
          <a:extLst>
            <a:ext uri="{FF2B5EF4-FFF2-40B4-BE49-F238E27FC236}">
              <a16:creationId xmlns:a16="http://schemas.microsoft.com/office/drawing/2014/main" id="{5D12B55B-DE35-4DCB-BDCE-D914EA8A465C}"/>
            </a:ext>
          </a:extLst>
        </xdr:cNvPr>
        <xdr:cNvSpPr txBox="1"/>
      </xdr:nvSpPr>
      <xdr:spPr>
        <a:xfrm>
          <a:off x="16357600" y="17741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93980</xdr:rowOff>
    </xdr:from>
    <xdr:to>
      <xdr:col>81</xdr:col>
      <xdr:colOff>101600</xdr:colOff>
      <xdr:row>105</xdr:row>
      <xdr:rowOff>24130</xdr:rowOff>
    </xdr:to>
    <xdr:sp macro="" textlink="">
      <xdr:nvSpPr>
        <xdr:cNvPr id="722" name="楕円 721">
          <a:extLst>
            <a:ext uri="{FF2B5EF4-FFF2-40B4-BE49-F238E27FC236}">
              <a16:creationId xmlns:a16="http://schemas.microsoft.com/office/drawing/2014/main" id="{BC06C20C-E9EE-4EEF-9A94-3824A3650C65}"/>
            </a:ext>
          </a:extLst>
        </xdr:cNvPr>
        <xdr:cNvSpPr/>
      </xdr:nvSpPr>
      <xdr:spPr>
        <a:xfrm>
          <a:off x="15430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110489</xdr:rowOff>
    </xdr:from>
    <xdr:to>
      <xdr:col>85</xdr:col>
      <xdr:colOff>127000</xdr:colOff>
      <xdr:row>104</xdr:row>
      <xdr:rowOff>144780</xdr:rowOff>
    </xdr:to>
    <xdr:cxnSp macro="">
      <xdr:nvCxnSpPr>
        <xdr:cNvPr id="723" name="直線コネクタ 722">
          <a:extLst>
            <a:ext uri="{FF2B5EF4-FFF2-40B4-BE49-F238E27FC236}">
              <a16:creationId xmlns:a16="http://schemas.microsoft.com/office/drawing/2014/main" id="{3FB1102C-3C5D-4B64-8378-52368E2F98B0}"/>
            </a:ext>
          </a:extLst>
        </xdr:cNvPr>
        <xdr:cNvCxnSpPr/>
      </xdr:nvCxnSpPr>
      <xdr:spPr>
        <a:xfrm flipV="1">
          <a:off x="15481300" y="1794128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130175</xdr:rowOff>
    </xdr:from>
    <xdr:to>
      <xdr:col>76</xdr:col>
      <xdr:colOff>165100</xdr:colOff>
      <xdr:row>105</xdr:row>
      <xdr:rowOff>60325</xdr:rowOff>
    </xdr:to>
    <xdr:sp macro="" textlink="">
      <xdr:nvSpPr>
        <xdr:cNvPr id="724" name="楕円 723">
          <a:extLst>
            <a:ext uri="{FF2B5EF4-FFF2-40B4-BE49-F238E27FC236}">
              <a16:creationId xmlns:a16="http://schemas.microsoft.com/office/drawing/2014/main" id="{86CE9B6E-CD10-48AA-A4AB-4F410A982EFD}"/>
            </a:ext>
          </a:extLst>
        </xdr:cNvPr>
        <xdr:cNvSpPr/>
      </xdr:nvSpPr>
      <xdr:spPr>
        <a:xfrm>
          <a:off x="14541500" y="1796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144780</xdr:rowOff>
    </xdr:from>
    <xdr:to>
      <xdr:col>81</xdr:col>
      <xdr:colOff>50800</xdr:colOff>
      <xdr:row>105</xdr:row>
      <xdr:rowOff>9525</xdr:rowOff>
    </xdr:to>
    <xdr:cxnSp macro="">
      <xdr:nvCxnSpPr>
        <xdr:cNvPr id="725" name="直線コネクタ 724">
          <a:extLst>
            <a:ext uri="{FF2B5EF4-FFF2-40B4-BE49-F238E27FC236}">
              <a16:creationId xmlns:a16="http://schemas.microsoft.com/office/drawing/2014/main" id="{3DCD634D-395A-4C3B-AB33-5B429CE1FF82}"/>
            </a:ext>
          </a:extLst>
        </xdr:cNvPr>
        <xdr:cNvCxnSpPr/>
      </xdr:nvCxnSpPr>
      <xdr:spPr>
        <a:xfrm flipV="1">
          <a:off x="14592300" y="179755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160655</xdr:rowOff>
    </xdr:from>
    <xdr:to>
      <xdr:col>72</xdr:col>
      <xdr:colOff>38100</xdr:colOff>
      <xdr:row>105</xdr:row>
      <xdr:rowOff>90805</xdr:rowOff>
    </xdr:to>
    <xdr:sp macro="" textlink="">
      <xdr:nvSpPr>
        <xdr:cNvPr id="726" name="楕円 725">
          <a:extLst>
            <a:ext uri="{FF2B5EF4-FFF2-40B4-BE49-F238E27FC236}">
              <a16:creationId xmlns:a16="http://schemas.microsoft.com/office/drawing/2014/main" id="{8084D5DF-120E-42AD-BF1A-47F0D12477CD}"/>
            </a:ext>
          </a:extLst>
        </xdr:cNvPr>
        <xdr:cNvSpPr/>
      </xdr:nvSpPr>
      <xdr:spPr>
        <a:xfrm>
          <a:off x="13652500" y="1799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9525</xdr:rowOff>
    </xdr:from>
    <xdr:to>
      <xdr:col>76</xdr:col>
      <xdr:colOff>114300</xdr:colOff>
      <xdr:row>105</xdr:row>
      <xdr:rowOff>40005</xdr:rowOff>
    </xdr:to>
    <xdr:cxnSp macro="">
      <xdr:nvCxnSpPr>
        <xdr:cNvPr id="727" name="直線コネクタ 726">
          <a:extLst>
            <a:ext uri="{FF2B5EF4-FFF2-40B4-BE49-F238E27FC236}">
              <a16:creationId xmlns:a16="http://schemas.microsoft.com/office/drawing/2014/main" id="{985E49C8-A01C-4A8E-ABE0-5548A1D0FA6F}"/>
            </a:ext>
          </a:extLst>
        </xdr:cNvPr>
        <xdr:cNvCxnSpPr/>
      </xdr:nvCxnSpPr>
      <xdr:spPr>
        <a:xfrm flipV="1">
          <a:off x="13703300" y="1801177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144797</xdr:rowOff>
    </xdr:from>
    <xdr:ext cx="405111" cy="259045"/>
    <xdr:sp macro="" textlink="">
      <xdr:nvSpPr>
        <xdr:cNvPr id="728" name="n_1aveValue【公民館】&#10;有形固定資産減価償却率">
          <a:extLst>
            <a:ext uri="{FF2B5EF4-FFF2-40B4-BE49-F238E27FC236}">
              <a16:creationId xmlns:a16="http://schemas.microsoft.com/office/drawing/2014/main" id="{75B7DD0A-7D07-417D-81BC-ECCE7356AA52}"/>
            </a:ext>
          </a:extLst>
        </xdr:cNvPr>
        <xdr:cNvSpPr txBox="1"/>
      </xdr:nvSpPr>
      <xdr:spPr>
        <a:xfrm>
          <a:off x="15266044" y="1814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156227</xdr:rowOff>
    </xdr:from>
    <xdr:ext cx="405111" cy="259045"/>
    <xdr:sp macro="" textlink="">
      <xdr:nvSpPr>
        <xdr:cNvPr id="729" name="n_2aveValue【公民館】&#10;有形固定資産減価償却率">
          <a:extLst>
            <a:ext uri="{FF2B5EF4-FFF2-40B4-BE49-F238E27FC236}">
              <a16:creationId xmlns:a16="http://schemas.microsoft.com/office/drawing/2014/main" id="{C4C27425-B14C-4F14-98FD-B96CDB92AE05}"/>
            </a:ext>
          </a:extLst>
        </xdr:cNvPr>
        <xdr:cNvSpPr txBox="1"/>
      </xdr:nvSpPr>
      <xdr:spPr>
        <a:xfrm>
          <a:off x="14389744" y="1815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34307</xdr:rowOff>
    </xdr:from>
    <xdr:ext cx="405111" cy="259045"/>
    <xdr:sp macro="" textlink="">
      <xdr:nvSpPr>
        <xdr:cNvPr id="730" name="n_3aveValue【公民館】&#10;有形固定資産減価償却率">
          <a:extLst>
            <a:ext uri="{FF2B5EF4-FFF2-40B4-BE49-F238E27FC236}">
              <a16:creationId xmlns:a16="http://schemas.microsoft.com/office/drawing/2014/main" id="{8C8BEF34-DFB5-4711-B99B-62880DE5407E}"/>
            </a:ext>
          </a:extLst>
        </xdr:cNvPr>
        <xdr:cNvSpPr txBox="1"/>
      </xdr:nvSpPr>
      <xdr:spPr>
        <a:xfrm>
          <a:off x="13500744" y="1820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40657</xdr:rowOff>
    </xdr:from>
    <xdr:ext cx="405111" cy="259045"/>
    <xdr:sp macro="" textlink="">
      <xdr:nvSpPr>
        <xdr:cNvPr id="731" name="n_1mainValue【公民館】&#10;有形固定資産減価償却率">
          <a:extLst>
            <a:ext uri="{FF2B5EF4-FFF2-40B4-BE49-F238E27FC236}">
              <a16:creationId xmlns:a16="http://schemas.microsoft.com/office/drawing/2014/main" id="{3C15C121-8B55-4087-893E-11057C2503FA}"/>
            </a:ext>
          </a:extLst>
        </xdr:cNvPr>
        <xdr:cNvSpPr txBox="1"/>
      </xdr:nvSpPr>
      <xdr:spPr>
        <a:xfrm>
          <a:off x="152660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76852</xdr:rowOff>
    </xdr:from>
    <xdr:ext cx="405111" cy="259045"/>
    <xdr:sp macro="" textlink="">
      <xdr:nvSpPr>
        <xdr:cNvPr id="732" name="n_2mainValue【公民館】&#10;有形固定資産減価償却率">
          <a:extLst>
            <a:ext uri="{FF2B5EF4-FFF2-40B4-BE49-F238E27FC236}">
              <a16:creationId xmlns:a16="http://schemas.microsoft.com/office/drawing/2014/main" id="{CF79E52E-3B7B-4DDF-84EB-32D313CA6A6E}"/>
            </a:ext>
          </a:extLst>
        </xdr:cNvPr>
        <xdr:cNvSpPr txBox="1"/>
      </xdr:nvSpPr>
      <xdr:spPr>
        <a:xfrm>
          <a:off x="14389744" y="1773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107332</xdr:rowOff>
    </xdr:from>
    <xdr:ext cx="405111" cy="259045"/>
    <xdr:sp macro="" textlink="">
      <xdr:nvSpPr>
        <xdr:cNvPr id="733" name="n_3mainValue【公民館】&#10;有形固定資産減価償却率">
          <a:extLst>
            <a:ext uri="{FF2B5EF4-FFF2-40B4-BE49-F238E27FC236}">
              <a16:creationId xmlns:a16="http://schemas.microsoft.com/office/drawing/2014/main" id="{8555DD45-DAA7-49FC-891C-1558E802B808}"/>
            </a:ext>
          </a:extLst>
        </xdr:cNvPr>
        <xdr:cNvSpPr txBox="1"/>
      </xdr:nvSpPr>
      <xdr:spPr>
        <a:xfrm>
          <a:off x="13500744" y="1776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4" name="正方形/長方形 733">
          <a:extLst>
            <a:ext uri="{FF2B5EF4-FFF2-40B4-BE49-F238E27FC236}">
              <a16:creationId xmlns:a16="http://schemas.microsoft.com/office/drawing/2014/main" id="{F1FBE6C0-B0A3-4640-B5BD-76E05D8E5B7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5" name="正方形/長方形 734">
          <a:extLst>
            <a:ext uri="{FF2B5EF4-FFF2-40B4-BE49-F238E27FC236}">
              <a16:creationId xmlns:a16="http://schemas.microsoft.com/office/drawing/2014/main" id="{D01E8344-2A2F-4567-9695-3190662D25A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6" name="正方形/長方形 735">
          <a:extLst>
            <a:ext uri="{FF2B5EF4-FFF2-40B4-BE49-F238E27FC236}">
              <a16:creationId xmlns:a16="http://schemas.microsoft.com/office/drawing/2014/main" id="{DBD674FE-C6C8-49A2-93D7-B0C5AF6151D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7" name="正方形/長方形 736">
          <a:extLst>
            <a:ext uri="{FF2B5EF4-FFF2-40B4-BE49-F238E27FC236}">
              <a16:creationId xmlns:a16="http://schemas.microsoft.com/office/drawing/2014/main" id="{6F3F09DE-BBDA-49C4-8822-14C8F5A77FC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8" name="正方形/長方形 737">
          <a:extLst>
            <a:ext uri="{FF2B5EF4-FFF2-40B4-BE49-F238E27FC236}">
              <a16:creationId xmlns:a16="http://schemas.microsoft.com/office/drawing/2014/main" id="{66FE3B96-9D6C-4B47-AC5C-BA77CDD831D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9" name="正方形/長方形 738">
          <a:extLst>
            <a:ext uri="{FF2B5EF4-FFF2-40B4-BE49-F238E27FC236}">
              <a16:creationId xmlns:a16="http://schemas.microsoft.com/office/drawing/2014/main" id="{1594A822-2791-47E6-BAF9-DFCDF2AC1E9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0" name="正方形/長方形 739">
          <a:extLst>
            <a:ext uri="{FF2B5EF4-FFF2-40B4-BE49-F238E27FC236}">
              <a16:creationId xmlns:a16="http://schemas.microsoft.com/office/drawing/2014/main" id="{97D063A8-AED9-4E83-9E99-EB6A61C41B7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1" name="正方形/長方形 740">
          <a:extLst>
            <a:ext uri="{FF2B5EF4-FFF2-40B4-BE49-F238E27FC236}">
              <a16:creationId xmlns:a16="http://schemas.microsoft.com/office/drawing/2014/main" id="{D577D275-997D-414E-A0C9-582ABA4AFF6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2" name="テキスト ボックス 741">
          <a:extLst>
            <a:ext uri="{FF2B5EF4-FFF2-40B4-BE49-F238E27FC236}">
              <a16:creationId xmlns:a16="http://schemas.microsoft.com/office/drawing/2014/main" id="{9985C925-2E0C-4FED-8AE1-19F0437D89A5}"/>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3" name="直線コネクタ 742">
          <a:extLst>
            <a:ext uri="{FF2B5EF4-FFF2-40B4-BE49-F238E27FC236}">
              <a16:creationId xmlns:a16="http://schemas.microsoft.com/office/drawing/2014/main" id="{7DD24F22-1D55-4553-B450-6BB7D3D1251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44" name="直線コネクタ 743">
          <a:extLst>
            <a:ext uri="{FF2B5EF4-FFF2-40B4-BE49-F238E27FC236}">
              <a16:creationId xmlns:a16="http://schemas.microsoft.com/office/drawing/2014/main" id="{029043E3-F207-4D66-B985-10DF33E9F403}"/>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45" name="テキスト ボックス 744">
          <a:extLst>
            <a:ext uri="{FF2B5EF4-FFF2-40B4-BE49-F238E27FC236}">
              <a16:creationId xmlns:a16="http://schemas.microsoft.com/office/drawing/2014/main" id="{5FBF0E8C-011E-4555-A59B-2B9CBBF22B8F}"/>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46" name="直線コネクタ 745">
          <a:extLst>
            <a:ext uri="{FF2B5EF4-FFF2-40B4-BE49-F238E27FC236}">
              <a16:creationId xmlns:a16="http://schemas.microsoft.com/office/drawing/2014/main" id="{17566046-DF5E-42BB-94C9-D006CEB86332}"/>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47" name="テキスト ボックス 746">
          <a:extLst>
            <a:ext uri="{FF2B5EF4-FFF2-40B4-BE49-F238E27FC236}">
              <a16:creationId xmlns:a16="http://schemas.microsoft.com/office/drawing/2014/main" id="{F8B6FE87-08B0-48A8-A345-CF8B3D6666D6}"/>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48" name="直線コネクタ 747">
          <a:extLst>
            <a:ext uri="{FF2B5EF4-FFF2-40B4-BE49-F238E27FC236}">
              <a16:creationId xmlns:a16="http://schemas.microsoft.com/office/drawing/2014/main" id="{4731C35E-778D-4A0C-A83A-857AB498EB09}"/>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49" name="テキスト ボックス 748">
          <a:extLst>
            <a:ext uri="{FF2B5EF4-FFF2-40B4-BE49-F238E27FC236}">
              <a16:creationId xmlns:a16="http://schemas.microsoft.com/office/drawing/2014/main" id="{C3CC3D18-5C51-46B3-8F9A-20B9C921EE83}"/>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50" name="直線コネクタ 749">
          <a:extLst>
            <a:ext uri="{FF2B5EF4-FFF2-40B4-BE49-F238E27FC236}">
              <a16:creationId xmlns:a16="http://schemas.microsoft.com/office/drawing/2014/main" id="{FC2E6879-8ABC-4E05-8167-CEF37387AFFD}"/>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51" name="テキスト ボックス 750">
          <a:extLst>
            <a:ext uri="{FF2B5EF4-FFF2-40B4-BE49-F238E27FC236}">
              <a16:creationId xmlns:a16="http://schemas.microsoft.com/office/drawing/2014/main" id="{C87B07AE-85CE-4326-AE15-839B3A5B5C2D}"/>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52" name="直線コネクタ 751">
          <a:extLst>
            <a:ext uri="{FF2B5EF4-FFF2-40B4-BE49-F238E27FC236}">
              <a16:creationId xmlns:a16="http://schemas.microsoft.com/office/drawing/2014/main" id="{CB1FCB28-DBE4-4DAA-AF22-7F8A01DF7D08}"/>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53" name="テキスト ボックス 752">
          <a:extLst>
            <a:ext uri="{FF2B5EF4-FFF2-40B4-BE49-F238E27FC236}">
              <a16:creationId xmlns:a16="http://schemas.microsoft.com/office/drawing/2014/main" id="{79C22AD3-04BA-4747-B554-B1B0A4AB492B}"/>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4" name="直線コネクタ 753">
          <a:extLst>
            <a:ext uri="{FF2B5EF4-FFF2-40B4-BE49-F238E27FC236}">
              <a16:creationId xmlns:a16="http://schemas.microsoft.com/office/drawing/2014/main" id="{E3BB64C8-8920-4879-AA4D-2B015F6405D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5" name="テキスト ボックス 754">
          <a:extLst>
            <a:ext uri="{FF2B5EF4-FFF2-40B4-BE49-F238E27FC236}">
              <a16:creationId xmlns:a16="http://schemas.microsoft.com/office/drawing/2014/main" id="{3CE78EDB-1878-49C3-B031-C15A1E3973D1}"/>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6" name="【公民館】&#10;一人当たり面積グラフ枠">
          <a:extLst>
            <a:ext uri="{FF2B5EF4-FFF2-40B4-BE49-F238E27FC236}">
              <a16:creationId xmlns:a16="http://schemas.microsoft.com/office/drawing/2014/main" id="{900B71BE-93C5-45DA-A144-78EE41E0F9D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137161</xdr:rowOff>
    </xdr:from>
    <xdr:to>
      <xdr:col>116</xdr:col>
      <xdr:colOff>62864</xdr:colOff>
      <xdr:row>108</xdr:row>
      <xdr:rowOff>91439</xdr:rowOff>
    </xdr:to>
    <xdr:cxnSp macro="">
      <xdr:nvCxnSpPr>
        <xdr:cNvPr id="757" name="直線コネクタ 756">
          <a:extLst>
            <a:ext uri="{FF2B5EF4-FFF2-40B4-BE49-F238E27FC236}">
              <a16:creationId xmlns:a16="http://schemas.microsoft.com/office/drawing/2014/main" id="{6FF48CD3-978C-4EF1-A50F-EFA560ECB0BE}"/>
            </a:ext>
          </a:extLst>
        </xdr:cNvPr>
        <xdr:cNvCxnSpPr/>
      </xdr:nvCxnSpPr>
      <xdr:spPr>
        <a:xfrm flipV="1">
          <a:off x="22160864" y="17282161"/>
          <a:ext cx="0" cy="1325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95266</xdr:rowOff>
    </xdr:from>
    <xdr:ext cx="469744" cy="259045"/>
    <xdr:sp macro="" textlink="">
      <xdr:nvSpPr>
        <xdr:cNvPr id="758" name="【公民館】&#10;一人当たり面積最小値テキスト">
          <a:extLst>
            <a:ext uri="{FF2B5EF4-FFF2-40B4-BE49-F238E27FC236}">
              <a16:creationId xmlns:a16="http://schemas.microsoft.com/office/drawing/2014/main" id="{9D78C2CE-79FF-4DAD-8D27-FE1A37C7E8C5}"/>
            </a:ext>
          </a:extLst>
        </xdr:cNvPr>
        <xdr:cNvSpPr txBox="1"/>
      </xdr:nvSpPr>
      <xdr:spPr>
        <a:xfrm>
          <a:off x="22199600"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91439</xdr:rowOff>
    </xdr:from>
    <xdr:to>
      <xdr:col>116</xdr:col>
      <xdr:colOff>152400</xdr:colOff>
      <xdr:row>108</xdr:row>
      <xdr:rowOff>91439</xdr:rowOff>
    </xdr:to>
    <xdr:cxnSp macro="">
      <xdr:nvCxnSpPr>
        <xdr:cNvPr id="759" name="直線コネクタ 758">
          <a:extLst>
            <a:ext uri="{FF2B5EF4-FFF2-40B4-BE49-F238E27FC236}">
              <a16:creationId xmlns:a16="http://schemas.microsoft.com/office/drawing/2014/main" id="{07F04510-CD33-4E0C-8C6D-378DDE2C3DD8}"/>
            </a:ext>
          </a:extLst>
        </xdr:cNvPr>
        <xdr:cNvCxnSpPr/>
      </xdr:nvCxnSpPr>
      <xdr:spPr>
        <a:xfrm>
          <a:off x="22072600" y="1860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83838</xdr:rowOff>
    </xdr:from>
    <xdr:ext cx="469744" cy="259045"/>
    <xdr:sp macro="" textlink="">
      <xdr:nvSpPr>
        <xdr:cNvPr id="760" name="【公民館】&#10;一人当たり面積最大値テキスト">
          <a:extLst>
            <a:ext uri="{FF2B5EF4-FFF2-40B4-BE49-F238E27FC236}">
              <a16:creationId xmlns:a16="http://schemas.microsoft.com/office/drawing/2014/main" id="{802EF112-27C8-4EC7-9A64-51510318607D}"/>
            </a:ext>
          </a:extLst>
        </xdr:cNvPr>
        <xdr:cNvSpPr txBox="1"/>
      </xdr:nvSpPr>
      <xdr:spPr>
        <a:xfrm>
          <a:off x="22199600" y="1705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137161</xdr:rowOff>
    </xdr:from>
    <xdr:to>
      <xdr:col>116</xdr:col>
      <xdr:colOff>152400</xdr:colOff>
      <xdr:row>100</xdr:row>
      <xdr:rowOff>137161</xdr:rowOff>
    </xdr:to>
    <xdr:cxnSp macro="">
      <xdr:nvCxnSpPr>
        <xdr:cNvPr id="761" name="直線コネクタ 760">
          <a:extLst>
            <a:ext uri="{FF2B5EF4-FFF2-40B4-BE49-F238E27FC236}">
              <a16:creationId xmlns:a16="http://schemas.microsoft.com/office/drawing/2014/main" id="{31311965-01DC-49E3-9FCF-568AB4DC4E00}"/>
            </a:ext>
          </a:extLst>
        </xdr:cNvPr>
        <xdr:cNvCxnSpPr/>
      </xdr:nvCxnSpPr>
      <xdr:spPr>
        <a:xfrm>
          <a:off x="22072600" y="17282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148607</xdr:rowOff>
    </xdr:from>
    <xdr:ext cx="469744" cy="259045"/>
    <xdr:sp macro="" textlink="">
      <xdr:nvSpPr>
        <xdr:cNvPr id="762" name="【公民館】&#10;一人当たり面積平均値テキスト">
          <a:extLst>
            <a:ext uri="{FF2B5EF4-FFF2-40B4-BE49-F238E27FC236}">
              <a16:creationId xmlns:a16="http://schemas.microsoft.com/office/drawing/2014/main" id="{5647C630-65E5-467E-A736-8AD23A80CD20}"/>
            </a:ext>
          </a:extLst>
        </xdr:cNvPr>
        <xdr:cNvSpPr txBox="1"/>
      </xdr:nvSpPr>
      <xdr:spPr>
        <a:xfrm>
          <a:off x="22199600" y="17979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170180</xdr:rowOff>
    </xdr:from>
    <xdr:to>
      <xdr:col>116</xdr:col>
      <xdr:colOff>114300</xdr:colOff>
      <xdr:row>105</xdr:row>
      <xdr:rowOff>100330</xdr:rowOff>
    </xdr:to>
    <xdr:sp macro="" textlink="">
      <xdr:nvSpPr>
        <xdr:cNvPr id="763" name="フローチャート: 判断 762">
          <a:extLst>
            <a:ext uri="{FF2B5EF4-FFF2-40B4-BE49-F238E27FC236}">
              <a16:creationId xmlns:a16="http://schemas.microsoft.com/office/drawing/2014/main" id="{B6F6C9FA-5026-4F4A-BA1D-EE5307AF8AFB}"/>
            </a:ext>
          </a:extLst>
        </xdr:cNvPr>
        <xdr:cNvSpPr/>
      </xdr:nvSpPr>
      <xdr:spPr>
        <a:xfrm>
          <a:off x="221107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170180</xdr:rowOff>
    </xdr:from>
    <xdr:to>
      <xdr:col>112</xdr:col>
      <xdr:colOff>38100</xdr:colOff>
      <xdr:row>105</xdr:row>
      <xdr:rowOff>100330</xdr:rowOff>
    </xdr:to>
    <xdr:sp macro="" textlink="">
      <xdr:nvSpPr>
        <xdr:cNvPr id="764" name="フローチャート: 判断 763">
          <a:extLst>
            <a:ext uri="{FF2B5EF4-FFF2-40B4-BE49-F238E27FC236}">
              <a16:creationId xmlns:a16="http://schemas.microsoft.com/office/drawing/2014/main" id="{3BC776EC-FFBF-4495-9C98-DB2C867A5840}"/>
            </a:ext>
          </a:extLst>
        </xdr:cNvPr>
        <xdr:cNvSpPr/>
      </xdr:nvSpPr>
      <xdr:spPr>
        <a:xfrm>
          <a:off x="21272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13970</xdr:rowOff>
    </xdr:from>
    <xdr:to>
      <xdr:col>107</xdr:col>
      <xdr:colOff>101600</xdr:colOff>
      <xdr:row>105</xdr:row>
      <xdr:rowOff>115570</xdr:rowOff>
    </xdr:to>
    <xdr:sp macro="" textlink="">
      <xdr:nvSpPr>
        <xdr:cNvPr id="765" name="フローチャート: 判断 764">
          <a:extLst>
            <a:ext uri="{FF2B5EF4-FFF2-40B4-BE49-F238E27FC236}">
              <a16:creationId xmlns:a16="http://schemas.microsoft.com/office/drawing/2014/main" id="{6395DACC-74CA-499E-B86F-B265DF18E490}"/>
            </a:ext>
          </a:extLst>
        </xdr:cNvPr>
        <xdr:cNvSpPr/>
      </xdr:nvSpPr>
      <xdr:spPr>
        <a:xfrm>
          <a:off x="2038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86361</xdr:rowOff>
    </xdr:from>
    <xdr:to>
      <xdr:col>102</xdr:col>
      <xdr:colOff>165100</xdr:colOff>
      <xdr:row>105</xdr:row>
      <xdr:rowOff>16511</xdr:rowOff>
    </xdr:to>
    <xdr:sp macro="" textlink="">
      <xdr:nvSpPr>
        <xdr:cNvPr id="766" name="フローチャート: 判断 765">
          <a:extLst>
            <a:ext uri="{FF2B5EF4-FFF2-40B4-BE49-F238E27FC236}">
              <a16:creationId xmlns:a16="http://schemas.microsoft.com/office/drawing/2014/main" id="{85676957-AEFF-432E-92DF-E451F2FF4D8F}"/>
            </a:ext>
          </a:extLst>
        </xdr:cNvPr>
        <xdr:cNvSpPr/>
      </xdr:nvSpPr>
      <xdr:spPr>
        <a:xfrm>
          <a:off x="19494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7" name="テキスト ボックス 766">
          <a:extLst>
            <a:ext uri="{FF2B5EF4-FFF2-40B4-BE49-F238E27FC236}">
              <a16:creationId xmlns:a16="http://schemas.microsoft.com/office/drawing/2014/main" id="{29C12FF8-8C95-4910-BE6F-ED23B10EECD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A93A007A-A030-4EAD-873F-A30E1538AFD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1E54860D-318F-4376-A4C7-D2EF1B6C65A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71F6C725-C994-488C-8303-DF5D2589583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6DDB1995-179B-415B-A1BB-356469BC369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2539</xdr:rowOff>
    </xdr:from>
    <xdr:to>
      <xdr:col>116</xdr:col>
      <xdr:colOff>114300</xdr:colOff>
      <xdr:row>104</xdr:row>
      <xdr:rowOff>104139</xdr:rowOff>
    </xdr:to>
    <xdr:sp macro="" textlink="">
      <xdr:nvSpPr>
        <xdr:cNvPr id="772" name="楕円 771">
          <a:extLst>
            <a:ext uri="{FF2B5EF4-FFF2-40B4-BE49-F238E27FC236}">
              <a16:creationId xmlns:a16="http://schemas.microsoft.com/office/drawing/2014/main" id="{7C8176CF-7288-40DA-B9A9-3E8534B68F53}"/>
            </a:ext>
          </a:extLst>
        </xdr:cNvPr>
        <xdr:cNvSpPr/>
      </xdr:nvSpPr>
      <xdr:spPr>
        <a:xfrm>
          <a:off x="221107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25416</xdr:rowOff>
    </xdr:from>
    <xdr:ext cx="469744" cy="259045"/>
    <xdr:sp macro="" textlink="">
      <xdr:nvSpPr>
        <xdr:cNvPr id="773" name="【公民館】&#10;一人当たり面積該当値テキスト">
          <a:extLst>
            <a:ext uri="{FF2B5EF4-FFF2-40B4-BE49-F238E27FC236}">
              <a16:creationId xmlns:a16="http://schemas.microsoft.com/office/drawing/2014/main" id="{5C39E1F1-1FB2-4A09-BDB2-5CDE92F3EE85}"/>
            </a:ext>
          </a:extLst>
        </xdr:cNvPr>
        <xdr:cNvSpPr txBox="1"/>
      </xdr:nvSpPr>
      <xdr:spPr>
        <a:xfrm>
          <a:off x="22199600" y="1768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10161</xdr:rowOff>
    </xdr:from>
    <xdr:to>
      <xdr:col>112</xdr:col>
      <xdr:colOff>38100</xdr:colOff>
      <xdr:row>104</xdr:row>
      <xdr:rowOff>111761</xdr:rowOff>
    </xdr:to>
    <xdr:sp macro="" textlink="">
      <xdr:nvSpPr>
        <xdr:cNvPr id="774" name="楕円 773">
          <a:extLst>
            <a:ext uri="{FF2B5EF4-FFF2-40B4-BE49-F238E27FC236}">
              <a16:creationId xmlns:a16="http://schemas.microsoft.com/office/drawing/2014/main" id="{1B167AA3-3F39-4599-8395-9706EFB70841}"/>
            </a:ext>
          </a:extLst>
        </xdr:cNvPr>
        <xdr:cNvSpPr/>
      </xdr:nvSpPr>
      <xdr:spPr>
        <a:xfrm>
          <a:off x="21272500" y="1784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53339</xdr:rowOff>
    </xdr:from>
    <xdr:to>
      <xdr:col>116</xdr:col>
      <xdr:colOff>63500</xdr:colOff>
      <xdr:row>104</xdr:row>
      <xdr:rowOff>60961</xdr:rowOff>
    </xdr:to>
    <xdr:cxnSp macro="">
      <xdr:nvCxnSpPr>
        <xdr:cNvPr id="775" name="直線コネクタ 774">
          <a:extLst>
            <a:ext uri="{FF2B5EF4-FFF2-40B4-BE49-F238E27FC236}">
              <a16:creationId xmlns:a16="http://schemas.microsoft.com/office/drawing/2014/main" id="{A5B858F6-7340-41F1-A6FC-19B4319E1199}"/>
            </a:ext>
          </a:extLst>
        </xdr:cNvPr>
        <xdr:cNvCxnSpPr/>
      </xdr:nvCxnSpPr>
      <xdr:spPr>
        <a:xfrm flipV="1">
          <a:off x="21323300" y="178841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10161</xdr:rowOff>
    </xdr:from>
    <xdr:to>
      <xdr:col>107</xdr:col>
      <xdr:colOff>101600</xdr:colOff>
      <xdr:row>104</xdr:row>
      <xdr:rowOff>111761</xdr:rowOff>
    </xdr:to>
    <xdr:sp macro="" textlink="">
      <xdr:nvSpPr>
        <xdr:cNvPr id="776" name="楕円 775">
          <a:extLst>
            <a:ext uri="{FF2B5EF4-FFF2-40B4-BE49-F238E27FC236}">
              <a16:creationId xmlns:a16="http://schemas.microsoft.com/office/drawing/2014/main" id="{AA60C435-E289-405B-8AEA-40EAD0D4723C}"/>
            </a:ext>
          </a:extLst>
        </xdr:cNvPr>
        <xdr:cNvSpPr/>
      </xdr:nvSpPr>
      <xdr:spPr>
        <a:xfrm>
          <a:off x="20383500" y="1784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60961</xdr:rowOff>
    </xdr:from>
    <xdr:to>
      <xdr:col>111</xdr:col>
      <xdr:colOff>177800</xdr:colOff>
      <xdr:row>104</xdr:row>
      <xdr:rowOff>60961</xdr:rowOff>
    </xdr:to>
    <xdr:cxnSp macro="">
      <xdr:nvCxnSpPr>
        <xdr:cNvPr id="777" name="直線コネクタ 776">
          <a:extLst>
            <a:ext uri="{FF2B5EF4-FFF2-40B4-BE49-F238E27FC236}">
              <a16:creationId xmlns:a16="http://schemas.microsoft.com/office/drawing/2014/main" id="{C9FE5419-E4B3-43ED-8842-0C137C3AB7F6}"/>
            </a:ext>
          </a:extLst>
        </xdr:cNvPr>
        <xdr:cNvCxnSpPr/>
      </xdr:nvCxnSpPr>
      <xdr:spPr>
        <a:xfrm>
          <a:off x="20434300" y="17891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17780</xdr:rowOff>
    </xdr:from>
    <xdr:to>
      <xdr:col>102</xdr:col>
      <xdr:colOff>165100</xdr:colOff>
      <xdr:row>104</xdr:row>
      <xdr:rowOff>119380</xdr:rowOff>
    </xdr:to>
    <xdr:sp macro="" textlink="">
      <xdr:nvSpPr>
        <xdr:cNvPr id="778" name="楕円 777">
          <a:extLst>
            <a:ext uri="{FF2B5EF4-FFF2-40B4-BE49-F238E27FC236}">
              <a16:creationId xmlns:a16="http://schemas.microsoft.com/office/drawing/2014/main" id="{DE4F50A4-DCFA-41E5-8EB3-B62949BBD448}"/>
            </a:ext>
          </a:extLst>
        </xdr:cNvPr>
        <xdr:cNvSpPr/>
      </xdr:nvSpPr>
      <xdr:spPr>
        <a:xfrm>
          <a:off x="19494500" y="1784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60961</xdr:rowOff>
    </xdr:from>
    <xdr:to>
      <xdr:col>107</xdr:col>
      <xdr:colOff>50800</xdr:colOff>
      <xdr:row>104</xdr:row>
      <xdr:rowOff>68580</xdr:rowOff>
    </xdr:to>
    <xdr:cxnSp macro="">
      <xdr:nvCxnSpPr>
        <xdr:cNvPr id="779" name="直線コネクタ 778">
          <a:extLst>
            <a:ext uri="{FF2B5EF4-FFF2-40B4-BE49-F238E27FC236}">
              <a16:creationId xmlns:a16="http://schemas.microsoft.com/office/drawing/2014/main" id="{E0967583-683D-4857-B060-9DC1F4788FA4}"/>
            </a:ext>
          </a:extLst>
        </xdr:cNvPr>
        <xdr:cNvCxnSpPr/>
      </xdr:nvCxnSpPr>
      <xdr:spPr>
        <a:xfrm flipV="1">
          <a:off x="19545300" y="178917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91457</xdr:rowOff>
    </xdr:from>
    <xdr:ext cx="469744" cy="259045"/>
    <xdr:sp macro="" textlink="">
      <xdr:nvSpPr>
        <xdr:cNvPr id="780" name="n_1aveValue【公民館】&#10;一人当たり面積">
          <a:extLst>
            <a:ext uri="{FF2B5EF4-FFF2-40B4-BE49-F238E27FC236}">
              <a16:creationId xmlns:a16="http://schemas.microsoft.com/office/drawing/2014/main" id="{8C7713F9-8566-470B-8900-AE01633089B3}"/>
            </a:ext>
          </a:extLst>
        </xdr:cNvPr>
        <xdr:cNvSpPr txBox="1"/>
      </xdr:nvSpPr>
      <xdr:spPr>
        <a:xfrm>
          <a:off x="21075727" y="1809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106697</xdr:rowOff>
    </xdr:from>
    <xdr:ext cx="469744" cy="259045"/>
    <xdr:sp macro="" textlink="">
      <xdr:nvSpPr>
        <xdr:cNvPr id="781" name="n_2aveValue【公民館】&#10;一人当たり面積">
          <a:extLst>
            <a:ext uri="{FF2B5EF4-FFF2-40B4-BE49-F238E27FC236}">
              <a16:creationId xmlns:a16="http://schemas.microsoft.com/office/drawing/2014/main" id="{EE7BB2DD-FB66-43C1-B9A0-6EF94D57D617}"/>
            </a:ext>
          </a:extLst>
        </xdr:cNvPr>
        <xdr:cNvSpPr txBox="1"/>
      </xdr:nvSpPr>
      <xdr:spPr>
        <a:xfrm>
          <a:off x="201994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7638</xdr:rowOff>
    </xdr:from>
    <xdr:ext cx="469744" cy="259045"/>
    <xdr:sp macro="" textlink="">
      <xdr:nvSpPr>
        <xdr:cNvPr id="782" name="n_3aveValue【公民館】&#10;一人当たり面積">
          <a:extLst>
            <a:ext uri="{FF2B5EF4-FFF2-40B4-BE49-F238E27FC236}">
              <a16:creationId xmlns:a16="http://schemas.microsoft.com/office/drawing/2014/main" id="{1257906C-D006-4A61-A9F6-35D7DD64D439}"/>
            </a:ext>
          </a:extLst>
        </xdr:cNvPr>
        <xdr:cNvSpPr txBox="1"/>
      </xdr:nvSpPr>
      <xdr:spPr>
        <a:xfrm>
          <a:off x="19310427" y="18009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128288</xdr:rowOff>
    </xdr:from>
    <xdr:ext cx="469744" cy="259045"/>
    <xdr:sp macro="" textlink="">
      <xdr:nvSpPr>
        <xdr:cNvPr id="783" name="n_1mainValue【公民館】&#10;一人当たり面積">
          <a:extLst>
            <a:ext uri="{FF2B5EF4-FFF2-40B4-BE49-F238E27FC236}">
              <a16:creationId xmlns:a16="http://schemas.microsoft.com/office/drawing/2014/main" id="{FF617504-7D4C-465B-93DD-684E974FB295}"/>
            </a:ext>
          </a:extLst>
        </xdr:cNvPr>
        <xdr:cNvSpPr txBox="1"/>
      </xdr:nvSpPr>
      <xdr:spPr>
        <a:xfrm>
          <a:off x="21075727" y="17616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128288</xdr:rowOff>
    </xdr:from>
    <xdr:ext cx="469744" cy="259045"/>
    <xdr:sp macro="" textlink="">
      <xdr:nvSpPr>
        <xdr:cNvPr id="784" name="n_2mainValue【公民館】&#10;一人当たり面積">
          <a:extLst>
            <a:ext uri="{FF2B5EF4-FFF2-40B4-BE49-F238E27FC236}">
              <a16:creationId xmlns:a16="http://schemas.microsoft.com/office/drawing/2014/main" id="{A5C7FB54-4745-4463-BDAD-B932C22CBB86}"/>
            </a:ext>
          </a:extLst>
        </xdr:cNvPr>
        <xdr:cNvSpPr txBox="1"/>
      </xdr:nvSpPr>
      <xdr:spPr>
        <a:xfrm>
          <a:off x="20199427" y="17616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135907</xdr:rowOff>
    </xdr:from>
    <xdr:ext cx="469744" cy="259045"/>
    <xdr:sp macro="" textlink="">
      <xdr:nvSpPr>
        <xdr:cNvPr id="785" name="n_3mainValue【公民館】&#10;一人当たり面積">
          <a:extLst>
            <a:ext uri="{FF2B5EF4-FFF2-40B4-BE49-F238E27FC236}">
              <a16:creationId xmlns:a16="http://schemas.microsoft.com/office/drawing/2014/main" id="{B02CD93E-79E6-48BE-9E30-F41B40363486}"/>
            </a:ext>
          </a:extLst>
        </xdr:cNvPr>
        <xdr:cNvSpPr txBox="1"/>
      </xdr:nvSpPr>
      <xdr:spPr>
        <a:xfrm>
          <a:off x="19310427" y="1762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6" name="正方形/長方形 785">
          <a:extLst>
            <a:ext uri="{FF2B5EF4-FFF2-40B4-BE49-F238E27FC236}">
              <a16:creationId xmlns:a16="http://schemas.microsoft.com/office/drawing/2014/main" id="{5D9980FC-2E39-4003-ACDD-135B0A831C6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7" name="正方形/長方形 786">
          <a:extLst>
            <a:ext uri="{FF2B5EF4-FFF2-40B4-BE49-F238E27FC236}">
              <a16:creationId xmlns:a16="http://schemas.microsoft.com/office/drawing/2014/main" id="{7679EE37-55D5-46CF-9DBA-25F03B4FB8B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8" name="テキスト ボックス 787">
          <a:extLst>
            <a:ext uri="{FF2B5EF4-FFF2-40B4-BE49-F238E27FC236}">
              <a16:creationId xmlns:a16="http://schemas.microsoft.com/office/drawing/2014/main" id="{29B0C6B8-50D2-4BDE-A983-95DE3804C49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道路の有形固定資産減価償却率が類似団体内平均値を下回るのは、藤塚米島線整備事業や中央通り線整備事業など合併特例債を財源とした整備を実施したためであるとみられる。橋りょう・トンネルの有形固定資産減価償却率前年度比上昇率が類似団体内平均値前年比上昇率に比べ低くなっているのは、内谷陸橋の耐震改修工事など、橋りょうにかかる事業が進められているためと思われる。公営住宅の有形固定資産減価償却率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低下しているが、老朽化した施設のうち、廃止（解体）されたものがあるためと考えられる。認定こども園・幼稚園・保育所の有形固定資産減価償却率が類似団体内平均値を下回るのは、武里南保育所等近年の整備によるものであり、固定資産減価償却率前年度比上昇率が類似団体内平均値を上回るのは、前記整備の完了後、大きな整備を実施しなかったことによる。学校施設の有形固定資産減価償却率は類似団体内平均値を上回ってお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年度内に大きな整備を実施しなかったことにより有形固定資産減価償却率が上昇している。児童館については、春日部市の</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つの児童館は比較的近年に整備されたものであるため、類似団体内では低い有形固定資産減価償却率を示しているが、一人当たり面積は類似団体内平均値を下回っている状況である。公民館については、有形固定資産減価償却率は類似団体内平均値を上回っているが、一人当たり面積は類似団体内平均値を上回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C8EF3C1-3581-4D6A-92F2-9283EF4D227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7831F95-4462-4DC2-B703-B039A33434B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499D9B0-24A3-4D38-8476-047E445149D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67BA72B-ED9A-4B90-8FD3-F782BA9455A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埼玉県春日部市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A67DA37-21A1-43CC-A4C7-850EF58E6A2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E13A5E3-857B-4F8E-9DED-0CECBBCCC28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1A929EB-3C58-4D2B-BCD1-15E87F8168A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C02AA01-98D5-46F8-9947-4E807CD3E9F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893E067-E198-4935-8A3F-C59F1437BA7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12170A7-80CB-43B0-8D4F-AB19586D719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234,598
230,902
66.00
73,097,735
70,285,128
2,450,513
43,172,488
70,347,017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FCC8EAE-B1BF-4F9D-9571-B8BF6422874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DA45240-C730-4719-A2B3-2E80989ED87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1FA6ED2-965C-4F01-BEBE-BC60BCC9633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17.3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A847320-F850-4E25-8709-EA385B091EC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A940B56-B598-4E5E-ABF8-1D5BBD46AAD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5500DD6C-5C77-481F-A1A4-ED26B50EA8D7}"/>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EC0EC01-B1DB-4716-B16C-AB5079A05F7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AFCBF76-E78C-4275-96ED-A25B4ABF54A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41CA93E-4D32-4010-A47A-586793D4738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66E4C95-BCF4-4690-89DF-1EE64D4FEBC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3ECB605-D6B3-4B97-A17B-2CBE9DE06DB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77BCA13-398E-44F0-A594-2E235D99F3B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CCF2777-1DFD-4D54-927B-9322A43957C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90C8C50-5190-4D03-A19B-6CD33090885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1560830-9D4D-4E84-9CDE-E3B3A4F62F9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B8BE0F0-7958-4321-9323-CC87FBBD652E}"/>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6EEE911-54B3-4D3B-9E52-C88E038D991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E46A76A-38A1-4A9C-AFE5-4EA20412608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70A15BD-B05C-41EC-89F1-2D71C8554AA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38A1E1CE-4970-4A45-85AC-2F429EF63707}"/>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55BF25FF-4A19-463C-B159-7961C592FB3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9E36C32F-EEB6-4139-B0AE-5CA6D3DDAD9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64B4457D-DDF3-49C1-844C-BC0118FD383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2517C9B6-CBA7-48B2-9466-F50EC6DE548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C057C105-F06A-4557-A983-F4ED34A92CA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FD0F5198-5CE4-42A6-8967-757468DB641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A54D9D22-88B0-4EB0-8B66-3EE0F0AD6E0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8C98DB5C-18F6-44BD-BF02-647D2398BFAE}"/>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76BF9495-9D7E-4C7B-9455-FEA42274ECD3}"/>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6465D1F5-2C73-42D1-B9E6-5CF4DAD6C20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ABF60409-19CF-4534-9924-29FB37497ED7}"/>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573E2A87-1DD8-4689-AA55-9793A6869538}"/>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393419FF-C442-4E90-A7C4-78A9F25B62A5}"/>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71E1A607-9111-4E00-BA04-B071310A63C4}"/>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C2166286-7336-4C86-84AD-9686277A470B}"/>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B54583C9-4EAA-4C50-A0C8-11F81429C986}"/>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E1728468-B654-4FDC-B821-7831AC812515}"/>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CF836863-C6FE-460A-86C7-7BFDE75831E9}"/>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CA5722FF-7325-4B0E-B0DF-22B6A0AA1863}"/>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B99DDA29-6EBB-482A-A1BA-C60D23427336}"/>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6AB92A15-9D70-4366-A2D3-590AB62DA526}"/>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CDC3F870-A54D-40B2-B5F6-1AC32E1C919C}"/>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43FF6633-62A0-47CF-BCC5-048DF022B511}"/>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1EB3E65C-670B-46FD-A83B-38C6DB23013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95250</xdr:rowOff>
    </xdr:from>
    <xdr:to>
      <xdr:col>24</xdr:col>
      <xdr:colOff>62865</xdr:colOff>
      <xdr:row>41</xdr:row>
      <xdr:rowOff>100965</xdr:rowOff>
    </xdr:to>
    <xdr:cxnSp macro="">
      <xdr:nvCxnSpPr>
        <xdr:cNvPr id="56" name="直線コネクタ 55">
          <a:extLst>
            <a:ext uri="{FF2B5EF4-FFF2-40B4-BE49-F238E27FC236}">
              <a16:creationId xmlns:a16="http://schemas.microsoft.com/office/drawing/2014/main" id="{97A532CA-7155-4967-90B3-223E753A5F5C}"/>
            </a:ext>
          </a:extLst>
        </xdr:cNvPr>
        <xdr:cNvCxnSpPr/>
      </xdr:nvCxnSpPr>
      <xdr:spPr>
        <a:xfrm flipV="1">
          <a:off x="4634865" y="592455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104792</xdr:rowOff>
    </xdr:from>
    <xdr:ext cx="405111" cy="259045"/>
    <xdr:sp macro="" textlink="">
      <xdr:nvSpPr>
        <xdr:cNvPr id="57" name="【図書館】&#10;有形固定資産減価償却率最小値テキスト">
          <a:extLst>
            <a:ext uri="{FF2B5EF4-FFF2-40B4-BE49-F238E27FC236}">
              <a16:creationId xmlns:a16="http://schemas.microsoft.com/office/drawing/2014/main" id="{26DC93AD-67B5-4903-8E26-CA7DC0E58F4B}"/>
            </a:ext>
          </a:extLst>
        </xdr:cNvPr>
        <xdr:cNvSpPr txBox="1"/>
      </xdr:nvSpPr>
      <xdr:spPr>
        <a:xfrm>
          <a:off x="4673600" y="713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100965</xdr:rowOff>
    </xdr:from>
    <xdr:to>
      <xdr:col>24</xdr:col>
      <xdr:colOff>152400</xdr:colOff>
      <xdr:row>41</xdr:row>
      <xdr:rowOff>100965</xdr:rowOff>
    </xdr:to>
    <xdr:cxnSp macro="">
      <xdr:nvCxnSpPr>
        <xdr:cNvPr id="58" name="直線コネクタ 57">
          <a:extLst>
            <a:ext uri="{FF2B5EF4-FFF2-40B4-BE49-F238E27FC236}">
              <a16:creationId xmlns:a16="http://schemas.microsoft.com/office/drawing/2014/main" id="{0727EA86-708F-4087-AA6D-7A2FF67AB4A4}"/>
            </a:ext>
          </a:extLst>
        </xdr:cNvPr>
        <xdr:cNvCxnSpPr/>
      </xdr:nvCxnSpPr>
      <xdr:spPr>
        <a:xfrm>
          <a:off x="4546600" y="7130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41927</xdr:rowOff>
    </xdr:from>
    <xdr:ext cx="405111" cy="259045"/>
    <xdr:sp macro="" textlink="">
      <xdr:nvSpPr>
        <xdr:cNvPr id="59" name="【図書館】&#10;有形固定資産減価償却率最大値テキスト">
          <a:extLst>
            <a:ext uri="{FF2B5EF4-FFF2-40B4-BE49-F238E27FC236}">
              <a16:creationId xmlns:a16="http://schemas.microsoft.com/office/drawing/2014/main" id="{D02AB26C-70C1-4231-8A73-CE50DBA6D3A2}"/>
            </a:ext>
          </a:extLst>
        </xdr:cNvPr>
        <xdr:cNvSpPr txBox="1"/>
      </xdr:nvSpPr>
      <xdr:spPr>
        <a:xfrm>
          <a:off x="4673600" y="569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95250</xdr:rowOff>
    </xdr:from>
    <xdr:to>
      <xdr:col>24</xdr:col>
      <xdr:colOff>152400</xdr:colOff>
      <xdr:row>34</xdr:row>
      <xdr:rowOff>95250</xdr:rowOff>
    </xdr:to>
    <xdr:cxnSp macro="">
      <xdr:nvCxnSpPr>
        <xdr:cNvPr id="60" name="直線コネクタ 59">
          <a:extLst>
            <a:ext uri="{FF2B5EF4-FFF2-40B4-BE49-F238E27FC236}">
              <a16:creationId xmlns:a16="http://schemas.microsoft.com/office/drawing/2014/main" id="{95FB960B-2C47-4CC5-88D6-1DFA568EEA2C}"/>
            </a:ext>
          </a:extLst>
        </xdr:cNvPr>
        <xdr:cNvCxnSpPr/>
      </xdr:nvCxnSpPr>
      <xdr:spPr>
        <a:xfrm>
          <a:off x="4546600" y="592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112412</xdr:rowOff>
    </xdr:from>
    <xdr:ext cx="405111" cy="259045"/>
    <xdr:sp macro="" textlink="">
      <xdr:nvSpPr>
        <xdr:cNvPr id="61" name="【図書館】&#10;有形固定資産減価償却率平均値テキスト">
          <a:extLst>
            <a:ext uri="{FF2B5EF4-FFF2-40B4-BE49-F238E27FC236}">
              <a16:creationId xmlns:a16="http://schemas.microsoft.com/office/drawing/2014/main" id="{FAB8230D-D688-48F5-B015-77F8CF50AC4F}"/>
            </a:ext>
          </a:extLst>
        </xdr:cNvPr>
        <xdr:cNvSpPr txBox="1"/>
      </xdr:nvSpPr>
      <xdr:spPr>
        <a:xfrm>
          <a:off x="4673600" y="6627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133985</xdr:rowOff>
    </xdr:from>
    <xdr:to>
      <xdr:col>24</xdr:col>
      <xdr:colOff>114300</xdr:colOff>
      <xdr:row>39</xdr:row>
      <xdr:rowOff>64135</xdr:rowOff>
    </xdr:to>
    <xdr:sp macro="" textlink="">
      <xdr:nvSpPr>
        <xdr:cNvPr id="62" name="フローチャート: 判断 61">
          <a:extLst>
            <a:ext uri="{FF2B5EF4-FFF2-40B4-BE49-F238E27FC236}">
              <a16:creationId xmlns:a16="http://schemas.microsoft.com/office/drawing/2014/main" id="{B1323326-0164-4E8E-AA37-0192835FB932}"/>
            </a:ext>
          </a:extLst>
        </xdr:cNvPr>
        <xdr:cNvSpPr/>
      </xdr:nvSpPr>
      <xdr:spPr>
        <a:xfrm>
          <a:off x="45847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48260</xdr:rowOff>
    </xdr:from>
    <xdr:to>
      <xdr:col>20</xdr:col>
      <xdr:colOff>38100</xdr:colOff>
      <xdr:row>39</xdr:row>
      <xdr:rowOff>149860</xdr:rowOff>
    </xdr:to>
    <xdr:sp macro="" textlink="">
      <xdr:nvSpPr>
        <xdr:cNvPr id="63" name="フローチャート: 判断 62">
          <a:extLst>
            <a:ext uri="{FF2B5EF4-FFF2-40B4-BE49-F238E27FC236}">
              <a16:creationId xmlns:a16="http://schemas.microsoft.com/office/drawing/2014/main" id="{8F46C32D-A273-4E9A-B7FE-CD665C55919C}"/>
            </a:ext>
          </a:extLst>
        </xdr:cNvPr>
        <xdr:cNvSpPr/>
      </xdr:nvSpPr>
      <xdr:spPr>
        <a:xfrm>
          <a:off x="3746500" y="6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84455</xdr:rowOff>
    </xdr:from>
    <xdr:to>
      <xdr:col>15</xdr:col>
      <xdr:colOff>101600</xdr:colOff>
      <xdr:row>40</xdr:row>
      <xdr:rowOff>14605</xdr:rowOff>
    </xdr:to>
    <xdr:sp macro="" textlink="">
      <xdr:nvSpPr>
        <xdr:cNvPr id="64" name="フローチャート: 判断 63">
          <a:extLst>
            <a:ext uri="{FF2B5EF4-FFF2-40B4-BE49-F238E27FC236}">
              <a16:creationId xmlns:a16="http://schemas.microsoft.com/office/drawing/2014/main" id="{D24B0BAF-E0E5-4887-BFB6-2876000B269F}"/>
            </a:ext>
          </a:extLst>
        </xdr:cNvPr>
        <xdr:cNvSpPr/>
      </xdr:nvSpPr>
      <xdr:spPr>
        <a:xfrm>
          <a:off x="2857500" y="677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61595</xdr:rowOff>
    </xdr:from>
    <xdr:to>
      <xdr:col>10</xdr:col>
      <xdr:colOff>165100</xdr:colOff>
      <xdr:row>39</xdr:row>
      <xdr:rowOff>163195</xdr:rowOff>
    </xdr:to>
    <xdr:sp macro="" textlink="">
      <xdr:nvSpPr>
        <xdr:cNvPr id="65" name="フローチャート: 判断 64">
          <a:extLst>
            <a:ext uri="{FF2B5EF4-FFF2-40B4-BE49-F238E27FC236}">
              <a16:creationId xmlns:a16="http://schemas.microsoft.com/office/drawing/2014/main" id="{E823E17A-E433-4F7A-9125-138705F88D98}"/>
            </a:ext>
          </a:extLst>
        </xdr:cNvPr>
        <xdr:cNvSpPr/>
      </xdr:nvSpPr>
      <xdr:spPr>
        <a:xfrm>
          <a:off x="1968500" y="67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4B6306F9-BB91-4E6B-A6B6-553EE3B47C0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B0A2F2AF-C158-43C3-A4C5-D37E1B96DCA9}"/>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7B161E6-C020-4F81-85CE-1C44282D71AD}"/>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7DEFD4C-4485-4F4C-9BE4-9A4DE4285B6D}"/>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D1095BDE-C768-4415-89C8-2A4752F97317}"/>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141605</xdr:rowOff>
    </xdr:from>
    <xdr:to>
      <xdr:col>24</xdr:col>
      <xdr:colOff>114300</xdr:colOff>
      <xdr:row>37</xdr:row>
      <xdr:rowOff>71755</xdr:rowOff>
    </xdr:to>
    <xdr:sp macro="" textlink="">
      <xdr:nvSpPr>
        <xdr:cNvPr id="71" name="楕円 70">
          <a:extLst>
            <a:ext uri="{FF2B5EF4-FFF2-40B4-BE49-F238E27FC236}">
              <a16:creationId xmlns:a16="http://schemas.microsoft.com/office/drawing/2014/main" id="{7C0F9BBE-0B9E-43F0-A951-F1D604612481}"/>
            </a:ext>
          </a:extLst>
        </xdr:cNvPr>
        <xdr:cNvSpPr/>
      </xdr:nvSpPr>
      <xdr:spPr>
        <a:xfrm>
          <a:off x="4584700" y="631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164482</xdr:rowOff>
    </xdr:from>
    <xdr:ext cx="405111" cy="259045"/>
    <xdr:sp macro="" textlink="">
      <xdr:nvSpPr>
        <xdr:cNvPr id="72" name="【図書館】&#10;有形固定資産減価償却率該当値テキスト">
          <a:extLst>
            <a:ext uri="{FF2B5EF4-FFF2-40B4-BE49-F238E27FC236}">
              <a16:creationId xmlns:a16="http://schemas.microsoft.com/office/drawing/2014/main" id="{401558E1-0429-4833-A22E-118EB3055459}"/>
            </a:ext>
          </a:extLst>
        </xdr:cNvPr>
        <xdr:cNvSpPr txBox="1"/>
      </xdr:nvSpPr>
      <xdr:spPr>
        <a:xfrm>
          <a:off x="4673600" y="616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4445</xdr:rowOff>
    </xdr:from>
    <xdr:to>
      <xdr:col>20</xdr:col>
      <xdr:colOff>38100</xdr:colOff>
      <xdr:row>37</xdr:row>
      <xdr:rowOff>106045</xdr:rowOff>
    </xdr:to>
    <xdr:sp macro="" textlink="">
      <xdr:nvSpPr>
        <xdr:cNvPr id="73" name="楕円 72">
          <a:extLst>
            <a:ext uri="{FF2B5EF4-FFF2-40B4-BE49-F238E27FC236}">
              <a16:creationId xmlns:a16="http://schemas.microsoft.com/office/drawing/2014/main" id="{A25BD27F-F584-48D8-B972-DCFDE55184CA}"/>
            </a:ext>
          </a:extLst>
        </xdr:cNvPr>
        <xdr:cNvSpPr/>
      </xdr:nvSpPr>
      <xdr:spPr>
        <a:xfrm>
          <a:off x="3746500" y="634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20955</xdr:rowOff>
    </xdr:from>
    <xdr:to>
      <xdr:col>24</xdr:col>
      <xdr:colOff>63500</xdr:colOff>
      <xdr:row>37</xdr:row>
      <xdr:rowOff>55245</xdr:rowOff>
    </xdr:to>
    <xdr:cxnSp macro="">
      <xdr:nvCxnSpPr>
        <xdr:cNvPr id="74" name="直線コネクタ 73">
          <a:extLst>
            <a:ext uri="{FF2B5EF4-FFF2-40B4-BE49-F238E27FC236}">
              <a16:creationId xmlns:a16="http://schemas.microsoft.com/office/drawing/2014/main" id="{EE3B8DA7-54DC-4032-90AB-55A65C0085C6}"/>
            </a:ext>
          </a:extLst>
        </xdr:cNvPr>
        <xdr:cNvCxnSpPr/>
      </xdr:nvCxnSpPr>
      <xdr:spPr>
        <a:xfrm flipV="1">
          <a:off x="3797300" y="636460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40640</xdr:rowOff>
    </xdr:from>
    <xdr:to>
      <xdr:col>15</xdr:col>
      <xdr:colOff>101600</xdr:colOff>
      <xdr:row>37</xdr:row>
      <xdr:rowOff>142240</xdr:rowOff>
    </xdr:to>
    <xdr:sp macro="" textlink="">
      <xdr:nvSpPr>
        <xdr:cNvPr id="75" name="楕円 74">
          <a:extLst>
            <a:ext uri="{FF2B5EF4-FFF2-40B4-BE49-F238E27FC236}">
              <a16:creationId xmlns:a16="http://schemas.microsoft.com/office/drawing/2014/main" id="{BBEF7CB3-D082-437B-A7FE-D2953B4BDE78}"/>
            </a:ext>
          </a:extLst>
        </xdr:cNvPr>
        <xdr:cNvSpPr/>
      </xdr:nvSpPr>
      <xdr:spPr>
        <a:xfrm>
          <a:off x="2857500" y="63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55245</xdr:rowOff>
    </xdr:from>
    <xdr:to>
      <xdr:col>19</xdr:col>
      <xdr:colOff>177800</xdr:colOff>
      <xdr:row>37</xdr:row>
      <xdr:rowOff>91440</xdr:rowOff>
    </xdr:to>
    <xdr:cxnSp macro="">
      <xdr:nvCxnSpPr>
        <xdr:cNvPr id="76" name="直線コネクタ 75">
          <a:extLst>
            <a:ext uri="{FF2B5EF4-FFF2-40B4-BE49-F238E27FC236}">
              <a16:creationId xmlns:a16="http://schemas.microsoft.com/office/drawing/2014/main" id="{D7D8F2BF-74AE-4E3B-8B8A-77D35A49918B}"/>
            </a:ext>
          </a:extLst>
        </xdr:cNvPr>
        <xdr:cNvCxnSpPr/>
      </xdr:nvCxnSpPr>
      <xdr:spPr>
        <a:xfrm flipV="1">
          <a:off x="2908300" y="639889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74930</xdr:rowOff>
    </xdr:from>
    <xdr:to>
      <xdr:col>10</xdr:col>
      <xdr:colOff>165100</xdr:colOff>
      <xdr:row>38</xdr:row>
      <xdr:rowOff>5080</xdr:rowOff>
    </xdr:to>
    <xdr:sp macro="" textlink="">
      <xdr:nvSpPr>
        <xdr:cNvPr id="77" name="楕円 76">
          <a:extLst>
            <a:ext uri="{FF2B5EF4-FFF2-40B4-BE49-F238E27FC236}">
              <a16:creationId xmlns:a16="http://schemas.microsoft.com/office/drawing/2014/main" id="{696B0E55-FBFD-4A0B-99BF-E5E9DC415915}"/>
            </a:ext>
          </a:extLst>
        </xdr:cNvPr>
        <xdr:cNvSpPr/>
      </xdr:nvSpPr>
      <xdr:spPr>
        <a:xfrm>
          <a:off x="19685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91440</xdr:rowOff>
    </xdr:from>
    <xdr:to>
      <xdr:col>15</xdr:col>
      <xdr:colOff>50800</xdr:colOff>
      <xdr:row>37</xdr:row>
      <xdr:rowOff>125730</xdr:rowOff>
    </xdr:to>
    <xdr:cxnSp macro="">
      <xdr:nvCxnSpPr>
        <xdr:cNvPr id="78" name="直線コネクタ 77">
          <a:extLst>
            <a:ext uri="{FF2B5EF4-FFF2-40B4-BE49-F238E27FC236}">
              <a16:creationId xmlns:a16="http://schemas.microsoft.com/office/drawing/2014/main" id="{083077E8-6304-44F1-9C70-3259B140B52F}"/>
            </a:ext>
          </a:extLst>
        </xdr:cNvPr>
        <xdr:cNvCxnSpPr/>
      </xdr:nvCxnSpPr>
      <xdr:spPr>
        <a:xfrm flipV="1">
          <a:off x="2019300" y="643509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140987</xdr:rowOff>
    </xdr:from>
    <xdr:ext cx="405111" cy="259045"/>
    <xdr:sp macro="" textlink="">
      <xdr:nvSpPr>
        <xdr:cNvPr id="79" name="n_1aveValue【図書館】&#10;有形固定資産減価償却率">
          <a:extLst>
            <a:ext uri="{FF2B5EF4-FFF2-40B4-BE49-F238E27FC236}">
              <a16:creationId xmlns:a16="http://schemas.microsoft.com/office/drawing/2014/main" id="{C89A60B7-948A-499A-976A-A8B835551BE2}"/>
            </a:ext>
          </a:extLst>
        </xdr:cNvPr>
        <xdr:cNvSpPr txBox="1"/>
      </xdr:nvSpPr>
      <xdr:spPr>
        <a:xfrm>
          <a:off x="3582044" y="682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5732</xdr:rowOff>
    </xdr:from>
    <xdr:ext cx="405111" cy="259045"/>
    <xdr:sp macro="" textlink="">
      <xdr:nvSpPr>
        <xdr:cNvPr id="80" name="n_2aveValue【図書館】&#10;有形固定資産減価償却率">
          <a:extLst>
            <a:ext uri="{FF2B5EF4-FFF2-40B4-BE49-F238E27FC236}">
              <a16:creationId xmlns:a16="http://schemas.microsoft.com/office/drawing/2014/main" id="{8E860007-245F-49E4-9847-34CE20BBE792}"/>
            </a:ext>
          </a:extLst>
        </xdr:cNvPr>
        <xdr:cNvSpPr txBox="1"/>
      </xdr:nvSpPr>
      <xdr:spPr>
        <a:xfrm>
          <a:off x="2705744" y="686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154322</xdr:rowOff>
    </xdr:from>
    <xdr:ext cx="405111" cy="259045"/>
    <xdr:sp macro="" textlink="">
      <xdr:nvSpPr>
        <xdr:cNvPr id="81" name="n_3aveValue【図書館】&#10;有形固定資産減価償却率">
          <a:extLst>
            <a:ext uri="{FF2B5EF4-FFF2-40B4-BE49-F238E27FC236}">
              <a16:creationId xmlns:a16="http://schemas.microsoft.com/office/drawing/2014/main" id="{9E1DC15B-0058-4E75-9F4B-7C9F4C7368A6}"/>
            </a:ext>
          </a:extLst>
        </xdr:cNvPr>
        <xdr:cNvSpPr txBox="1"/>
      </xdr:nvSpPr>
      <xdr:spPr>
        <a:xfrm>
          <a:off x="1816744" y="684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122572</xdr:rowOff>
    </xdr:from>
    <xdr:ext cx="405111" cy="259045"/>
    <xdr:sp macro="" textlink="">
      <xdr:nvSpPr>
        <xdr:cNvPr id="82" name="n_1mainValue【図書館】&#10;有形固定資産減価償却率">
          <a:extLst>
            <a:ext uri="{FF2B5EF4-FFF2-40B4-BE49-F238E27FC236}">
              <a16:creationId xmlns:a16="http://schemas.microsoft.com/office/drawing/2014/main" id="{5A741A4C-1EC3-41AD-8A4E-551AB43F12DF}"/>
            </a:ext>
          </a:extLst>
        </xdr:cNvPr>
        <xdr:cNvSpPr txBox="1"/>
      </xdr:nvSpPr>
      <xdr:spPr>
        <a:xfrm>
          <a:off x="35820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158767</xdr:rowOff>
    </xdr:from>
    <xdr:ext cx="405111" cy="259045"/>
    <xdr:sp macro="" textlink="">
      <xdr:nvSpPr>
        <xdr:cNvPr id="83" name="n_2mainValue【図書館】&#10;有形固定資産減価償却率">
          <a:extLst>
            <a:ext uri="{FF2B5EF4-FFF2-40B4-BE49-F238E27FC236}">
              <a16:creationId xmlns:a16="http://schemas.microsoft.com/office/drawing/2014/main" id="{488C77AA-C2D6-4541-BBA8-2E2AA8EB6186}"/>
            </a:ext>
          </a:extLst>
        </xdr:cNvPr>
        <xdr:cNvSpPr txBox="1"/>
      </xdr:nvSpPr>
      <xdr:spPr>
        <a:xfrm>
          <a:off x="27057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21607</xdr:rowOff>
    </xdr:from>
    <xdr:ext cx="405111" cy="259045"/>
    <xdr:sp macro="" textlink="">
      <xdr:nvSpPr>
        <xdr:cNvPr id="84" name="n_3mainValue【図書館】&#10;有形固定資産減価償却率">
          <a:extLst>
            <a:ext uri="{FF2B5EF4-FFF2-40B4-BE49-F238E27FC236}">
              <a16:creationId xmlns:a16="http://schemas.microsoft.com/office/drawing/2014/main" id="{B810F512-529D-4486-BA37-54E97ED5D862}"/>
            </a:ext>
          </a:extLst>
        </xdr:cNvPr>
        <xdr:cNvSpPr txBox="1"/>
      </xdr:nvSpPr>
      <xdr:spPr>
        <a:xfrm>
          <a:off x="1816744"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C568F68D-286A-453E-9ADF-355C92A61F3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5C6598E8-6F43-4D44-9570-8343D7F035C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BEFCB147-BD3D-4D60-82B7-F448B369D30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45B72BD8-2F2B-414B-9927-C17AD2B0FC1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5A16ED12-6301-45A3-87CE-1BD2178EED9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935EC676-3696-4F2E-83BB-2B7729687EE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915A0439-808E-4AF0-B0C6-503E1D143CC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24FB031F-7B66-4FF3-8560-9CC97BEF276F}"/>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3" name="テキスト ボックス 92">
          <a:extLst>
            <a:ext uri="{FF2B5EF4-FFF2-40B4-BE49-F238E27FC236}">
              <a16:creationId xmlns:a16="http://schemas.microsoft.com/office/drawing/2014/main" id="{C3405F16-7D0A-4396-A801-2AC70E68D7EF}"/>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C07B1404-E11D-4BFB-910F-F6E507FC84F7}"/>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5" name="直線コネクタ 94">
          <a:extLst>
            <a:ext uri="{FF2B5EF4-FFF2-40B4-BE49-F238E27FC236}">
              <a16:creationId xmlns:a16="http://schemas.microsoft.com/office/drawing/2014/main" id="{8F87FE46-553A-448E-A608-91381553F913}"/>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6" name="テキスト ボックス 95">
          <a:extLst>
            <a:ext uri="{FF2B5EF4-FFF2-40B4-BE49-F238E27FC236}">
              <a16:creationId xmlns:a16="http://schemas.microsoft.com/office/drawing/2014/main" id="{21B2E503-0C74-4784-99B1-EFCB0E99A43F}"/>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7" name="直線コネクタ 96">
          <a:extLst>
            <a:ext uri="{FF2B5EF4-FFF2-40B4-BE49-F238E27FC236}">
              <a16:creationId xmlns:a16="http://schemas.microsoft.com/office/drawing/2014/main" id="{FE89ACF9-3E31-4D44-B4E8-EB471D46D373}"/>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8" name="テキスト ボックス 97">
          <a:extLst>
            <a:ext uri="{FF2B5EF4-FFF2-40B4-BE49-F238E27FC236}">
              <a16:creationId xmlns:a16="http://schemas.microsoft.com/office/drawing/2014/main" id="{7A840998-F40C-4416-93E1-29871210FF4B}"/>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9" name="直線コネクタ 98">
          <a:extLst>
            <a:ext uri="{FF2B5EF4-FFF2-40B4-BE49-F238E27FC236}">
              <a16:creationId xmlns:a16="http://schemas.microsoft.com/office/drawing/2014/main" id="{C3D8B630-D275-4937-9044-CE6118FC1819}"/>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0" name="テキスト ボックス 99">
          <a:extLst>
            <a:ext uri="{FF2B5EF4-FFF2-40B4-BE49-F238E27FC236}">
              <a16:creationId xmlns:a16="http://schemas.microsoft.com/office/drawing/2014/main" id="{53FC044C-8A8C-4FDA-8AA7-3A73D090410D}"/>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1" name="直線コネクタ 100">
          <a:extLst>
            <a:ext uri="{FF2B5EF4-FFF2-40B4-BE49-F238E27FC236}">
              <a16:creationId xmlns:a16="http://schemas.microsoft.com/office/drawing/2014/main" id="{59436347-AB03-4F35-B34D-6F0016996BC1}"/>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2" name="テキスト ボックス 101">
          <a:extLst>
            <a:ext uri="{FF2B5EF4-FFF2-40B4-BE49-F238E27FC236}">
              <a16:creationId xmlns:a16="http://schemas.microsoft.com/office/drawing/2014/main" id="{4A892DBA-0700-4636-894C-8944B9085299}"/>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2B52A493-9710-43DF-9FCA-AD8328F10D5B}"/>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a:extLst>
            <a:ext uri="{FF2B5EF4-FFF2-40B4-BE49-F238E27FC236}">
              <a16:creationId xmlns:a16="http://schemas.microsoft.com/office/drawing/2014/main" id="{AEB95194-35A3-4841-8DCF-77787F9258D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a:extLst>
            <a:ext uri="{FF2B5EF4-FFF2-40B4-BE49-F238E27FC236}">
              <a16:creationId xmlns:a16="http://schemas.microsoft.com/office/drawing/2014/main" id="{A11D3A00-66F1-4A7F-A03B-6117D30F4715}"/>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87630</xdr:rowOff>
    </xdr:from>
    <xdr:to>
      <xdr:col>54</xdr:col>
      <xdr:colOff>189865</xdr:colOff>
      <xdr:row>40</xdr:row>
      <xdr:rowOff>99060</xdr:rowOff>
    </xdr:to>
    <xdr:cxnSp macro="">
      <xdr:nvCxnSpPr>
        <xdr:cNvPr id="106" name="直線コネクタ 105">
          <a:extLst>
            <a:ext uri="{FF2B5EF4-FFF2-40B4-BE49-F238E27FC236}">
              <a16:creationId xmlns:a16="http://schemas.microsoft.com/office/drawing/2014/main" id="{221B204A-1136-4B70-BC33-F000AAFD0F0A}"/>
            </a:ext>
          </a:extLst>
        </xdr:cNvPr>
        <xdr:cNvCxnSpPr/>
      </xdr:nvCxnSpPr>
      <xdr:spPr>
        <a:xfrm flipV="1">
          <a:off x="10476865" y="574548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102887</xdr:rowOff>
    </xdr:from>
    <xdr:ext cx="469744" cy="259045"/>
    <xdr:sp macro="" textlink="">
      <xdr:nvSpPr>
        <xdr:cNvPr id="107" name="【図書館】&#10;一人当たり面積最小値テキスト">
          <a:extLst>
            <a:ext uri="{FF2B5EF4-FFF2-40B4-BE49-F238E27FC236}">
              <a16:creationId xmlns:a16="http://schemas.microsoft.com/office/drawing/2014/main" id="{336DFEEE-4EBE-419E-9625-DDD6229BF9F1}"/>
            </a:ext>
          </a:extLst>
        </xdr:cNvPr>
        <xdr:cNvSpPr txBox="1"/>
      </xdr:nvSpPr>
      <xdr:spPr>
        <a:xfrm>
          <a:off x="10515600"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99060</xdr:rowOff>
    </xdr:from>
    <xdr:to>
      <xdr:col>55</xdr:col>
      <xdr:colOff>88900</xdr:colOff>
      <xdr:row>40</xdr:row>
      <xdr:rowOff>99060</xdr:rowOff>
    </xdr:to>
    <xdr:cxnSp macro="">
      <xdr:nvCxnSpPr>
        <xdr:cNvPr id="108" name="直線コネクタ 107">
          <a:extLst>
            <a:ext uri="{FF2B5EF4-FFF2-40B4-BE49-F238E27FC236}">
              <a16:creationId xmlns:a16="http://schemas.microsoft.com/office/drawing/2014/main" id="{AF368EBC-D304-432F-B5CF-F691A053122D}"/>
            </a:ext>
          </a:extLst>
        </xdr:cNvPr>
        <xdr:cNvCxnSpPr/>
      </xdr:nvCxnSpPr>
      <xdr:spPr>
        <a:xfrm>
          <a:off x="10388600"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34307</xdr:rowOff>
    </xdr:from>
    <xdr:ext cx="469744" cy="259045"/>
    <xdr:sp macro="" textlink="">
      <xdr:nvSpPr>
        <xdr:cNvPr id="109" name="【図書館】&#10;一人当たり面積最大値テキスト">
          <a:extLst>
            <a:ext uri="{FF2B5EF4-FFF2-40B4-BE49-F238E27FC236}">
              <a16:creationId xmlns:a16="http://schemas.microsoft.com/office/drawing/2014/main" id="{8126A0CB-8233-4EFC-8D6F-E8EC52822A54}"/>
            </a:ext>
          </a:extLst>
        </xdr:cNvPr>
        <xdr:cNvSpPr txBox="1"/>
      </xdr:nvSpPr>
      <xdr:spPr>
        <a:xfrm>
          <a:off x="10515600" y="552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87630</xdr:rowOff>
    </xdr:from>
    <xdr:to>
      <xdr:col>55</xdr:col>
      <xdr:colOff>88900</xdr:colOff>
      <xdr:row>33</xdr:row>
      <xdr:rowOff>87630</xdr:rowOff>
    </xdr:to>
    <xdr:cxnSp macro="">
      <xdr:nvCxnSpPr>
        <xdr:cNvPr id="110" name="直線コネクタ 109">
          <a:extLst>
            <a:ext uri="{FF2B5EF4-FFF2-40B4-BE49-F238E27FC236}">
              <a16:creationId xmlns:a16="http://schemas.microsoft.com/office/drawing/2014/main" id="{F7520C2B-2D83-44E0-A2DB-45A45D3639F9}"/>
            </a:ext>
          </a:extLst>
        </xdr:cNvPr>
        <xdr:cNvCxnSpPr/>
      </xdr:nvCxnSpPr>
      <xdr:spPr>
        <a:xfrm>
          <a:off x="10388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151147</xdr:rowOff>
    </xdr:from>
    <xdr:ext cx="469744" cy="259045"/>
    <xdr:sp macro="" textlink="">
      <xdr:nvSpPr>
        <xdr:cNvPr id="111" name="【図書館】&#10;一人当たり面積平均値テキスト">
          <a:extLst>
            <a:ext uri="{FF2B5EF4-FFF2-40B4-BE49-F238E27FC236}">
              <a16:creationId xmlns:a16="http://schemas.microsoft.com/office/drawing/2014/main" id="{FDACD6BF-DC11-442B-BC5E-D4B4D02EA33A}"/>
            </a:ext>
          </a:extLst>
        </xdr:cNvPr>
        <xdr:cNvSpPr txBox="1"/>
      </xdr:nvSpPr>
      <xdr:spPr>
        <a:xfrm>
          <a:off x="10515600" y="6323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128270</xdr:rowOff>
    </xdr:from>
    <xdr:to>
      <xdr:col>55</xdr:col>
      <xdr:colOff>50800</xdr:colOff>
      <xdr:row>38</xdr:row>
      <xdr:rowOff>58420</xdr:rowOff>
    </xdr:to>
    <xdr:sp macro="" textlink="">
      <xdr:nvSpPr>
        <xdr:cNvPr id="112" name="フローチャート: 判断 111">
          <a:extLst>
            <a:ext uri="{FF2B5EF4-FFF2-40B4-BE49-F238E27FC236}">
              <a16:creationId xmlns:a16="http://schemas.microsoft.com/office/drawing/2014/main" id="{CEB3B0C2-462D-43BE-BE31-6CBDA729A51C}"/>
            </a:ext>
          </a:extLst>
        </xdr:cNvPr>
        <xdr:cNvSpPr/>
      </xdr:nvSpPr>
      <xdr:spPr>
        <a:xfrm>
          <a:off x="10426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128270</xdr:rowOff>
    </xdr:from>
    <xdr:to>
      <xdr:col>50</xdr:col>
      <xdr:colOff>165100</xdr:colOff>
      <xdr:row>38</xdr:row>
      <xdr:rowOff>58420</xdr:rowOff>
    </xdr:to>
    <xdr:sp macro="" textlink="">
      <xdr:nvSpPr>
        <xdr:cNvPr id="113" name="フローチャート: 判断 112">
          <a:extLst>
            <a:ext uri="{FF2B5EF4-FFF2-40B4-BE49-F238E27FC236}">
              <a16:creationId xmlns:a16="http://schemas.microsoft.com/office/drawing/2014/main" id="{DC86D1CB-9E9B-4AD4-83B1-2CBC908C6B0C}"/>
            </a:ext>
          </a:extLst>
        </xdr:cNvPr>
        <xdr:cNvSpPr/>
      </xdr:nvSpPr>
      <xdr:spPr>
        <a:xfrm>
          <a:off x="9588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151130</xdr:rowOff>
    </xdr:from>
    <xdr:to>
      <xdr:col>46</xdr:col>
      <xdr:colOff>38100</xdr:colOff>
      <xdr:row>38</xdr:row>
      <xdr:rowOff>81280</xdr:rowOff>
    </xdr:to>
    <xdr:sp macro="" textlink="">
      <xdr:nvSpPr>
        <xdr:cNvPr id="114" name="フローチャート: 判断 113">
          <a:extLst>
            <a:ext uri="{FF2B5EF4-FFF2-40B4-BE49-F238E27FC236}">
              <a16:creationId xmlns:a16="http://schemas.microsoft.com/office/drawing/2014/main" id="{D61B38B7-622C-4090-B1A0-8FA1755AC90E}"/>
            </a:ext>
          </a:extLst>
        </xdr:cNvPr>
        <xdr:cNvSpPr/>
      </xdr:nvSpPr>
      <xdr:spPr>
        <a:xfrm>
          <a:off x="8699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25400</xdr:rowOff>
    </xdr:from>
    <xdr:to>
      <xdr:col>41</xdr:col>
      <xdr:colOff>101600</xdr:colOff>
      <xdr:row>38</xdr:row>
      <xdr:rowOff>127000</xdr:rowOff>
    </xdr:to>
    <xdr:sp macro="" textlink="">
      <xdr:nvSpPr>
        <xdr:cNvPr id="115" name="フローチャート: 判断 114">
          <a:extLst>
            <a:ext uri="{FF2B5EF4-FFF2-40B4-BE49-F238E27FC236}">
              <a16:creationId xmlns:a16="http://schemas.microsoft.com/office/drawing/2014/main" id="{2E334A44-8AC6-4421-8EFB-F75B3EA4A7AB}"/>
            </a:ext>
          </a:extLst>
        </xdr:cNvPr>
        <xdr:cNvSpPr/>
      </xdr:nvSpPr>
      <xdr:spPr>
        <a:xfrm>
          <a:off x="7810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97761C81-2251-46DC-ACA6-3BCB5AA2FF59}"/>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FCF842BE-B102-4AB8-BE2D-ECC79E5B1378}"/>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48887423-1809-49D6-BE83-1983E8AEF4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7C557B6B-F477-4686-B334-EE6C744720D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E85ACFD9-4F40-42F4-8A38-5BCB795CC6E4}"/>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48260</xdr:rowOff>
    </xdr:from>
    <xdr:to>
      <xdr:col>55</xdr:col>
      <xdr:colOff>50800</xdr:colOff>
      <xdr:row>40</xdr:row>
      <xdr:rowOff>149860</xdr:rowOff>
    </xdr:to>
    <xdr:sp macro="" textlink="">
      <xdr:nvSpPr>
        <xdr:cNvPr id="121" name="楕円 120">
          <a:extLst>
            <a:ext uri="{FF2B5EF4-FFF2-40B4-BE49-F238E27FC236}">
              <a16:creationId xmlns:a16="http://schemas.microsoft.com/office/drawing/2014/main" id="{C67BD898-FAF5-493F-B142-8A8C059CE42D}"/>
            </a:ext>
          </a:extLst>
        </xdr:cNvPr>
        <xdr:cNvSpPr/>
      </xdr:nvSpPr>
      <xdr:spPr>
        <a:xfrm>
          <a:off x="104267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134637</xdr:rowOff>
    </xdr:from>
    <xdr:ext cx="469744" cy="259045"/>
    <xdr:sp macro="" textlink="">
      <xdr:nvSpPr>
        <xdr:cNvPr id="122" name="【図書館】&#10;一人当たり面積該当値テキスト">
          <a:extLst>
            <a:ext uri="{FF2B5EF4-FFF2-40B4-BE49-F238E27FC236}">
              <a16:creationId xmlns:a16="http://schemas.microsoft.com/office/drawing/2014/main" id="{F8D81CD8-7EEA-4D4C-A306-CF6A54A38833}"/>
            </a:ext>
          </a:extLst>
        </xdr:cNvPr>
        <xdr:cNvSpPr txBox="1"/>
      </xdr:nvSpPr>
      <xdr:spPr>
        <a:xfrm>
          <a:off x="10515600" y="682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48260</xdr:rowOff>
    </xdr:from>
    <xdr:to>
      <xdr:col>50</xdr:col>
      <xdr:colOff>165100</xdr:colOff>
      <xdr:row>40</xdr:row>
      <xdr:rowOff>149860</xdr:rowOff>
    </xdr:to>
    <xdr:sp macro="" textlink="">
      <xdr:nvSpPr>
        <xdr:cNvPr id="123" name="楕円 122">
          <a:extLst>
            <a:ext uri="{FF2B5EF4-FFF2-40B4-BE49-F238E27FC236}">
              <a16:creationId xmlns:a16="http://schemas.microsoft.com/office/drawing/2014/main" id="{93F4CA1F-E305-4A14-A159-C2EA9C35DD41}"/>
            </a:ext>
          </a:extLst>
        </xdr:cNvPr>
        <xdr:cNvSpPr/>
      </xdr:nvSpPr>
      <xdr:spPr>
        <a:xfrm>
          <a:off x="9588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99060</xdr:rowOff>
    </xdr:from>
    <xdr:to>
      <xdr:col>55</xdr:col>
      <xdr:colOff>0</xdr:colOff>
      <xdr:row>40</xdr:row>
      <xdr:rowOff>99060</xdr:rowOff>
    </xdr:to>
    <xdr:cxnSp macro="">
      <xdr:nvCxnSpPr>
        <xdr:cNvPr id="124" name="直線コネクタ 123">
          <a:extLst>
            <a:ext uri="{FF2B5EF4-FFF2-40B4-BE49-F238E27FC236}">
              <a16:creationId xmlns:a16="http://schemas.microsoft.com/office/drawing/2014/main" id="{F613EEFF-89D3-4ED1-B89F-D91CE4EFE5B5}"/>
            </a:ext>
          </a:extLst>
        </xdr:cNvPr>
        <xdr:cNvCxnSpPr/>
      </xdr:nvCxnSpPr>
      <xdr:spPr>
        <a:xfrm>
          <a:off x="9639300" y="69570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48260</xdr:rowOff>
    </xdr:from>
    <xdr:to>
      <xdr:col>46</xdr:col>
      <xdr:colOff>38100</xdr:colOff>
      <xdr:row>40</xdr:row>
      <xdr:rowOff>149860</xdr:rowOff>
    </xdr:to>
    <xdr:sp macro="" textlink="">
      <xdr:nvSpPr>
        <xdr:cNvPr id="125" name="楕円 124">
          <a:extLst>
            <a:ext uri="{FF2B5EF4-FFF2-40B4-BE49-F238E27FC236}">
              <a16:creationId xmlns:a16="http://schemas.microsoft.com/office/drawing/2014/main" id="{4F86600A-A972-4348-A89F-6F6FFF493B2F}"/>
            </a:ext>
          </a:extLst>
        </xdr:cNvPr>
        <xdr:cNvSpPr/>
      </xdr:nvSpPr>
      <xdr:spPr>
        <a:xfrm>
          <a:off x="8699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99060</xdr:rowOff>
    </xdr:from>
    <xdr:to>
      <xdr:col>50</xdr:col>
      <xdr:colOff>114300</xdr:colOff>
      <xdr:row>40</xdr:row>
      <xdr:rowOff>99060</xdr:rowOff>
    </xdr:to>
    <xdr:cxnSp macro="">
      <xdr:nvCxnSpPr>
        <xdr:cNvPr id="126" name="直線コネクタ 125">
          <a:extLst>
            <a:ext uri="{FF2B5EF4-FFF2-40B4-BE49-F238E27FC236}">
              <a16:creationId xmlns:a16="http://schemas.microsoft.com/office/drawing/2014/main" id="{C43F4137-FF2F-495B-9245-E80E94042C56}"/>
            </a:ext>
          </a:extLst>
        </xdr:cNvPr>
        <xdr:cNvCxnSpPr/>
      </xdr:nvCxnSpPr>
      <xdr:spPr>
        <a:xfrm>
          <a:off x="8750300" y="6957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48260</xdr:rowOff>
    </xdr:from>
    <xdr:to>
      <xdr:col>41</xdr:col>
      <xdr:colOff>101600</xdr:colOff>
      <xdr:row>40</xdr:row>
      <xdr:rowOff>149860</xdr:rowOff>
    </xdr:to>
    <xdr:sp macro="" textlink="">
      <xdr:nvSpPr>
        <xdr:cNvPr id="127" name="楕円 126">
          <a:extLst>
            <a:ext uri="{FF2B5EF4-FFF2-40B4-BE49-F238E27FC236}">
              <a16:creationId xmlns:a16="http://schemas.microsoft.com/office/drawing/2014/main" id="{1C2643A8-E53A-4484-AB25-70680C785B92}"/>
            </a:ext>
          </a:extLst>
        </xdr:cNvPr>
        <xdr:cNvSpPr/>
      </xdr:nvSpPr>
      <xdr:spPr>
        <a:xfrm>
          <a:off x="7810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99060</xdr:rowOff>
    </xdr:from>
    <xdr:to>
      <xdr:col>45</xdr:col>
      <xdr:colOff>177800</xdr:colOff>
      <xdr:row>40</xdr:row>
      <xdr:rowOff>99060</xdr:rowOff>
    </xdr:to>
    <xdr:cxnSp macro="">
      <xdr:nvCxnSpPr>
        <xdr:cNvPr id="128" name="直線コネクタ 127">
          <a:extLst>
            <a:ext uri="{FF2B5EF4-FFF2-40B4-BE49-F238E27FC236}">
              <a16:creationId xmlns:a16="http://schemas.microsoft.com/office/drawing/2014/main" id="{01E2436D-F538-4072-8EDF-31E148BE4CE3}"/>
            </a:ext>
          </a:extLst>
        </xdr:cNvPr>
        <xdr:cNvCxnSpPr/>
      </xdr:nvCxnSpPr>
      <xdr:spPr>
        <a:xfrm>
          <a:off x="7861300" y="6957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74947</xdr:rowOff>
    </xdr:from>
    <xdr:ext cx="469744" cy="259045"/>
    <xdr:sp macro="" textlink="">
      <xdr:nvSpPr>
        <xdr:cNvPr id="129" name="n_1aveValue【図書館】&#10;一人当たり面積">
          <a:extLst>
            <a:ext uri="{FF2B5EF4-FFF2-40B4-BE49-F238E27FC236}">
              <a16:creationId xmlns:a16="http://schemas.microsoft.com/office/drawing/2014/main" id="{8EF8DF74-FD50-4CC9-83FC-CE775BF0D051}"/>
            </a:ext>
          </a:extLst>
        </xdr:cNvPr>
        <xdr:cNvSpPr txBox="1"/>
      </xdr:nvSpPr>
      <xdr:spPr>
        <a:xfrm>
          <a:off x="93917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97807</xdr:rowOff>
    </xdr:from>
    <xdr:ext cx="469744" cy="259045"/>
    <xdr:sp macro="" textlink="">
      <xdr:nvSpPr>
        <xdr:cNvPr id="130" name="n_2aveValue【図書館】&#10;一人当たり面積">
          <a:extLst>
            <a:ext uri="{FF2B5EF4-FFF2-40B4-BE49-F238E27FC236}">
              <a16:creationId xmlns:a16="http://schemas.microsoft.com/office/drawing/2014/main" id="{0E5CD95D-B9D3-4FCC-943B-4A631601559B}"/>
            </a:ext>
          </a:extLst>
        </xdr:cNvPr>
        <xdr:cNvSpPr txBox="1"/>
      </xdr:nvSpPr>
      <xdr:spPr>
        <a:xfrm>
          <a:off x="8515427"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143527</xdr:rowOff>
    </xdr:from>
    <xdr:ext cx="469744" cy="259045"/>
    <xdr:sp macro="" textlink="">
      <xdr:nvSpPr>
        <xdr:cNvPr id="131" name="n_3aveValue【図書館】&#10;一人当たり面積">
          <a:extLst>
            <a:ext uri="{FF2B5EF4-FFF2-40B4-BE49-F238E27FC236}">
              <a16:creationId xmlns:a16="http://schemas.microsoft.com/office/drawing/2014/main" id="{47221E89-5EFE-43DE-8E81-9F00570F91B8}"/>
            </a:ext>
          </a:extLst>
        </xdr:cNvPr>
        <xdr:cNvSpPr txBox="1"/>
      </xdr:nvSpPr>
      <xdr:spPr>
        <a:xfrm>
          <a:off x="7626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140987</xdr:rowOff>
    </xdr:from>
    <xdr:ext cx="469744" cy="259045"/>
    <xdr:sp macro="" textlink="">
      <xdr:nvSpPr>
        <xdr:cNvPr id="132" name="n_1mainValue【図書館】&#10;一人当たり面積">
          <a:extLst>
            <a:ext uri="{FF2B5EF4-FFF2-40B4-BE49-F238E27FC236}">
              <a16:creationId xmlns:a16="http://schemas.microsoft.com/office/drawing/2014/main" id="{B84CC725-4A7C-467E-8ABB-95B7CF6C8ACF}"/>
            </a:ext>
          </a:extLst>
        </xdr:cNvPr>
        <xdr:cNvSpPr txBox="1"/>
      </xdr:nvSpPr>
      <xdr:spPr>
        <a:xfrm>
          <a:off x="9391727" y="69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140987</xdr:rowOff>
    </xdr:from>
    <xdr:ext cx="469744" cy="259045"/>
    <xdr:sp macro="" textlink="">
      <xdr:nvSpPr>
        <xdr:cNvPr id="133" name="n_2mainValue【図書館】&#10;一人当たり面積">
          <a:extLst>
            <a:ext uri="{FF2B5EF4-FFF2-40B4-BE49-F238E27FC236}">
              <a16:creationId xmlns:a16="http://schemas.microsoft.com/office/drawing/2014/main" id="{FCD01A34-8701-45B7-A731-B75F21B2E177}"/>
            </a:ext>
          </a:extLst>
        </xdr:cNvPr>
        <xdr:cNvSpPr txBox="1"/>
      </xdr:nvSpPr>
      <xdr:spPr>
        <a:xfrm>
          <a:off x="8515427" y="69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140987</xdr:rowOff>
    </xdr:from>
    <xdr:ext cx="469744" cy="259045"/>
    <xdr:sp macro="" textlink="">
      <xdr:nvSpPr>
        <xdr:cNvPr id="134" name="n_3mainValue【図書館】&#10;一人当たり面積">
          <a:extLst>
            <a:ext uri="{FF2B5EF4-FFF2-40B4-BE49-F238E27FC236}">
              <a16:creationId xmlns:a16="http://schemas.microsoft.com/office/drawing/2014/main" id="{81F1D01B-B372-4081-8543-0ED4EA39A2B6}"/>
            </a:ext>
          </a:extLst>
        </xdr:cNvPr>
        <xdr:cNvSpPr txBox="1"/>
      </xdr:nvSpPr>
      <xdr:spPr>
        <a:xfrm>
          <a:off x="7626427" y="69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a:extLst>
            <a:ext uri="{FF2B5EF4-FFF2-40B4-BE49-F238E27FC236}">
              <a16:creationId xmlns:a16="http://schemas.microsoft.com/office/drawing/2014/main" id="{36C8962A-7B9E-4FBB-A219-33264117E7D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a:extLst>
            <a:ext uri="{FF2B5EF4-FFF2-40B4-BE49-F238E27FC236}">
              <a16:creationId xmlns:a16="http://schemas.microsoft.com/office/drawing/2014/main" id="{8A7AEDEF-5241-49D5-A348-9169C1CFDBA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a:extLst>
            <a:ext uri="{FF2B5EF4-FFF2-40B4-BE49-F238E27FC236}">
              <a16:creationId xmlns:a16="http://schemas.microsoft.com/office/drawing/2014/main" id="{D2F6A9B0-E103-439F-9352-68098DBFF57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a:extLst>
            <a:ext uri="{FF2B5EF4-FFF2-40B4-BE49-F238E27FC236}">
              <a16:creationId xmlns:a16="http://schemas.microsoft.com/office/drawing/2014/main" id="{AB305CDB-237F-4B46-AB9E-315C8035A00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a:extLst>
            <a:ext uri="{FF2B5EF4-FFF2-40B4-BE49-F238E27FC236}">
              <a16:creationId xmlns:a16="http://schemas.microsoft.com/office/drawing/2014/main" id="{5EC27B60-3690-4540-B54B-C56E08976BE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a:extLst>
            <a:ext uri="{FF2B5EF4-FFF2-40B4-BE49-F238E27FC236}">
              <a16:creationId xmlns:a16="http://schemas.microsoft.com/office/drawing/2014/main" id="{D7CD3680-E231-407A-9FF1-9D1EA99F8B6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a:extLst>
            <a:ext uri="{FF2B5EF4-FFF2-40B4-BE49-F238E27FC236}">
              <a16:creationId xmlns:a16="http://schemas.microsoft.com/office/drawing/2014/main" id="{067F8207-DF31-42D8-8B39-00E1E956242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a:extLst>
            <a:ext uri="{FF2B5EF4-FFF2-40B4-BE49-F238E27FC236}">
              <a16:creationId xmlns:a16="http://schemas.microsoft.com/office/drawing/2014/main" id="{A3756E2C-F4BC-4484-97F3-A8B4EA12EB6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a:extLst>
            <a:ext uri="{FF2B5EF4-FFF2-40B4-BE49-F238E27FC236}">
              <a16:creationId xmlns:a16="http://schemas.microsoft.com/office/drawing/2014/main" id="{08E27940-F4E1-4D58-BED2-365A1F29CFE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a:extLst>
            <a:ext uri="{FF2B5EF4-FFF2-40B4-BE49-F238E27FC236}">
              <a16:creationId xmlns:a16="http://schemas.microsoft.com/office/drawing/2014/main" id="{E19DEEF0-5EAC-477F-A84E-D08C28566A22}"/>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5" name="テキスト ボックス 144">
          <a:extLst>
            <a:ext uri="{FF2B5EF4-FFF2-40B4-BE49-F238E27FC236}">
              <a16:creationId xmlns:a16="http://schemas.microsoft.com/office/drawing/2014/main" id="{DF7E8434-5A86-48C7-9F25-5C69B21DD267}"/>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6" name="直線コネクタ 145">
          <a:extLst>
            <a:ext uri="{FF2B5EF4-FFF2-40B4-BE49-F238E27FC236}">
              <a16:creationId xmlns:a16="http://schemas.microsoft.com/office/drawing/2014/main" id="{9DD7255A-108E-45FE-AC7C-EC73CA553B03}"/>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7" name="テキスト ボックス 146">
          <a:extLst>
            <a:ext uri="{FF2B5EF4-FFF2-40B4-BE49-F238E27FC236}">
              <a16:creationId xmlns:a16="http://schemas.microsoft.com/office/drawing/2014/main" id="{D3D818AD-0530-4216-A0BE-9EE8519289D5}"/>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8" name="直線コネクタ 147">
          <a:extLst>
            <a:ext uri="{FF2B5EF4-FFF2-40B4-BE49-F238E27FC236}">
              <a16:creationId xmlns:a16="http://schemas.microsoft.com/office/drawing/2014/main" id="{E09F7492-F9EE-4921-B785-0F400D29D03E}"/>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9" name="テキスト ボックス 148">
          <a:extLst>
            <a:ext uri="{FF2B5EF4-FFF2-40B4-BE49-F238E27FC236}">
              <a16:creationId xmlns:a16="http://schemas.microsoft.com/office/drawing/2014/main" id="{20FFBD9E-78E6-41C5-85A9-7DDB6C6B6E15}"/>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0" name="直線コネクタ 149">
          <a:extLst>
            <a:ext uri="{FF2B5EF4-FFF2-40B4-BE49-F238E27FC236}">
              <a16:creationId xmlns:a16="http://schemas.microsoft.com/office/drawing/2014/main" id="{BFE607FF-3658-4AB8-97DD-3B7D7F48913D}"/>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1" name="テキスト ボックス 150">
          <a:extLst>
            <a:ext uri="{FF2B5EF4-FFF2-40B4-BE49-F238E27FC236}">
              <a16:creationId xmlns:a16="http://schemas.microsoft.com/office/drawing/2014/main" id="{877276FE-4BCE-4AF9-BE7F-525AD9D874C7}"/>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2" name="直線コネクタ 151">
          <a:extLst>
            <a:ext uri="{FF2B5EF4-FFF2-40B4-BE49-F238E27FC236}">
              <a16:creationId xmlns:a16="http://schemas.microsoft.com/office/drawing/2014/main" id="{B17ACB6A-B4C6-49BA-B0B0-B2DAAECFAC3D}"/>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3" name="テキスト ボックス 152">
          <a:extLst>
            <a:ext uri="{FF2B5EF4-FFF2-40B4-BE49-F238E27FC236}">
              <a16:creationId xmlns:a16="http://schemas.microsoft.com/office/drawing/2014/main" id="{7BAAA76B-00E8-4EF4-912F-B457B23B42BA}"/>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4" name="直線コネクタ 153">
          <a:extLst>
            <a:ext uri="{FF2B5EF4-FFF2-40B4-BE49-F238E27FC236}">
              <a16:creationId xmlns:a16="http://schemas.microsoft.com/office/drawing/2014/main" id="{2C4330F1-AA73-484A-ABC6-9BC5E4C159C1}"/>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5" name="テキスト ボックス 154">
          <a:extLst>
            <a:ext uri="{FF2B5EF4-FFF2-40B4-BE49-F238E27FC236}">
              <a16:creationId xmlns:a16="http://schemas.microsoft.com/office/drawing/2014/main" id="{FA7FFC44-8868-4F09-9772-A781C82C2077}"/>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6" name="直線コネクタ 155">
          <a:extLst>
            <a:ext uri="{FF2B5EF4-FFF2-40B4-BE49-F238E27FC236}">
              <a16:creationId xmlns:a16="http://schemas.microsoft.com/office/drawing/2014/main" id="{A3BFB03C-94B3-4BFD-A522-AA137F80D24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7" name="テキスト ボックス 156">
          <a:extLst>
            <a:ext uri="{FF2B5EF4-FFF2-40B4-BE49-F238E27FC236}">
              <a16:creationId xmlns:a16="http://schemas.microsoft.com/office/drawing/2014/main" id="{12822A69-1820-45E8-8537-F679E99FBB7B}"/>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8" name="【体育館・プール】&#10;有形固定資産減価償却率グラフ枠">
          <a:extLst>
            <a:ext uri="{FF2B5EF4-FFF2-40B4-BE49-F238E27FC236}">
              <a16:creationId xmlns:a16="http://schemas.microsoft.com/office/drawing/2014/main" id="{0E210DE3-0369-495B-A034-93E3F70B7997}"/>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165735</xdr:rowOff>
    </xdr:from>
    <xdr:to>
      <xdr:col>24</xdr:col>
      <xdr:colOff>62865</xdr:colOff>
      <xdr:row>64</xdr:row>
      <xdr:rowOff>66675</xdr:rowOff>
    </xdr:to>
    <xdr:cxnSp macro="">
      <xdr:nvCxnSpPr>
        <xdr:cNvPr id="159" name="直線コネクタ 158">
          <a:extLst>
            <a:ext uri="{FF2B5EF4-FFF2-40B4-BE49-F238E27FC236}">
              <a16:creationId xmlns:a16="http://schemas.microsoft.com/office/drawing/2014/main" id="{1B64487A-B900-491A-9D3E-192C6B9F53CE}"/>
            </a:ext>
          </a:extLst>
        </xdr:cNvPr>
        <xdr:cNvCxnSpPr/>
      </xdr:nvCxnSpPr>
      <xdr:spPr>
        <a:xfrm flipV="1">
          <a:off x="4634865" y="9766935"/>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70502</xdr:rowOff>
    </xdr:from>
    <xdr:ext cx="405111" cy="259045"/>
    <xdr:sp macro="" textlink="">
      <xdr:nvSpPr>
        <xdr:cNvPr id="160" name="【体育館・プール】&#10;有形固定資産減価償却率最小値テキスト">
          <a:extLst>
            <a:ext uri="{FF2B5EF4-FFF2-40B4-BE49-F238E27FC236}">
              <a16:creationId xmlns:a16="http://schemas.microsoft.com/office/drawing/2014/main" id="{3CFD069B-ACE9-44A4-8DC3-5DDAA7F397E7}"/>
            </a:ext>
          </a:extLst>
        </xdr:cNvPr>
        <xdr:cNvSpPr txBox="1"/>
      </xdr:nvSpPr>
      <xdr:spPr>
        <a:xfrm>
          <a:off x="4673600" y="1104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66675</xdr:rowOff>
    </xdr:from>
    <xdr:to>
      <xdr:col>24</xdr:col>
      <xdr:colOff>152400</xdr:colOff>
      <xdr:row>64</xdr:row>
      <xdr:rowOff>66675</xdr:rowOff>
    </xdr:to>
    <xdr:cxnSp macro="">
      <xdr:nvCxnSpPr>
        <xdr:cNvPr id="161" name="直線コネクタ 160">
          <a:extLst>
            <a:ext uri="{FF2B5EF4-FFF2-40B4-BE49-F238E27FC236}">
              <a16:creationId xmlns:a16="http://schemas.microsoft.com/office/drawing/2014/main" id="{4986BB0B-BDFD-4628-9B37-2859845FBA3B}"/>
            </a:ext>
          </a:extLst>
        </xdr:cNvPr>
        <xdr:cNvCxnSpPr/>
      </xdr:nvCxnSpPr>
      <xdr:spPr>
        <a:xfrm>
          <a:off x="4546600" y="1103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112412</xdr:rowOff>
    </xdr:from>
    <xdr:ext cx="405111" cy="259045"/>
    <xdr:sp macro="" textlink="">
      <xdr:nvSpPr>
        <xdr:cNvPr id="162" name="【体育館・プール】&#10;有形固定資産減価償却率最大値テキスト">
          <a:extLst>
            <a:ext uri="{FF2B5EF4-FFF2-40B4-BE49-F238E27FC236}">
              <a16:creationId xmlns:a16="http://schemas.microsoft.com/office/drawing/2014/main" id="{006FB6A4-7E9D-4329-ACB1-DD021EB15D27}"/>
            </a:ext>
          </a:extLst>
        </xdr:cNvPr>
        <xdr:cNvSpPr txBox="1"/>
      </xdr:nvSpPr>
      <xdr:spPr>
        <a:xfrm>
          <a:off x="4673600" y="9542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165735</xdr:rowOff>
    </xdr:from>
    <xdr:to>
      <xdr:col>24</xdr:col>
      <xdr:colOff>152400</xdr:colOff>
      <xdr:row>56</xdr:row>
      <xdr:rowOff>165735</xdr:rowOff>
    </xdr:to>
    <xdr:cxnSp macro="">
      <xdr:nvCxnSpPr>
        <xdr:cNvPr id="163" name="直線コネクタ 162">
          <a:extLst>
            <a:ext uri="{FF2B5EF4-FFF2-40B4-BE49-F238E27FC236}">
              <a16:creationId xmlns:a16="http://schemas.microsoft.com/office/drawing/2014/main" id="{6A70EC43-BC07-4FDD-9859-CFE818575CD9}"/>
            </a:ext>
          </a:extLst>
        </xdr:cNvPr>
        <xdr:cNvCxnSpPr/>
      </xdr:nvCxnSpPr>
      <xdr:spPr>
        <a:xfrm>
          <a:off x="4546600" y="9766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89552</xdr:rowOff>
    </xdr:from>
    <xdr:ext cx="405111" cy="259045"/>
    <xdr:sp macro="" textlink="">
      <xdr:nvSpPr>
        <xdr:cNvPr id="164" name="【体育館・プール】&#10;有形固定資産減価償却率平均値テキスト">
          <a:extLst>
            <a:ext uri="{FF2B5EF4-FFF2-40B4-BE49-F238E27FC236}">
              <a16:creationId xmlns:a16="http://schemas.microsoft.com/office/drawing/2014/main" id="{617385DF-CAF5-4100-8575-9538F50916EA}"/>
            </a:ext>
          </a:extLst>
        </xdr:cNvPr>
        <xdr:cNvSpPr txBox="1"/>
      </xdr:nvSpPr>
      <xdr:spPr>
        <a:xfrm>
          <a:off x="4673600" y="103765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111125</xdr:rowOff>
    </xdr:from>
    <xdr:to>
      <xdr:col>24</xdr:col>
      <xdr:colOff>114300</xdr:colOff>
      <xdr:row>61</xdr:row>
      <xdr:rowOff>41275</xdr:rowOff>
    </xdr:to>
    <xdr:sp macro="" textlink="">
      <xdr:nvSpPr>
        <xdr:cNvPr id="165" name="フローチャート: 判断 164">
          <a:extLst>
            <a:ext uri="{FF2B5EF4-FFF2-40B4-BE49-F238E27FC236}">
              <a16:creationId xmlns:a16="http://schemas.microsoft.com/office/drawing/2014/main" id="{26B691AD-7B7D-49DF-BE07-2372EE3845B4}"/>
            </a:ext>
          </a:extLst>
        </xdr:cNvPr>
        <xdr:cNvSpPr/>
      </xdr:nvSpPr>
      <xdr:spPr>
        <a:xfrm>
          <a:off x="45847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105410</xdr:rowOff>
    </xdr:from>
    <xdr:to>
      <xdr:col>20</xdr:col>
      <xdr:colOff>38100</xdr:colOff>
      <xdr:row>61</xdr:row>
      <xdr:rowOff>35560</xdr:rowOff>
    </xdr:to>
    <xdr:sp macro="" textlink="">
      <xdr:nvSpPr>
        <xdr:cNvPr id="166" name="フローチャート: 判断 165">
          <a:extLst>
            <a:ext uri="{FF2B5EF4-FFF2-40B4-BE49-F238E27FC236}">
              <a16:creationId xmlns:a16="http://schemas.microsoft.com/office/drawing/2014/main" id="{B421E639-D0A9-4129-885A-6FE1F4B4FDE2}"/>
            </a:ext>
          </a:extLst>
        </xdr:cNvPr>
        <xdr:cNvSpPr/>
      </xdr:nvSpPr>
      <xdr:spPr>
        <a:xfrm>
          <a:off x="3746500" y="103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113030</xdr:rowOff>
    </xdr:from>
    <xdr:to>
      <xdr:col>15</xdr:col>
      <xdr:colOff>101600</xdr:colOff>
      <xdr:row>61</xdr:row>
      <xdr:rowOff>43180</xdr:rowOff>
    </xdr:to>
    <xdr:sp macro="" textlink="">
      <xdr:nvSpPr>
        <xdr:cNvPr id="167" name="フローチャート: 判断 166">
          <a:extLst>
            <a:ext uri="{FF2B5EF4-FFF2-40B4-BE49-F238E27FC236}">
              <a16:creationId xmlns:a16="http://schemas.microsoft.com/office/drawing/2014/main" id="{298EB19A-3807-4AA4-80ED-683134FD1507}"/>
            </a:ext>
          </a:extLst>
        </xdr:cNvPr>
        <xdr:cNvSpPr/>
      </xdr:nvSpPr>
      <xdr:spPr>
        <a:xfrm>
          <a:off x="2857500" y="1040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149225</xdr:rowOff>
    </xdr:from>
    <xdr:to>
      <xdr:col>10</xdr:col>
      <xdr:colOff>165100</xdr:colOff>
      <xdr:row>61</xdr:row>
      <xdr:rowOff>79375</xdr:rowOff>
    </xdr:to>
    <xdr:sp macro="" textlink="">
      <xdr:nvSpPr>
        <xdr:cNvPr id="168" name="フローチャート: 判断 167">
          <a:extLst>
            <a:ext uri="{FF2B5EF4-FFF2-40B4-BE49-F238E27FC236}">
              <a16:creationId xmlns:a16="http://schemas.microsoft.com/office/drawing/2014/main" id="{43CF8229-12C3-4CBC-A086-202AEF9D6E4B}"/>
            </a:ext>
          </a:extLst>
        </xdr:cNvPr>
        <xdr:cNvSpPr/>
      </xdr:nvSpPr>
      <xdr:spPr>
        <a:xfrm>
          <a:off x="1968500" y="1043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2A36DCB2-91B3-494D-A26B-FDED0A8A16D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C505029C-B010-4199-957D-0B8CB0A4FA0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9A623111-DAF0-4C40-8074-64A2797FCBB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8B7E5B0E-D558-4099-8998-C381CEA42E8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59D2FA5A-3B7E-4374-8A82-280D8B01E99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158750</xdr:rowOff>
    </xdr:from>
    <xdr:to>
      <xdr:col>24</xdr:col>
      <xdr:colOff>114300</xdr:colOff>
      <xdr:row>60</xdr:row>
      <xdr:rowOff>88900</xdr:rowOff>
    </xdr:to>
    <xdr:sp macro="" textlink="">
      <xdr:nvSpPr>
        <xdr:cNvPr id="174" name="楕円 173">
          <a:extLst>
            <a:ext uri="{FF2B5EF4-FFF2-40B4-BE49-F238E27FC236}">
              <a16:creationId xmlns:a16="http://schemas.microsoft.com/office/drawing/2014/main" id="{87D5EB78-411D-4EC5-9AA7-341B0E532906}"/>
            </a:ext>
          </a:extLst>
        </xdr:cNvPr>
        <xdr:cNvSpPr/>
      </xdr:nvSpPr>
      <xdr:spPr>
        <a:xfrm>
          <a:off x="45847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10177</xdr:rowOff>
    </xdr:from>
    <xdr:ext cx="405111" cy="259045"/>
    <xdr:sp macro="" textlink="">
      <xdr:nvSpPr>
        <xdr:cNvPr id="175" name="【体育館・プール】&#10;有形固定資産減価償却率該当値テキスト">
          <a:extLst>
            <a:ext uri="{FF2B5EF4-FFF2-40B4-BE49-F238E27FC236}">
              <a16:creationId xmlns:a16="http://schemas.microsoft.com/office/drawing/2014/main" id="{6CE712C3-6743-4C3B-9EB8-1EBD42BCDFBC}"/>
            </a:ext>
          </a:extLst>
        </xdr:cNvPr>
        <xdr:cNvSpPr txBox="1"/>
      </xdr:nvSpPr>
      <xdr:spPr>
        <a:xfrm>
          <a:off x="4673600"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40640</xdr:rowOff>
    </xdr:from>
    <xdr:to>
      <xdr:col>20</xdr:col>
      <xdr:colOff>38100</xdr:colOff>
      <xdr:row>60</xdr:row>
      <xdr:rowOff>142240</xdr:rowOff>
    </xdr:to>
    <xdr:sp macro="" textlink="">
      <xdr:nvSpPr>
        <xdr:cNvPr id="176" name="楕円 175">
          <a:extLst>
            <a:ext uri="{FF2B5EF4-FFF2-40B4-BE49-F238E27FC236}">
              <a16:creationId xmlns:a16="http://schemas.microsoft.com/office/drawing/2014/main" id="{9ED618E4-693D-44B2-AA76-53E2AC5E44A6}"/>
            </a:ext>
          </a:extLst>
        </xdr:cNvPr>
        <xdr:cNvSpPr/>
      </xdr:nvSpPr>
      <xdr:spPr>
        <a:xfrm>
          <a:off x="3746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38100</xdr:rowOff>
    </xdr:from>
    <xdr:to>
      <xdr:col>24</xdr:col>
      <xdr:colOff>63500</xdr:colOff>
      <xdr:row>60</xdr:row>
      <xdr:rowOff>91440</xdr:rowOff>
    </xdr:to>
    <xdr:cxnSp macro="">
      <xdr:nvCxnSpPr>
        <xdr:cNvPr id="177" name="直線コネクタ 176">
          <a:extLst>
            <a:ext uri="{FF2B5EF4-FFF2-40B4-BE49-F238E27FC236}">
              <a16:creationId xmlns:a16="http://schemas.microsoft.com/office/drawing/2014/main" id="{FBD9ED9C-8869-4E8C-B80F-FB9660684CF7}"/>
            </a:ext>
          </a:extLst>
        </xdr:cNvPr>
        <xdr:cNvCxnSpPr/>
      </xdr:nvCxnSpPr>
      <xdr:spPr>
        <a:xfrm flipV="1">
          <a:off x="3797300" y="103251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97790</xdr:rowOff>
    </xdr:from>
    <xdr:to>
      <xdr:col>15</xdr:col>
      <xdr:colOff>101600</xdr:colOff>
      <xdr:row>61</xdr:row>
      <xdr:rowOff>27940</xdr:rowOff>
    </xdr:to>
    <xdr:sp macro="" textlink="">
      <xdr:nvSpPr>
        <xdr:cNvPr id="178" name="楕円 177">
          <a:extLst>
            <a:ext uri="{FF2B5EF4-FFF2-40B4-BE49-F238E27FC236}">
              <a16:creationId xmlns:a16="http://schemas.microsoft.com/office/drawing/2014/main" id="{D1C1F34D-0701-4A08-BCBC-D22BB8FC81B0}"/>
            </a:ext>
          </a:extLst>
        </xdr:cNvPr>
        <xdr:cNvSpPr/>
      </xdr:nvSpPr>
      <xdr:spPr>
        <a:xfrm>
          <a:off x="28575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91440</xdr:rowOff>
    </xdr:from>
    <xdr:to>
      <xdr:col>19</xdr:col>
      <xdr:colOff>177800</xdr:colOff>
      <xdr:row>60</xdr:row>
      <xdr:rowOff>148590</xdr:rowOff>
    </xdr:to>
    <xdr:cxnSp macro="">
      <xdr:nvCxnSpPr>
        <xdr:cNvPr id="179" name="直線コネクタ 178">
          <a:extLst>
            <a:ext uri="{FF2B5EF4-FFF2-40B4-BE49-F238E27FC236}">
              <a16:creationId xmlns:a16="http://schemas.microsoft.com/office/drawing/2014/main" id="{BA02DC88-8F16-4B4B-A971-035CA89792D2}"/>
            </a:ext>
          </a:extLst>
        </xdr:cNvPr>
        <xdr:cNvCxnSpPr/>
      </xdr:nvCxnSpPr>
      <xdr:spPr>
        <a:xfrm flipV="1">
          <a:off x="2908300" y="1037844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151130</xdr:rowOff>
    </xdr:from>
    <xdr:to>
      <xdr:col>10</xdr:col>
      <xdr:colOff>165100</xdr:colOff>
      <xdr:row>61</xdr:row>
      <xdr:rowOff>81280</xdr:rowOff>
    </xdr:to>
    <xdr:sp macro="" textlink="">
      <xdr:nvSpPr>
        <xdr:cNvPr id="180" name="楕円 179">
          <a:extLst>
            <a:ext uri="{FF2B5EF4-FFF2-40B4-BE49-F238E27FC236}">
              <a16:creationId xmlns:a16="http://schemas.microsoft.com/office/drawing/2014/main" id="{A4995DC8-65E6-4CE1-9FB2-B367173F1D94}"/>
            </a:ext>
          </a:extLst>
        </xdr:cNvPr>
        <xdr:cNvSpPr/>
      </xdr:nvSpPr>
      <xdr:spPr>
        <a:xfrm>
          <a:off x="1968500" y="1043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148590</xdr:rowOff>
    </xdr:from>
    <xdr:to>
      <xdr:col>15</xdr:col>
      <xdr:colOff>50800</xdr:colOff>
      <xdr:row>61</xdr:row>
      <xdr:rowOff>30480</xdr:rowOff>
    </xdr:to>
    <xdr:cxnSp macro="">
      <xdr:nvCxnSpPr>
        <xdr:cNvPr id="181" name="直線コネクタ 180">
          <a:extLst>
            <a:ext uri="{FF2B5EF4-FFF2-40B4-BE49-F238E27FC236}">
              <a16:creationId xmlns:a16="http://schemas.microsoft.com/office/drawing/2014/main" id="{B0ACE972-CE68-4938-BD26-0F2AD41EEEA6}"/>
            </a:ext>
          </a:extLst>
        </xdr:cNvPr>
        <xdr:cNvCxnSpPr/>
      </xdr:nvCxnSpPr>
      <xdr:spPr>
        <a:xfrm flipV="1">
          <a:off x="2019300" y="1043559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26687</xdr:rowOff>
    </xdr:from>
    <xdr:ext cx="405111" cy="259045"/>
    <xdr:sp macro="" textlink="">
      <xdr:nvSpPr>
        <xdr:cNvPr id="182" name="n_1aveValue【体育館・プール】&#10;有形固定資産減価償却率">
          <a:extLst>
            <a:ext uri="{FF2B5EF4-FFF2-40B4-BE49-F238E27FC236}">
              <a16:creationId xmlns:a16="http://schemas.microsoft.com/office/drawing/2014/main" id="{5F52CEE1-D93D-4910-8446-FE02037F3E11}"/>
            </a:ext>
          </a:extLst>
        </xdr:cNvPr>
        <xdr:cNvSpPr txBox="1"/>
      </xdr:nvSpPr>
      <xdr:spPr>
        <a:xfrm>
          <a:off x="3582044" y="1048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34307</xdr:rowOff>
    </xdr:from>
    <xdr:ext cx="405111" cy="259045"/>
    <xdr:sp macro="" textlink="">
      <xdr:nvSpPr>
        <xdr:cNvPr id="183" name="n_2aveValue【体育館・プール】&#10;有形固定資産減価償却率">
          <a:extLst>
            <a:ext uri="{FF2B5EF4-FFF2-40B4-BE49-F238E27FC236}">
              <a16:creationId xmlns:a16="http://schemas.microsoft.com/office/drawing/2014/main" id="{A3C3D445-E621-49EE-8B09-0ED7F4AA30BE}"/>
            </a:ext>
          </a:extLst>
        </xdr:cNvPr>
        <xdr:cNvSpPr txBox="1"/>
      </xdr:nvSpPr>
      <xdr:spPr>
        <a:xfrm>
          <a:off x="2705744" y="1049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95902</xdr:rowOff>
    </xdr:from>
    <xdr:ext cx="405111" cy="259045"/>
    <xdr:sp macro="" textlink="">
      <xdr:nvSpPr>
        <xdr:cNvPr id="184" name="n_3aveValue【体育館・プール】&#10;有形固定資産減価償却率">
          <a:extLst>
            <a:ext uri="{FF2B5EF4-FFF2-40B4-BE49-F238E27FC236}">
              <a16:creationId xmlns:a16="http://schemas.microsoft.com/office/drawing/2014/main" id="{0C698F5B-B4FB-4CB7-B502-5BD33781D15A}"/>
            </a:ext>
          </a:extLst>
        </xdr:cNvPr>
        <xdr:cNvSpPr txBox="1"/>
      </xdr:nvSpPr>
      <xdr:spPr>
        <a:xfrm>
          <a:off x="1816744" y="10211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158767</xdr:rowOff>
    </xdr:from>
    <xdr:ext cx="405111" cy="259045"/>
    <xdr:sp macro="" textlink="">
      <xdr:nvSpPr>
        <xdr:cNvPr id="185" name="n_1mainValue【体育館・プール】&#10;有形固定資産減価償却率">
          <a:extLst>
            <a:ext uri="{FF2B5EF4-FFF2-40B4-BE49-F238E27FC236}">
              <a16:creationId xmlns:a16="http://schemas.microsoft.com/office/drawing/2014/main" id="{144003B5-F51D-4A98-A4D8-9FB026215EAA}"/>
            </a:ext>
          </a:extLst>
        </xdr:cNvPr>
        <xdr:cNvSpPr txBox="1"/>
      </xdr:nvSpPr>
      <xdr:spPr>
        <a:xfrm>
          <a:off x="35820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44467</xdr:rowOff>
    </xdr:from>
    <xdr:ext cx="405111" cy="259045"/>
    <xdr:sp macro="" textlink="">
      <xdr:nvSpPr>
        <xdr:cNvPr id="186" name="n_2mainValue【体育館・プール】&#10;有形固定資産減価償却率">
          <a:extLst>
            <a:ext uri="{FF2B5EF4-FFF2-40B4-BE49-F238E27FC236}">
              <a16:creationId xmlns:a16="http://schemas.microsoft.com/office/drawing/2014/main" id="{A4E3036E-01D9-41B1-8221-29035943632A}"/>
            </a:ext>
          </a:extLst>
        </xdr:cNvPr>
        <xdr:cNvSpPr txBox="1"/>
      </xdr:nvSpPr>
      <xdr:spPr>
        <a:xfrm>
          <a:off x="27057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72407</xdr:rowOff>
    </xdr:from>
    <xdr:ext cx="405111" cy="259045"/>
    <xdr:sp macro="" textlink="">
      <xdr:nvSpPr>
        <xdr:cNvPr id="187" name="n_3mainValue【体育館・プール】&#10;有形固定資産減価償却率">
          <a:extLst>
            <a:ext uri="{FF2B5EF4-FFF2-40B4-BE49-F238E27FC236}">
              <a16:creationId xmlns:a16="http://schemas.microsoft.com/office/drawing/2014/main" id="{3BA73404-4AC3-4156-9579-CFD028866A32}"/>
            </a:ext>
          </a:extLst>
        </xdr:cNvPr>
        <xdr:cNvSpPr txBox="1"/>
      </xdr:nvSpPr>
      <xdr:spPr>
        <a:xfrm>
          <a:off x="1816744" y="1053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8" name="正方形/長方形 187">
          <a:extLst>
            <a:ext uri="{FF2B5EF4-FFF2-40B4-BE49-F238E27FC236}">
              <a16:creationId xmlns:a16="http://schemas.microsoft.com/office/drawing/2014/main" id="{88558922-307E-4B3B-8CA1-DE6D0F4193C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9" name="正方形/長方形 188">
          <a:extLst>
            <a:ext uri="{FF2B5EF4-FFF2-40B4-BE49-F238E27FC236}">
              <a16:creationId xmlns:a16="http://schemas.microsoft.com/office/drawing/2014/main" id="{F9773F6C-FC79-453C-B5A4-B3095151585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0" name="正方形/長方形 189">
          <a:extLst>
            <a:ext uri="{FF2B5EF4-FFF2-40B4-BE49-F238E27FC236}">
              <a16:creationId xmlns:a16="http://schemas.microsoft.com/office/drawing/2014/main" id="{30B74E1F-FED3-4E9A-B5CA-D4695B79C1B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1" name="正方形/長方形 190">
          <a:extLst>
            <a:ext uri="{FF2B5EF4-FFF2-40B4-BE49-F238E27FC236}">
              <a16:creationId xmlns:a16="http://schemas.microsoft.com/office/drawing/2014/main" id="{F62000F7-2180-4F77-BF5D-317AE5DF28A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2" name="正方形/長方形 191">
          <a:extLst>
            <a:ext uri="{FF2B5EF4-FFF2-40B4-BE49-F238E27FC236}">
              <a16:creationId xmlns:a16="http://schemas.microsoft.com/office/drawing/2014/main" id="{89A59091-9B0E-487D-B41D-BB0596CF815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3" name="正方形/長方形 192">
          <a:extLst>
            <a:ext uri="{FF2B5EF4-FFF2-40B4-BE49-F238E27FC236}">
              <a16:creationId xmlns:a16="http://schemas.microsoft.com/office/drawing/2014/main" id="{3BF72FF8-32A8-4F39-A8D7-EC302C17569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4" name="正方形/長方形 193">
          <a:extLst>
            <a:ext uri="{FF2B5EF4-FFF2-40B4-BE49-F238E27FC236}">
              <a16:creationId xmlns:a16="http://schemas.microsoft.com/office/drawing/2014/main" id="{757E2B88-E92C-4E0D-AB5E-D92F5FD427B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5" name="正方形/長方形 194">
          <a:extLst>
            <a:ext uri="{FF2B5EF4-FFF2-40B4-BE49-F238E27FC236}">
              <a16:creationId xmlns:a16="http://schemas.microsoft.com/office/drawing/2014/main" id="{BD81E326-F1E4-4688-AD69-56C0F53F49A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6" name="テキスト ボックス 195">
          <a:extLst>
            <a:ext uri="{FF2B5EF4-FFF2-40B4-BE49-F238E27FC236}">
              <a16:creationId xmlns:a16="http://schemas.microsoft.com/office/drawing/2014/main" id="{021F9831-C847-4EFD-8219-7B3ED74ED7D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7" name="直線コネクタ 196">
          <a:extLst>
            <a:ext uri="{FF2B5EF4-FFF2-40B4-BE49-F238E27FC236}">
              <a16:creationId xmlns:a16="http://schemas.microsoft.com/office/drawing/2014/main" id="{EF6D7CD9-AAA5-4882-9667-C3D99CDE6D1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8" name="直線コネクタ 197">
          <a:extLst>
            <a:ext uri="{FF2B5EF4-FFF2-40B4-BE49-F238E27FC236}">
              <a16:creationId xmlns:a16="http://schemas.microsoft.com/office/drawing/2014/main" id="{0591DCE9-463A-436E-8C2B-C37B44C3FAD8}"/>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99" name="テキスト ボックス 198">
          <a:extLst>
            <a:ext uri="{FF2B5EF4-FFF2-40B4-BE49-F238E27FC236}">
              <a16:creationId xmlns:a16="http://schemas.microsoft.com/office/drawing/2014/main" id="{686F3F4E-65E5-4B11-9B6C-1591645CBAEE}"/>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0" name="直線コネクタ 199">
          <a:extLst>
            <a:ext uri="{FF2B5EF4-FFF2-40B4-BE49-F238E27FC236}">
              <a16:creationId xmlns:a16="http://schemas.microsoft.com/office/drawing/2014/main" id="{7A0E6644-556C-4FA4-B618-DFA885F45BB5}"/>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1" name="テキスト ボックス 200">
          <a:extLst>
            <a:ext uri="{FF2B5EF4-FFF2-40B4-BE49-F238E27FC236}">
              <a16:creationId xmlns:a16="http://schemas.microsoft.com/office/drawing/2014/main" id="{D758DE4D-42EE-4639-85C4-CB69F06AB9E8}"/>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2" name="直線コネクタ 201">
          <a:extLst>
            <a:ext uri="{FF2B5EF4-FFF2-40B4-BE49-F238E27FC236}">
              <a16:creationId xmlns:a16="http://schemas.microsoft.com/office/drawing/2014/main" id="{442B9906-A0B9-4488-85CA-FDB810BBAB9B}"/>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3" name="テキスト ボックス 202">
          <a:extLst>
            <a:ext uri="{FF2B5EF4-FFF2-40B4-BE49-F238E27FC236}">
              <a16:creationId xmlns:a16="http://schemas.microsoft.com/office/drawing/2014/main" id="{4C363332-07A4-41E6-98BB-69C2B11AF868}"/>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4" name="直線コネクタ 203">
          <a:extLst>
            <a:ext uri="{FF2B5EF4-FFF2-40B4-BE49-F238E27FC236}">
              <a16:creationId xmlns:a16="http://schemas.microsoft.com/office/drawing/2014/main" id="{A9C2939D-4810-4259-986F-3FEF00644D77}"/>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5" name="テキスト ボックス 204">
          <a:extLst>
            <a:ext uri="{FF2B5EF4-FFF2-40B4-BE49-F238E27FC236}">
              <a16:creationId xmlns:a16="http://schemas.microsoft.com/office/drawing/2014/main" id="{87AC1B31-70D6-4815-822A-467DC0DE7DD3}"/>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6" name="直線コネクタ 205">
          <a:extLst>
            <a:ext uri="{FF2B5EF4-FFF2-40B4-BE49-F238E27FC236}">
              <a16:creationId xmlns:a16="http://schemas.microsoft.com/office/drawing/2014/main" id="{2E6EC70E-9EFC-469F-8EB7-607F5E267CE4}"/>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07" name="テキスト ボックス 206">
          <a:extLst>
            <a:ext uri="{FF2B5EF4-FFF2-40B4-BE49-F238E27FC236}">
              <a16:creationId xmlns:a16="http://schemas.microsoft.com/office/drawing/2014/main" id="{7925631D-F052-4075-9AB3-CBDA758A8375}"/>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8" name="直線コネクタ 207">
          <a:extLst>
            <a:ext uri="{FF2B5EF4-FFF2-40B4-BE49-F238E27FC236}">
              <a16:creationId xmlns:a16="http://schemas.microsoft.com/office/drawing/2014/main" id="{AA1BDDFA-77BB-4B57-98A5-29E8B712FF11}"/>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09" name="テキスト ボックス 208">
          <a:extLst>
            <a:ext uri="{FF2B5EF4-FFF2-40B4-BE49-F238E27FC236}">
              <a16:creationId xmlns:a16="http://schemas.microsoft.com/office/drawing/2014/main" id="{00C05E66-E579-43F1-BFAB-7606D5B3ED66}"/>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a:extLst>
            <a:ext uri="{FF2B5EF4-FFF2-40B4-BE49-F238E27FC236}">
              <a16:creationId xmlns:a16="http://schemas.microsoft.com/office/drawing/2014/main" id="{CDEB960C-F768-46F1-BC9B-54350188082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1" name="テキスト ボックス 210">
          <a:extLst>
            <a:ext uri="{FF2B5EF4-FFF2-40B4-BE49-F238E27FC236}">
              <a16:creationId xmlns:a16="http://schemas.microsoft.com/office/drawing/2014/main" id="{F04F078B-8666-4F31-A4E3-F45B6F38F36A}"/>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体育館・プール】&#10;一人当たり面積グラフ枠">
          <a:extLst>
            <a:ext uri="{FF2B5EF4-FFF2-40B4-BE49-F238E27FC236}">
              <a16:creationId xmlns:a16="http://schemas.microsoft.com/office/drawing/2014/main" id="{47851B1F-41B0-41F1-878C-E60761E96EF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151856</xdr:rowOff>
    </xdr:from>
    <xdr:to>
      <xdr:col>54</xdr:col>
      <xdr:colOff>189865</xdr:colOff>
      <xdr:row>64</xdr:row>
      <xdr:rowOff>111034</xdr:rowOff>
    </xdr:to>
    <xdr:cxnSp macro="">
      <xdr:nvCxnSpPr>
        <xdr:cNvPr id="213" name="直線コネクタ 212">
          <a:extLst>
            <a:ext uri="{FF2B5EF4-FFF2-40B4-BE49-F238E27FC236}">
              <a16:creationId xmlns:a16="http://schemas.microsoft.com/office/drawing/2014/main" id="{0B190258-D6E1-4EEE-81CA-68E726974989}"/>
            </a:ext>
          </a:extLst>
        </xdr:cNvPr>
        <xdr:cNvCxnSpPr/>
      </xdr:nvCxnSpPr>
      <xdr:spPr>
        <a:xfrm flipV="1">
          <a:off x="10476865" y="9581606"/>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114861</xdr:rowOff>
    </xdr:from>
    <xdr:ext cx="469744" cy="259045"/>
    <xdr:sp macro="" textlink="">
      <xdr:nvSpPr>
        <xdr:cNvPr id="214" name="【体育館・プール】&#10;一人当たり面積最小値テキスト">
          <a:extLst>
            <a:ext uri="{FF2B5EF4-FFF2-40B4-BE49-F238E27FC236}">
              <a16:creationId xmlns:a16="http://schemas.microsoft.com/office/drawing/2014/main" id="{677EB37A-22C5-438A-B8F0-823AF8E37B1D}"/>
            </a:ext>
          </a:extLst>
        </xdr:cNvPr>
        <xdr:cNvSpPr txBox="1"/>
      </xdr:nvSpPr>
      <xdr:spPr>
        <a:xfrm>
          <a:off x="10515600" y="1108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111034</xdr:rowOff>
    </xdr:from>
    <xdr:to>
      <xdr:col>55</xdr:col>
      <xdr:colOff>88900</xdr:colOff>
      <xdr:row>64</xdr:row>
      <xdr:rowOff>111034</xdr:rowOff>
    </xdr:to>
    <xdr:cxnSp macro="">
      <xdr:nvCxnSpPr>
        <xdr:cNvPr id="215" name="直線コネクタ 214">
          <a:extLst>
            <a:ext uri="{FF2B5EF4-FFF2-40B4-BE49-F238E27FC236}">
              <a16:creationId xmlns:a16="http://schemas.microsoft.com/office/drawing/2014/main" id="{8DCFC06C-D3A3-4AA3-A438-526BEBB85612}"/>
            </a:ext>
          </a:extLst>
        </xdr:cNvPr>
        <xdr:cNvCxnSpPr/>
      </xdr:nvCxnSpPr>
      <xdr:spPr>
        <a:xfrm>
          <a:off x="10388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98533</xdr:rowOff>
    </xdr:from>
    <xdr:ext cx="469744" cy="259045"/>
    <xdr:sp macro="" textlink="">
      <xdr:nvSpPr>
        <xdr:cNvPr id="216" name="【体育館・プール】&#10;一人当たり面積最大値テキスト">
          <a:extLst>
            <a:ext uri="{FF2B5EF4-FFF2-40B4-BE49-F238E27FC236}">
              <a16:creationId xmlns:a16="http://schemas.microsoft.com/office/drawing/2014/main" id="{81892A5B-134A-4A98-B9C5-1F1B44B67A0A}"/>
            </a:ext>
          </a:extLst>
        </xdr:cNvPr>
        <xdr:cNvSpPr txBox="1"/>
      </xdr:nvSpPr>
      <xdr:spPr>
        <a:xfrm>
          <a:off x="10515600" y="935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151856</xdr:rowOff>
    </xdr:from>
    <xdr:to>
      <xdr:col>55</xdr:col>
      <xdr:colOff>88900</xdr:colOff>
      <xdr:row>55</xdr:row>
      <xdr:rowOff>151856</xdr:rowOff>
    </xdr:to>
    <xdr:cxnSp macro="">
      <xdr:nvCxnSpPr>
        <xdr:cNvPr id="217" name="直線コネクタ 216">
          <a:extLst>
            <a:ext uri="{FF2B5EF4-FFF2-40B4-BE49-F238E27FC236}">
              <a16:creationId xmlns:a16="http://schemas.microsoft.com/office/drawing/2014/main" id="{6B69C3A9-9766-4AF7-977F-237D266C2253}"/>
            </a:ext>
          </a:extLst>
        </xdr:cNvPr>
        <xdr:cNvCxnSpPr/>
      </xdr:nvCxnSpPr>
      <xdr:spPr>
        <a:xfrm>
          <a:off x="10388600" y="958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37392</xdr:rowOff>
    </xdr:from>
    <xdr:ext cx="469744" cy="259045"/>
    <xdr:sp macro="" textlink="">
      <xdr:nvSpPr>
        <xdr:cNvPr id="218" name="【体育館・プール】&#10;一人当たり面積平均値テキスト">
          <a:extLst>
            <a:ext uri="{FF2B5EF4-FFF2-40B4-BE49-F238E27FC236}">
              <a16:creationId xmlns:a16="http://schemas.microsoft.com/office/drawing/2014/main" id="{74A0EA89-3A5C-4DA5-A5EA-AF386A1F8045}"/>
            </a:ext>
          </a:extLst>
        </xdr:cNvPr>
        <xdr:cNvSpPr txBox="1"/>
      </xdr:nvSpPr>
      <xdr:spPr>
        <a:xfrm>
          <a:off x="10515600" y="10495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14515</xdr:rowOff>
    </xdr:from>
    <xdr:to>
      <xdr:col>55</xdr:col>
      <xdr:colOff>50800</xdr:colOff>
      <xdr:row>62</xdr:row>
      <xdr:rowOff>116115</xdr:rowOff>
    </xdr:to>
    <xdr:sp macro="" textlink="">
      <xdr:nvSpPr>
        <xdr:cNvPr id="219" name="フローチャート: 判断 218">
          <a:extLst>
            <a:ext uri="{FF2B5EF4-FFF2-40B4-BE49-F238E27FC236}">
              <a16:creationId xmlns:a16="http://schemas.microsoft.com/office/drawing/2014/main" id="{D290D9A2-3C14-4B0E-BC5E-3F0C7225B022}"/>
            </a:ext>
          </a:extLst>
        </xdr:cNvPr>
        <xdr:cNvSpPr/>
      </xdr:nvSpPr>
      <xdr:spPr>
        <a:xfrm>
          <a:off x="10426700" y="1064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14515</xdr:rowOff>
    </xdr:from>
    <xdr:to>
      <xdr:col>50</xdr:col>
      <xdr:colOff>165100</xdr:colOff>
      <xdr:row>62</xdr:row>
      <xdr:rowOff>116115</xdr:rowOff>
    </xdr:to>
    <xdr:sp macro="" textlink="">
      <xdr:nvSpPr>
        <xdr:cNvPr id="220" name="フローチャート: 判断 219">
          <a:extLst>
            <a:ext uri="{FF2B5EF4-FFF2-40B4-BE49-F238E27FC236}">
              <a16:creationId xmlns:a16="http://schemas.microsoft.com/office/drawing/2014/main" id="{56DCCE30-3582-469C-81F8-EF22961BA688}"/>
            </a:ext>
          </a:extLst>
        </xdr:cNvPr>
        <xdr:cNvSpPr/>
      </xdr:nvSpPr>
      <xdr:spPr>
        <a:xfrm>
          <a:off x="9588500" y="1064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34109</xdr:rowOff>
    </xdr:from>
    <xdr:to>
      <xdr:col>46</xdr:col>
      <xdr:colOff>38100</xdr:colOff>
      <xdr:row>62</xdr:row>
      <xdr:rowOff>135709</xdr:rowOff>
    </xdr:to>
    <xdr:sp macro="" textlink="">
      <xdr:nvSpPr>
        <xdr:cNvPr id="221" name="フローチャート: 判断 220">
          <a:extLst>
            <a:ext uri="{FF2B5EF4-FFF2-40B4-BE49-F238E27FC236}">
              <a16:creationId xmlns:a16="http://schemas.microsoft.com/office/drawing/2014/main" id="{F8765C9E-E0BE-4998-8750-B4DBA58B0699}"/>
            </a:ext>
          </a:extLst>
        </xdr:cNvPr>
        <xdr:cNvSpPr/>
      </xdr:nvSpPr>
      <xdr:spPr>
        <a:xfrm>
          <a:off x="8699500" y="106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169635</xdr:rowOff>
    </xdr:from>
    <xdr:to>
      <xdr:col>41</xdr:col>
      <xdr:colOff>101600</xdr:colOff>
      <xdr:row>62</xdr:row>
      <xdr:rowOff>99785</xdr:rowOff>
    </xdr:to>
    <xdr:sp macro="" textlink="">
      <xdr:nvSpPr>
        <xdr:cNvPr id="222" name="フローチャート: 判断 221">
          <a:extLst>
            <a:ext uri="{FF2B5EF4-FFF2-40B4-BE49-F238E27FC236}">
              <a16:creationId xmlns:a16="http://schemas.microsoft.com/office/drawing/2014/main" id="{CD58E30C-EE82-49E9-871A-CB9F8620F890}"/>
            </a:ext>
          </a:extLst>
        </xdr:cNvPr>
        <xdr:cNvSpPr/>
      </xdr:nvSpPr>
      <xdr:spPr>
        <a:xfrm>
          <a:off x="7810500" y="1062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AEF2926B-2914-40AD-8197-365BD818631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1A5A1A5A-68F9-483A-ABE4-E0D23BC0081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F5E77C3D-60C5-4F8A-9E9D-B05F74247BE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F01CFCB9-C9D0-4C31-A070-472CC2D3730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7359B86E-FAC4-4A7B-A065-F24109FB5AC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148409</xdr:rowOff>
    </xdr:from>
    <xdr:to>
      <xdr:col>55</xdr:col>
      <xdr:colOff>50800</xdr:colOff>
      <xdr:row>63</xdr:row>
      <xdr:rowOff>78559</xdr:rowOff>
    </xdr:to>
    <xdr:sp macro="" textlink="">
      <xdr:nvSpPr>
        <xdr:cNvPr id="228" name="楕円 227">
          <a:extLst>
            <a:ext uri="{FF2B5EF4-FFF2-40B4-BE49-F238E27FC236}">
              <a16:creationId xmlns:a16="http://schemas.microsoft.com/office/drawing/2014/main" id="{2814C74C-2446-4F91-918C-91CE15FDD90F}"/>
            </a:ext>
          </a:extLst>
        </xdr:cNvPr>
        <xdr:cNvSpPr/>
      </xdr:nvSpPr>
      <xdr:spPr>
        <a:xfrm>
          <a:off x="10426700" y="1077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126836</xdr:rowOff>
    </xdr:from>
    <xdr:ext cx="469744" cy="259045"/>
    <xdr:sp macro="" textlink="">
      <xdr:nvSpPr>
        <xdr:cNvPr id="229" name="【体育館・プール】&#10;一人当たり面積該当値テキスト">
          <a:extLst>
            <a:ext uri="{FF2B5EF4-FFF2-40B4-BE49-F238E27FC236}">
              <a16:creationId xmlns:a16="http://schemas.microsoft.com/office/drawing/2014/main" id="{C5E9389F-13DB-455B-8AED-544373B4B8C9}"/>
            </a:ext>
          </a:extLst>
        </xdr:cNvPr>
        <xdr:cNvSpPr txBox="1"/>
      </xdr:nvSpPr>
      <xdr:spPr>
        <a:xfrm>
          <a:off x="10515600" y="1075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148409</xdr:rowOff>
    </xdr:from>
    <xdr:to>
      <xdr:col>50</xdr:col>
      <xdr:colOff>165100</xdr:colOff>
      <xdr:row>63</xdr:row>
      <xdr:rowOff>78559</xdr:rowOff>
    </xdr:to>
    <xdr:sp macro="" textlink="">
      <xdr:nvSpPr>
        <xdr:cNvPr id="230" name="楕円 229">
          <a:extLst>
            <a:ext uri="{FF2B5EF4-FFF2-40B4-BE49-F238E27FC236}">
              <a16:creationId xmlns:a16="http://schemas.microsoft.com/office/drawing/2014/main" id="{F2C75129-BB86-4A01-80EF-7B36992EE652}"/>
            </a:ext>
          </a:extLst>
        </xdr:cNvPr>
        <xdr:cNvSpPr/>
      </xdr:nvSpPr>
      <xdr:spPr>
        <a:xfrm>
          <a:off x="9588500" y="1077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27759</xdr:rowOff>
    </xdr:from>
    <xdr:to>
      <xdr:col>55</xdr:col>
      <xdr:colOff>0</xdr:colOff>
      <xdr:row>63</xdr:row>
      <xdr:rowOff>27759</xdr:rowOff>
    </xdr:to>
    <xdr:cxnSp macro="">
      <xdr:nvCxnSpPr>
        <xdr:cNvPr id="231" name="直線コネクタ 230">
          <a:extLst>
            <a:ext uri="{FF2B5EF4-FFF2-40B4-BE49-F238E27FC236}">
              <a16:creationId xmlns:a16="http://schemas.microsoft.com/office/drawing/2014/main" id="{DC1D5651-B19E-4D00-9654-07CC4E9871AB}"/>
            </a:ext>
          </a:extLst>
        </xdr:cNvPr>
        <xdr:cNvCxnSpPr/>
      </xdr:nvCxnSpPr>
      <xdr:spPr>
        <a:xfrm>
          <a:off x="9639300" y="1082910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148409</xdr:rowOff>
    </xdr:from>
    <xdr:to>
      <xdr:col>46</xdr:col>
      <xdr:colOff>38100</xdr:colOff>
      <xdr:row>63</xdr:row>
      <xdr:rowOff>78559</xdr:rowOff>
    </xdr:to>
    <xdr:sp macro="" textlink="">
      <xdr:nvSpPr>
        <xdr:cNvPr id="232" name="楕円 231">
          <a:extLst>
            <a:ext uri="{FF2B5EF4-FFF2-40B4-BE49-F238E27FC236}">
              <a16:creationId xmlns:a16="http://schemas.microsoft.com/office/drawing/2014/main" id="{400A0804-14C8-4021-B744-D07A66A8895A}"/>
            </a:ext>
          </a:extLst>
        </xdr:cNvPr>
        <xdr:cNvSpPr/>
      </xdr:nvSpPr>
      <xdr:spPr>
        <a:xfrm>
          <a:off x="8699500" y="1077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27759</xdr:rowOff>
    </xdr:from>
    <xdr:to>
      <xdr:col>50</xdr:col>
      <xdr:colOff>114300</xdr:colOff>
      <xdr:row>63</xdr:row>
      <xdr:rowOff>27759</xdr:rowOff>
    </xdr:to>
    <xdr:cxnSp macro="">
      <xdr:nvCxnSpPr>
        <xdr:cNvPr id="233" name="直線コネクタ 232">
          <a:extLst>
            <a:ext uri="{FF2B5EF4-FFF2-40B4-BE49-F238E27FC236}">
              <a16:creationId xmlns:a16="http://schemas.microsoft.com/office/drawing/2014/main" id="{BD4B1190-305A-484E-8EA2-C1458536A377}"/>
            </a:ext>
          </a:extLst>
        </xdr:cNvPr>
        <xdr:cNvCxnSpPr/>
      </xdr:nvCxnSpPr>
      <xdr:spPr>
        <a:xfrm>
          <a:off x="8750300" y="108291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151674</xdr:rowOff>
    </xdr:from>
    <xdr:to>
      <xdr:col>41</xdr:col>
      <xdr:colOff>101600</xdr:colOff>
      <xdr:row>63</xdr:row>
      <xdr:rowOff>81824</xdr:rowOff>
    </xdr:to>
    <xdr:sp macro="" textlink="">
      <xdr:nvSpPr>
        <xdr:cNvPr id="234" name="楕円 233">
          <a:extLst>
            <a:ext uri="{FF2B5EF4-FFF2-40B4-BE49-F238E27FC236}">
              <a16:creationId xmlns:a16="http://schemas.microsoft.com/office/drawing/2014/main" id="{D17BCD1E-2903-44FB-8B4C-A8A08D138731}"/>
            </a:ext>
          </a:extLst>
        </xdr:cNvPr>
        <xdr:cNvSpPr/>
      </xdr:nvSpPr>
      <xdr:spPr>
        <a:xfrm>
          <a:off x="7810500" y="1078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27759</xdr:rowOff>
    </xdr:from>
    <xdr:to>
      <xdr:col>45</xdr:col>
      <xdr:colOff>177800</xdr:colOff>
      <xdr:row>63</xdr:row>
      <xdr:rowOff>31024</xdr:rowOff>
    </xdr:to>
    <xdr:cxnSp macro="">
      <xdr:nvCxnSpPr>
        <xdr:cNvPr id="235" name="直線コネクタ 234">
          <a:extLst>
            <a:ext uri="{FF2B5EF4-FFF2-40B4-BE49-F238E27FC236}">
              <a16:creationId xmlns:a16="http://schemas.microsoft.com/office/drawing/2014/main" id="{140FE6DC-D919-455E-A440-F9589479E422}"/>
            </a:ext>
          </a:extLst>
        </xdr:cNvPr>
        <xdr:cNvCxnSpPr/>
      </xdr:nvCxnSpPr>
      <xdr:spPr>
        <a:xfrm flipV="1">
          <a:off x="7861300" y="1082910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132642</xdr:rowOff>
    </xdr:from>
    <xdr:ext cx="469744" cy="259045"/>
    <xdr:sp macro="" textlink="">
      <xdr:nvSpPr>
        <xdr:cNvPr id="236" name="n_1aveValue【体育館・プール】&#10;一人当たり面積">
          <a:extLst>
            <a:ext uri="{FF2B5EF4-FFF2-40B4-BE49-F238E27FC236}">
              <a16:creationId xmlns:a16="http://schemas.microsoft.com/office/drawing/2014/main" id="{D6B81A94-88CB-40B0-ABFB-8539B7CF5F2C}"/>
            </a:ext>
          </a:extLst>
        </xdr:cNvPr>
        <xdr:cNvSpPr txBox="1"/>
      </xdr:nvSpPr>
      <xdr:spPr>
        <a:xfrm>
          <a:off x="9391727" y="10419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152236</xdr:rowOff>
    </xdr:from>
    <xdr:ext cx="469744" cy="259045"/>
    <xdr:sp macro="" textlink="">
      <xdr:nvSpPr>
        <xdr:cNvPr id="237" name="n_2aveValue【体育館・プール】&#10;一人当たり面積">
          <a:extLst>
            <a:ext uri="{FF2B5EF4-FFF2-40B4-BE49-F238E27FC236}">
              <a16:creationId xmlns:a16="http://schemas.microsoft.com/office/drawing/2014/main" id="{DE182A6B-FF36-455A-88BB-466B336B8559}"/>
            </a:ext>
          </a:extLst>
        </xdr:cNvPr>
        <xdr:cNvSpPr txBox="1"/>
      </xdr:nvSpPr>
      <xdr:spPr>
        <a:xfrm>
          <a:off x="8515427" y="1043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116312</xdr:rowOff>
    </xdr:from>
    <xdr:ext cx="469744" cy="259045"/>
    <xdr:sp macro="" textlink="">
      <xdr:nvSpPr>
        <xdr:cNvPr id="238" name="n_3aveValue【体育館・プール】&#10;一人当たり面積">
          <a:extLst>
            <a:ext uri="{FF2B5EF4-FFF2-40B4-BE49-F238E27FC236}">
              <a16:creationId xmlns:a16="http://schemas.microsoft.com/office/drawing/2014/main" id="{D0FDBBDA-A0EA-4F4E-B704-992A2121D111}"/>
            </a:ext>
          </a:extLst>
        </xdr:cNvPr>
        <xdr:cNvSpPr txBox="1"/>
      </xdr:nvSpPr>
      <xdr:spPr>
        <a:xfrm>
          <a:off x="7626427" y="1040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69686</xdr:rowOff>
    </xdr:from>
    <xdr:ext cx="469744" cy="259045"/>
    <xdr:sp macro="" textlink="">
      <xdr:nvSpPr>
        <xdr:cNvPr id="239" name="n_1mainValue【体育館・プール】&#10;一人当たり面積">
          <a:extLst>
            <a:ext uri="{FF2B5EF4-FFF2-40B4-BE49-F238E27FC236}">
              <a16:creationId xmlns:a16="http://schemas.microsoft.com/office/drawing/2014/main" id="{BE8CD7AA-4A7B-4B69-92F6-F4DB0393894D}"/>
            </a:ext>
          </a:extLst>
        </xdr:cNvPr>
        <xdr:cNvSpPr txBox="1"/>
      </xdr:nvSpPr>
      <xdr:spPr>
        <a:xfrm>
          <a:off x="9391727" y="10871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69686</xdr:rowOff>
    </xdr:from>
    <xdr:ext cx="469744" cy="259045"/>
    <xdr:sp macro="" textlink="">
      <xdr:nvSpPr>
        <xdr:cNvPr id="240" name="n_2mainValue【体育館・プール】&#10;一人当たり面積">
          <a:extLst>
            <a:ext uri="{FF2B5EF4-FFF2-40B4-BE49-F238E27FC236}">
              <a16:creationId xmlns:a16="http://schemas.microsoft.com/office/drawing/2014/main" id="{AC31B0F6-AF67-433B-8221-F7EB6C73A7A3}"/>
            </a:ext>
          </a:extLst>
        </xdr:cNvPr>
        <xdr:cNvSpPr txBox="1"/>
      </xdr:nvSpPr>
      <xdr:spPr>
        <a:xfrm>
          <a:off x="8515427" y="10871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72951</xdr:rowOff>
    </xdr:from>
    <xdr:ext cx="469744" cy="259045"/>
    <xdr:sp macro="" textlink="">
      <xdr:nvSpPr>
        <xdr:cNvPr id="241" name="n_3mainValue【体育館・プール】&#10;一人当たり面積">
          <a:extLst>
            <a:ext uri="{FF2B5EF4-FFF2-40B4-BE49-F238E27FC236}">
              <a16:creationId xmlns:a16="http://schemas.microsoft.com/office/drawing/2014/main" id="{529D2669-E97D-40A6-B05D-24774E19DAF4}"/>
            </a:ext>
          </a:extLst>
        </xdr:cNvPr>
        <xdr:cNvSpPr txBox="1"/>
      </xdr:nvSpPr>
      <xdr:spPr>
        <a:xfrm>
          <a:off x="7626427" y="10874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a:extLst>
            <a:ext uri="{FF2B5EF4-FFF2-40B4-BE49-F238E27FC236}">
              <a16:creationId xmlns:a16="http://schemas.microsoft.com/office/drawing/2014/main" id="{E09475C1-D25B-4E0B-A4B1-229E463C807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a:extLst>
            <a:ext uri="{FF2B5EF4-FFF2-40B4-BE49-F238E27FC236}">
              <a16:creationId xmlns:a16="http://schemas.microsoft.com/office/drawing/2014/main" id="{E7BE0B23-0906-40F6-8BEA-F2E48BCB990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a:extLst>
            <a:ext uri="{FF2B5EF4-FFF2-40B4-BE49-F238E27FC236}">
              <a16:creationId xmlns:a16="http://schemas.microsoft.com/office/drawing/2014/main" id="{6ACE9552-E0F7-4459-96B0-239CE65E387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a:extLst>
            <a:ext uri="{FF2B5EF4-FFF2-40B4-BE49-F238E27FC236}">
              <a16:creationId xmlns:a16="http://schemas.microsoft.com/office/drawing/2014/main" id="{B9BC21F0-FA50-4803-AC42-29E34B22BAB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a:extLst>
            <a:ext uri="{FF2B5EF4-FFF2-40B4-BE49-F238E27FC236}">
              <a16:creationId xmlns:a16="http://schemas.microsoft.com/office/drawing/2014/main" id="{45B8524F-0250-4848-AEB6-871411C2725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a:extLst>
            <a:ext uri="{FF2B5EF4-FFF2-40B4-BE49-F238E27FC236}">
              <a16:creationId xmlns:a16="http://schemas.microsoft.com/office/drawing/2014/main" id="{E46BA31B-8F1C-47CD-B197-4FDE7A4E7F8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a:extLst>
            <a:ext uri="{FF2B5EF4-FFF2-40B4-BE49-F238E27FC236}">
              <a16:creationId xmlns:a16="http://schemas.microsoft.com/office/drawing/2014/main" id="{64FF01C5-BBA7-42CF-A525-BA4EE3598C0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a:extLst>
            <a:ext uri="{FF2B5EF4-FFF2-40B4-BE49-F238E27FC236}">
              <a16:creationId xmlns:a16="http://schemas.microsoft.com/office/drawing/2014/main" id="{3E2950CF-7118-4B88-B097-56ED5FA71785}"/>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a:extLst>
            <a:ext uri="{FF2B5EF4-FFF2-40B4-BE49-F238E27FC236}">
              <a16:creationId xmlns:a16="http://schemas.microsoft.com/office/drawing/2014/main" id="{2FC1AA53-8179-4F6E-A3C6-84567BDD69CB}"/>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a:extLst>
            <a:ext uri="{FF2B5EF4-FFF2-40B4-BE49-F238E27FC236}">
              <a16:creationId xmlns:a16="http://schemas.microsoft.com/office/drawing/2014/main" id="{E4D9EAE0-A4CD-4384-9A5A-CF6DB3575BE3}"/>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2" name="テキスト ボックス 251">
          <a:extLst>
            <a:ext uri="{FF2B5EF4-FFF2-40B4-BE49-F238E27FC236}">
              <a16:creationId xmlns:a16="http://schemas.microsoft.com/office/drawing/2014/main" id="{3C32FCDB-1C6C-4951-AA8A-7FF8ECE7FFBD}"/>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a:extLst>
            <a:ext uri="{FF2B5EF4-FFF2-40B4-BE49-F238E27FC236}">
              <a16:creationId xmlns:a16="http://schemas.microsoft.com/office/drawing/2014/main" id="{E967DEDB-FA41-4EAE-B5E6-D873DE942F5A}"/>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a:extLst>
            <a:ext uri="{FF2B5EF4-FFF2-40B4-BE49-F238E27FC236}">
              <a16:creationId xmlns:a16="http://schemas.microsoft.com/office/drawing/2014/main" id="{F2FA62CE-6F41-4C75-BEF8-D194F4841DDD}"/>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a:extLst>
            <a:ext uri="{FF2B5EF4-FFF2-40B4-BE49-F238E27FC236}">
              <a16:creationId xmlns:a16="http://schemas.microsoft.com/office/drawing/2014/main" id="{B6886E19-589B-4D3E-AA27-DB205A825544}"/>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a:extLst>
            <a:ext uri="{FF2B5EF4-FFF2-40B4-BE49-F238E27FC236}">
              <a16:creationId xmlns:a16="http://schemas.microsoft.com/office/drawing/2014/main" id="{CD003FD0-8F0F-4D3B-834F-57AA7A75895B}"/>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a:extLst>
            <a:ext uri="{FF2B5EF4-FFF2-40B4-BE49-F238E27FC236}">
              <a16:creationId xmlns:a16="http://schemas.microsoft.com/office/drawing/2014/main" id="{40580491-6F4D-4ABD-8323-0CB3493B422B}"/>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a:extLst>
            <a:ext uri="{FF2B5EF4-FFF2-40B4-BE49-F238E27FC236}">
              <a16:creationId xmlns:a16="http://schemas.microsoft.com/office/drawing/2014/main" id="{F211ED08-8FD0-442E-AD4B-184513801A7E}"/>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a:extLst>
            <a:ext uri="{FF2B5EF4-FFF2-40B4-BE49-F238E27FC236}">
              <a16:creationId xmlns:a16="http://schemas.microsoft.com/office/drawing/2014/main" id="{B8150D17-4E21-436D-B875-DD02F53F8991}"/>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a:extLst>
            <a:ext uri="{FF2B5EF4-FFF2-40B4-BE49-F238E27FC236}">
              <a16:creationId xmlns:a16="http://schemas.microsoft.com/office/drawing/2014/main" id="{9D2C6795-2D6A-4A74-B313-2F4383D0ECB6}"/>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a:extLst>
            <a:ext uri="{FF2B5EF4-FFF2-40B4-BE49-F238E27FC236}">
              <a16:creationId xmlns:a16="http://schemas.microsoft.com/office/drawing/2014/main" id="{9195C2BB-B8B2-4B38-A83F-C6C7ED85EF77}"/>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2" name="テキスト ボックス 261">
          <a:extLst>
            <a:ext uri="{FF2B5EF4-FFF2-40B4-BE49-F238E27FC236}">
              <a16:creationId xmlns:a16="http://schemas.microsoft.com/office/drawing/2014/main" id="{2D11F94D-FA43-4997-9FAB-19C664BDB48B}"/>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a:extLst>
            <a:ext uri="{FF2B5EF4-FFF2-40B4-BE49-F238E27FC236}">
              <a16:creationId xmlns:a16="http://schemas.microsoft.com/office/drawing/2014/main" id="{1B444736-F985-4FA7-BF19-D1DE113A1618}"/>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a:extLst>
            <a:ext uri="{FF2B5EF4-FFF2-40B4-BE49-F238E27FC236}">
              <a16:creationId xmlns:a16="http://schemas.microsoft.com/office/drawing/2014/main" id="{1965C5A7-2753-4334-A872-89D321EC3CA5}"/>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福祉施設】&#10;有形固定資産減価償却率グラフ枠">
          <a:extLst>
            <a:ext uri="{FF2B5EF4-FFF2-40B4-BE49-F238E27FC236}">
              <a16:creationId xmlns:a16="http://schemas.microsoft.com/office/drawing/2014/main" id="{279CF0CB-5338-478B-9BAF-FCA9C3377539}"/>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28575</xdr:rowOff>
    </xdr:from>
    <xdr:to>
      <xdr:col>24</xdr:col>
      <xdr:colOff>62865</xdr:colOff>
      <xdr:row>85</xdr:row>
      <xdr:rowOff>140970</xdr:rowOff>
    </xdr:to>
    <xdr:cxnSp macro="">
      <xdr:nvCxnSpPr>
        <xdr:cNvPr id="266" name="直線コネクタ 265">
          <a:extLst>
            <a:ext uri="{FF2B5EF4-FFF2-40B4-BE49-F238E27FC236}">
              <a16:creationId xmlns:a16="http://schemas.microsoft.com/office/drawing/2014/main" id="{0C766E85-1C2F-44FC-BDA6-1BCFE152EBDE}"/>
            </a:ext>
          </a:extLst>
        </xdr:cNvPr>
        <xdr:cNvCxnSpPr/>
      </xdr:nvCxnSpPr>
      <xdr:spPr>
        <a:xfrm flipV="1">
          <a:off x="4634865" y="13573125"/>
          <a:ext cx="0" cy="114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144797</xdr:rowOff>
    </xdr:from>
    <xdr:ext cx="405111" cy="259045"/>
    <xdr:sp macro="" textlink="">
      <xdr:nvSpPr>
        <xdr:cNvPr id="267" name="【福祉施設】&#10;有形固定資産減価償却率最小値テキスト">
          <a:extLst>
            <a:ext uri="{FF2B5EF4-FFF2-40B4-BE49-F238E27FC236}">
              <a16:creationId xmlns:a16="http://schemas.microsoft.com/office/drawing/2014/main" id="{6CBDAE9F-C8B3-46DF-A259-C21A3F387AB0}"/>
            </a:ext>
          </a:extLst>
        </xdr:cNvPr>
        <xdr:cNvSpPr txBox="1"/>
      </xdr:nvSpPr>
      <xdr:spPr>
        <a:xfrm>
          <a:off x="4673600" y="1471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140970</xdr:rowOff>
    </xdr:from>
    <xdr:to>
      <xdr:col>24</xdr:col>
      <xdr:colOff>152400</xdr:colOff>
      <xdr:row>85</xdr:row>
      <xdr:rowOff>140970</xdr:rowOff>
    </xdr:to>
    <xdr:cxnSp macro="">
      <xdr:nvCxnSpPr>
        <xdr:cNvPr id="268" name="直線コネクタ 267">
          <a:extLst>
            <a:ext uri="{FF2B5EF4-FFF2-40B4-BE49-F238E27FC236}">
              <a16:creationId xmlns:a16="http://schemas.microsoft.com/office/drawing/2014/main" id="{700ED741-22AF-4A45-8537-36CF9CC7F169}"/>
            </a:ext>
          </a:extLst>
        </xdr:cNvPr>
        <xdr:cNvCxnSpPr/>
      </xdr:nvCxnSpPr>
      <xdr:spPr>
        <a:xfrm>
          <a:off x="4546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146702</xdr:rowOff>
    </xdr:from>
    <xdr:ext cx="405111" cy="259045"/>
    <xdr:sp macro="" textlink="">
      <xdr:nvSpPr>
        <xdr:cNvPr id="269" name="【福祉施設】&#10;有形固定資産減価償却率最大値テキスト">
          <a:extLst>
            <a:ext uri="{FF2B5EF4-FFF2-40B4-BE49-F238E27FC236}">
              <a16:creationId xmlns:a16="http://schemas.microsoft.com/office/drawing/2014/main" id="{4C70BA4E-377C-46D3-9125-9ED908603AE9}"/>
            </a:ext>
          </a:extLst>
        </xdr:cNvPr>
        <xdr:cNvSpPr txBox="1"/>
      </xdr:nvSpPr>
      <xdr:spPr>
        <a:xfrm>
          <a:off x="4673600" y="1334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28575</xdr:rowOff>
    </xdr:from>
    <xdr:to>
      <xdr:col>24</xdr:col>
      <xdr:colOff>152400</xdr:colOff>
      <xdr:row>79</xdr:row>
      <xdr:rowOff>28575</xdr:rowOff>
    </xdr:to>
    <xdr:cxnSp macro="">
      <xdr:nvCxnSpPr>
        <xdr:cNvPr id="270" name="直線コネクタ 269">
          <a:extLst>
            <a:ext uri="{FF2B5EF4-FFF2-40B4-BE49-F238E27FC236}">
              <a16:creationId xmlns:a16="http://schemas.microsoft.com/office/drawing/2014/main" id="{1E0E2ACA-40C2-4D23-80FF-84BDEEB69DA6}"/>
            </a:ext>
          </a:extLst>
        </xdr:cNvPr>
        <xdr:cNvCxnSpPr/>
      </xdr:nvCxnSpPr>
      <xdr:spPr>
        <a:xfrm>
          <a:off x="4546600" y="1357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139082</xdr:rowOff>
    </xdr:from>
    <xdr:ext cx="405111" cy="259045"/>
    <xdr:sp macro="" textlink="">
      <xdr:nvSpPr>
        <xdr:cNvPr id="271" name="【福祉施設】&#10;有形固定資産減価償却率平均値テキスト">
          <a:extLst>
            <a:ext uri="{FF2B5EF4-FFF2-40B4-BE49-F238E27FC236}">
              <a16:creationId xmlns:a16="http://schemas.microsoft.com/office/drawing/2014/main" id="{DCCDDE71-88F1-4966-B5FB-3EE35C7B8A78}"/>
            </a:ext>
          </a:extLst>
        </xdr:cNvPr>
        <xdr:cNvSpPr txBox="1"/>
      </xdr:nvSpPr>
      <xdr:spPr>
        <a:xfrm>
          <a:off x="4673600" y="141979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160655</xdr:rowOff>
    </xdr:from>
    <xdr:to>
      <xdr:col>24</xdr:col>
      <xdr:colOff>114300</xdr:colOff>
      <xdr:row>83</xdr:row>
      <xdr:rowOff>90805</xdr:rowOff>
    </xdr:to>
    <xdr:sp macro="" textlink="">
      <xdr:nvSpPr>
        <xdr:cNvPr id="272" name="フローチャート: 判断 271">
          <a:extLst>
            <a:ext uri="{FF2B5EF4-FFF2-40B4-BE49-F238E27FC236}">
              <a16:creationId xmlns:a16="http://schemas.microsoft.com/office/drawing/2014/main" id="{45478889-2C86-4B68-9141-D6E97634548E}"/>
            </a:ext>
          </a:extLst>
        </xdr:cNvPr>
        <xdr:cNvSpPr/>
      </xdr:nvSpPr>
      <xdr:spPr>
        <a:xfrm>
          <a:off x="4584700" y="1421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12064</xdr:rowOff>
    </xdr:from>
    <xdr:to>
      <xdr:col>20</xdr:col>
      <xdr:colOff>38100</xdr:colOff>
      <xdr:row>83</xdr:row>
      <xdr:rowOff>113664</xdr:rowOff>
    </xdr:to>
    <xdr:sp macro="" textlink="">
      <xdr:nvSpPr>
        <xdr:cNvPr id="273" name="フローチャート: 判断 272">
          <a:extLst>
            <a:ext uri="{FF2B5EF4-FFF2-40B4-BE49-F238E27FC236}">
              <a16:creationId xmlns:a16="http://schemas.microsoft.com/office/drawing/2014/main" id="{8F4BB83C-9D6A-4666-84BA-D563EA3309DE}"/>
            </a:ext>
          </a:extLst>
        </xdr:cNvPr>
        <xdr:cNvSpPr/>
      </xdr:nvSpPr>
      <xdr:spPr>
        <a:xfrm>
          <a:off x="3746500" y="1424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46355</xdr:rowOff>
    </xdr:from>
    <xdr:to>
      <xdr:col>15</xdr:col>
      <xdr:colOff>101600</xdr:colOff>
      <xdr:row>83</xdr:row>
      <xdr:rowOff>147955</xdr:rowOff>
    </xdr:to>
    <xdr:sp macro="" textlink="">
      <xdr:nvSpPr>
        <xdr:cNvPr id="274" name="フローチャート: 判断 273">
          <a:extLst>
            <a:ext uri="{FF2B5EF4-FFF2-40B4-BE49-F238E27FC236}">
              <a16:creationId xmlns:a16="http://schemas.microsoft.com/office/drawing/2014/main" id="{1D48776D-8CEE-4DF6-96B8-7D85FCA9B068}"/>
            </a:ext>
          </a:extLst>
        </xdr:cNvPr>
        <xdr:cNvSpPr/>
      </xdr:nvSpPr>
      <xdr:spPr>
        <a:xfrm>
          <a:off x="2857500" y="1427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86361</xdr:rowOff>
    </xdr:from>
    <xdr:to>
      <xdr:col>10</xdr:col>
      <xdr:colOff>165100</xdr:colOff>
      <xdr:row>84</xdr:row>
      <xdr:rowOff>16511</xdr:rowOff>
    </xdr:to>
    <xdr:sp macro="" textlink="">
      <xdr:nvSpPr>
        <xdr:cNvPr id="275" name="フローチャート: 判断 274">
          <a:extLst>
            <a:ext uri="{FF2B5EF4-FFF2-40B4-BE49-F238E27FC236}">
              <a16:creationId xmlns:a16="http://schemas.microsoft.com/office/drawing/2014/main" id="{CDB2B34A-E961-4025-A03C-690154CCAF38}"/>
            </a:ext>
          </a:extLst>
        </xdr:cNvPr>
        <xdr:cNvSpPr/>
      </xdr:nvSpPr>
      <xdr:spPr>
        <a:xfrm>
          <a:off x="1968500" y="1431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ED27710D-FCB3-4D38-AFA5-65C8FBCE83F8}"/>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4FD25A24-7249-4753-B235-BFC4101A316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802DEE6A-D4BC-4F93-81A1-AEAE01471E7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D16E3F06-7B71-4208-948D-BED687DD70A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4D18D7A3-076C-4861-8CA3-EE6CC0C77D45}"/>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48261</xdr:rowOff>
    </xdr:from>
    <xdr:to>
      <xdr:col>24</xdr:col>
      <xdr:colOff>114300</xdr:colOff>
      <xdr:row>82</xdr:row>
      <xdr:rowOff>149861</xdr:rowOff>
    </xdr:to>
    <xdr:sp macro="" textlink="">
      <xdr:nvSpPr>
        <xdr:cNvPr id="281" name="楕円 280">
          <a:extLst>
            <a:ext uri="{FF2B5EF4-FFF2-40B4-BE49-F238E27FC236}">
              <a16:creationId xmlns:a16="http://schemas.microsoft.com/office/drawing/2014/main" id="{CE0D1B70-B83B-47B8-9632-A4F497296502}"/>
            </a:ext>
          </a:extLst>
        </xdr:cNvPr>
        <xdr:cNvSpPr/>
      </xdr:nvSpPr>
      <xdr:spPr>
        <a:xfrm>
          <a:off x="4584700" y="1410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71138</xdr:rowOff>
    </xdr:from>
    <xdr:ext cx="405111" cy="259045"/>
    <xdr:sp macro="" textlink="">
      <xdr:nvSpPr>
        <xdr:cNvPr id="282" name="【福祉施設】&#10;有形固定資産減価償却率該当値テキスト">
          <a:extLst>
            <a:ext uri="{FF2B5EF4-FFF2-40B4-BE49-F238E27FC236}">
              <a16:creationId xmlns:a16="http://schemas.microsoft.com/office/drawing/2014/main" id="{AE13237A-99C4-412E-B1F0-257E6513A36D}"/>
            </a:ext>
          </a:extLst>
        </xdr:cNvPr>
        <xdr:cNvSpPr txBox="1"/>
      </xdr:nvSpPr>
      <xdr:spPr>
        <a:xfrm>
          <a:off x="4673600" y="1395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84455</xdr:rowOff>
    </xdr:from>
    <xdr:to>
      <xdr:col>20</xdr:col>
      <xdr:colOff>38100</xdr:colOff>
      <xdr:row>83</xdr:row>
      <xdr:rowOff>14605</xdr:rowOff>
    </xdr:to>
    <xdr:sp macro="" textlink="">
      <xdr:nvSpPr>
        <xdr:cNvPr id="283" name="楕円 282">
          <a:extLst>
            <a:ext uri="{FF2B5EF4-FFF2-40B4-BE49-F238E27FC236}">
              <a16:creationId xmlns:a16="http://schemas.microsoft.com/office/drawing/2014/main" id="{B6E69F37-5D12-400D-9108-9B0944A5ABA1}"/>
            </a:ext>
          </a:extLst>
        </xdr:cNvPr>
        <xdr:cNvSpPr/>
      </xdr:nvSpPr>
      <xdr:spPr>
        <a:xfrm>
          <a:off x="3746500" y="1414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99061</xdr:rowOff>
    </xdr:from>
    <xdr:to>
      <xdr:col>24</xdr:col>
      <xdr:colOff>63500</xdr:colOff>
      <xdr:row>82</xdr:row>
      <xdr:rowOff>135255</xdr:rowOff>
    </xdr:to>
    <xdr:cxnSp macro="">
      <xdr:nvCxnSpPr>
        <xdr:cNvPr id="284" name="直線コネクタ 283">
          <a:extLst>
            <a:ext uri="{FF2B5EF4-FFF2-40B4-BE49-F238E27FC236}">
              <a16:creationId xmlns:a16="http://schemas.microsoft.com/office/drawing/2014/main" id="{457D3800-8009-42C3-A51E-9FB067920AD3}"/>
            </a:ext>
          </a:extLst>
        </xdr:cNvPr>
        <xdr:cNvCxnSpPr/>
      </xdr:nvCxnSpPr>
      <xdr:spPr>
        <a:xfrm flipV="1">
          <a:off x="3797300" y="14157961"/>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120650</xdr:rowOff>
    </xdr:from>
    <xdr:to>
      <xdr:col>15</xdr:col>
      <xdr:colOff>101600</xdr:colOff>
      <xdr:row>83</xdr:row>
      <xdr:rowOff>50800</xdr:rowOff>
    </xdr:to>
    <xdr:sp macro="" textlink="">
      <xdr:nvSpPr>
        <xdr:cNvPr id="285" name="楕円 284">
          <a:extLst>
            <a:ext uri="{FF2B5EF4-FFF2-40B4-BE49-F238E27FC236}">
              <a16:creationId xmlns:a16="http://schemas.microsoft.com/office/drawing/2014/main" id="{2B62D71C-89D1-4754-B4E3-FA9DD63C4625}"/>
            </a:ext>
          </a:extLst>
        </xdr:cNvPr>
        <xdr:cNvSpPr/>
      </xdr:nvSpPr>
      <xdr:spPr>
        <a:xfrm>
          <a:off x="2857500" y="141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135255</xdr:rowOff>
    </xdr:from>
    <xdr:to>
      <xdr:col>19</xdr:col>
      <xdr:colOff>177800</xdr:colOff>
      <xdr:row>83</xdr:row>
      <xdr:rowOff>0</xdr:rowOff>
    </xdr:to>
    <xdr:cxnSp macro="">
      <xdr:nvCxnSpPr>
        <xdr:cNvPr id="286" name="直線コネクタ 285">
          <a:extLst>
            <a:ext uri="{FF2B5EF4-FFF2-40B4-BE49-F238E27FC236}">
              <a16:creationId xmlns:a16="http://schemas.microsoft.com/office/drawing/2014/main" id="{79816AEE-C827-4154-B16B-8E3E73E6EC96}"/>
            </a:ext>
          </a:extLst>
        </xdr:cNvPr>
        <xdr:cNvCxnSpPr/>
      </xdr:nvCxnSpPr>
      <xdr:spPr>
        <a:xfrm flipV="1">
          <a:off x="2908300" y="141941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156845</xdr:rowOff>
    </xdr:from>
    <xdr:to>
      <xdr:col>10</xdr:col>
      <xdr:colOff>165100</xdr:colOff>
      <xdr:row>83</xdr:row>
      <xdr:rowOff>86995</xdr:rowOff>
    </xdr:to>
    <xdr:sp macro="" textlink="">
      <xdr:nvSpPr>
        <xdr:cNvPr id="287" name="楕円 286">
          <a:extLst>
            <a:ext uri="{FF2B5EF4-FFF2-40B4-BE49-F238E27FC236}">
              <a16:creationId xmlns:a16="http://schemas.microsoft.com/office/drawing/2014/main" id="{DF1438F5-FE3A-4F0B-9842-7241B197F36E}"/>
            </a:ext>
          </a:extLst>
        </xdr:cNvPr>
        <xdr:cNvSpPr/>
      </xdr:nvSpPr>
      <xdr:spPr>
        <a:xfrm>
          <a:off x="1968500" y="1421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0</xdr:rowOff>
    </xdr:from>
    <xdr:to>
      <xdr:col>15</xdr:col>
      <xdr:colOff>50800</xdr:colOff>
      <xdr:row>83</xdr:row>
      <xdr:rowOff>36195</xdr:rowOff>
    </xdr:to>
    <xdr:cxnSp macro="">
      <xdr:nvCxnSpPr>
        <xdr:cNvPr id="288" name="直線コネクタ 287">
          <a:extLst>
            <a:ext uri="{FF2B5EF4-FFF2-40B4-BE49-F238E27FC236}">
              <a16:creationId xmlns:a16="http://schemas.microsoft.com/office/drawing/2014/main" id="{4FF3317D-0A2E-4E60-AD29-780098135587}"/>
            </a:ext>
          </a:extLst>
        </xdr:cNvPr>
        <xdr:cNvCxnSpPr/>
      </xdr:nvCxnSpPr>
      <xdr:spPr>
        <a:xfrm flipV="1">
          <a:off x="2019300" y="1423035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104791</xdr:rowOff>
    </xdr:from>
    <xdr:ext cx="405111" cy="259045"/>
    <xdr:sp macro="" textlink="">
      <xdr:nvSpPr>
        <xdr:cNvPr id="289" name="n_1aveValue【福祉施設】&#10;有形固定資産減価償却率">
          <a:extLst>
            <a:ext uri="{FF2B5EF4-FFF2-40B4-BE49-F238E27FC236}">
              <a16:creationId xmlns:a16="http://schemas.microsoft.com/office/drawing/2014/main" id="{E3D0DBD8-C30D-44A2-A0F6-3319E195EED4}"/>
            </a:ext>
          </a:extLst>
        </xdr:cNvPr>
        <xdr:cNvSpPr txBox="1"/>
      </xdr:nvSpPr>
      <xdr:spPr>
        <a:xfrm>
          <a:off x="3582044" y="14335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139082</xdr:rowOff>
    </xdr:from>
    <xdr:ext cx="405111" cy="259045"/>
    <xdr:sp macro="" textlink="">
      <xdr:nvSpPr>
        <xdr:cNvPr id="290" name="n_2aveValue【福祉施設】&#10;有形固定資産減価償却率">
          <a:extLst>
            <a:ext uri="{FF2B5EF4-FFF2-40B4-BE49-F238E27FC236}">
              <a16:creationId xmlns:a16="http://schemas.microsoft.com/office/drawing/2014/main" id="{6172EF05-68AD-4278-8B90-1F9027B983A0}"/>
            </a:ext>
          </a:extLst>
        </xdr:cNvPr>
        <xdr:cNvSpPr txBox="1"/>
      </xdr:nvSpPr>
      <xdr:spPr>
        <a:xfrm>
          <a:off x="2705744" y="1436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7638</xdr:rowOff>
    </xdr:from>
    <xdr:ext cx="405111" cy="259045"/>
    <xdr:sp macro="" textlink="">
      <xdr:nvSpPr>
        <xdr:cNvPr id="291" name="n_3aveValue【福祉施設】&#10;有形固定資産減価償却率">
          <a:extLst>
            <a:ext uri="{FF2B5EF4-FFF2-40B4-BE49-F238E27FC236}">
              <a16:creationId xmlns:a16="http://schemas.microsoft.com/office/drawing/2014/main" id="{A356A919-BE29-4C88-83C2-7FDF1B0AF399}"/>
            </a:ext>
          </a:extLst>
        </xdr:cNvPr>
        <xdr:cNvSpPr txBox="1"/>
      </xdr:nvSpPr>
      <xdr:spPr>
        <a:xfrm>
          <a:off x="1816744" y="14409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31132</xdr:rowOff>
    </xdr:from>
    <xdr:ext cx="405111" cy="259045"/>
    <xdr:sp macro="" textlink="">
      <xdr:nvSpPr>
        <xdr:cNvPr id="292" name="n_1mainValue【福祉施設】&#10;有形固定資産減価償却率">
          <a:extLst>
            <a:ext uri="{FF2B5EF4-FFF2-40B4-BE49-F238E27FC236}">
              <a16:creationId xmlns:a16="http://schemas.microsoft.com/office/drawing/2014/main" id="{B36EBCDC-0E81-43A4-8718-EF97540BB441}"/>
            </a:ext>
          </a:extLst>
        </xdr:cNvPr>
        <xdr:cNvSpPr txBox="1"/>
      </xdr:nvSpPr>
      <xdr:spPr>
        <a:xfrm>
          <a:off x="3582044" y="1391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67327</xdr:rowOff>
    </xdr:from>
    <xdr:ext cx="405111" cy="259045"/>
    <xdr:sp macro="" textlink="">
      <xdr:nvSpPr>
        <xdr:cNvPr id="293" name="n_2mainValue【福祉施設】&#10;有形固定資産減価償却率">
          <a:extLst>
            <a:ext uri="{FF2B5EF4-FFF2-40B4-BE49-F238E27FC236}">
              <a16:creationId xmlns:a16="http://schemas.microsoft.com/office/drawing/2014/main" id="{09D71774-444A-4619-9B18-50BA84175FB8}"/>
            </a:ext>
          </a:extLst>
        </xdr:cNvPr>
        <xdr:cNvSpPr txBox="1"/>
      </xdr:nvSpPr>
      <xdr:spPr>
        <a:xfrm>
          <a:off x="2705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103522</xdr:rowOff>
    </xdr:from>
    <xdr:ext cx="405111" cy="259045"/>
    <xdr:sp macro="" textlink="">
      <xdr:nvSpPr>
        <xdr:cNvPr id="294" name="n_3mainValue【福祉施設】&#10;有形固定資産減価償却率">
          <a:extLst>
            <a:ext uri="{FF2B5EF4-FFF2-40B4-BE49-F238E27FC236}">
              <a16:creationId xmlns:a16="http://schemas.microsoft.com/office/drawing/2014/main" id="{7EBA4E02-6D29-4329-836C-31EB52957628}"/>
            </a:ext>
          </a:extLst>
        </xdr:cNvPr>
        <xdr:cNvSpPr txBox="1"/>
      </xdr:nvSpPr>
      <xdr:spPr>
        <a:xfrm>
          <a:off x="1816744" y="13990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a:extLst>
            <a:ext uri="{FF2B5EF4-FFF2-40B4-BE49-F238E27FC236}">
              <a16:creationId xmlns:a16="http://schemas.microsoft.com/office/drawing/2014/main" id="{C7814744-D086-4E88-A751-352325D470F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a:extLst>
            <a:ext uri="{FF2B5EF4-FFF2-40B4-BE49-F238E27FC236}">
              <a16:creationId xmlns:a16="http://schemas.microsoft.com/office/drawing/2014/main" id="{7150ADA3-0F3E-411A-87D6-A6DF01E90E0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a:extLst>
            <a:ext uri="{FF2B5EF4-FFF2-40B4-BE49-F238E27FC236}">
              <a16:creationId xmlns:a16="http://schemas.microsoft.com/office/drawing/2014/main" id="{AEF2F346-F31D-44E2-ABDD-C9783EFCDCE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a:extLst>
            <a:ext uri="{FF2B5EF4-FFF2-40B4-BE49-F238E27FC236}">
              <a16:creationId xmlns:a16="http://schemas.microsoft.com/office/drawing/2014/main" id="{F0E38C57-BE46-44CE-A137-046AC432026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a:extLst>
            <a:ext uri="{FF2B5EF4-FFF2-40B4-BE49-F238E27FC236}">
              <a16:creationId xmlns:a16="http://schemas.microsoft.com/office/drawing/2014/main" id="{CC23DF48-CCA5-4F16-9702-BB1F410BD51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a:extLst>
            <a:ext uri="{FF2B5EF4-FFF2-40B4-BE49-F238E27FC236}">
              <a16:creationId xmlns:a16="http://schemas.microsoft.com/office/drawing/2014/main" id="{DE78D5F7-2E4E-45C5-A852-43F94837EF6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a:extLst>
            <a:ext uri="{FF2B5EF4-FFF2-40B4-BE49-F238E27FC236}">
              <a16:creationId xmlns:a16="http://schemas.microsoft.com/office/drawing/2014/main" id="{C3FA5B8D-463F-4D8C-8595-3A72237A148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a:extLst>
            <a:ext uri="{FF2B5EF4-FFF2-40B4-BE49-F238E27FC236}">
              <a16:creationId xmlns:a16="http://schemas.microsoft.com/office/drawing/2014/main" id="{59A4B28B-1BF7-41DF-A33C-6FBD272948A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a:extLst>
            <a:ext uri="{FF2B5EF4-FFF2-40B4-BE49-F238E27FC236}">
              <a16:creationId xmlns:a16="http://schemas.microsoft.com/office/drawing/2014/main" id="{1C36D9D9-4ACC-496B-8AEC-BADAE00DB6A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a:extLst>
            <a:ext uri="{FF2B5EF4-FFF2-40B4-BE49-F238E27FC236}">
              <a16:creationId xmlns:a16="http://schemas.microsoft.com/office/drawing/2014/main" id="{F3F02CFF-5F65-48FF-AD3E-AA23B5184A6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5" name="直線コネクタ 304">
          <a:extLst>
            <a:ext uri="{FF2B5EF4-FFF2-40B4-BE49-F238E27FC236}">
              <a16:creationId xmlns:a16="http://schemas.microsoft.com/office/drawing/2014/main" id="{96FFE6F5-F036-427A-90D2-8863E46A2BE6}"/>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6" name="テキスト ボックス 305">
          <a:extLst>
            <a:ext uri="{FF2B5EF4-FFF2-40B4-BE49-F238E27FC236}">
              <a16:creationId xmlns:a16="http://schemas.microsoft.com/office/drawing/2014/main" id="{36982F4A-4489-42ED-978A-3AC4737A5614}"/>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7" name="直線コネクタ 306">
          <a:extLst>
            <a:ext uri="{FF2B5EF4-FFF2-40B4-BE49-F238E27FC236}">
              <a16:creationId xmlns:a16="http://schemas.microsoft.com/office/drawing/2014/main" id="{80D4F2BD-FABB-447B-9DD7-0CC401876539}"/>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8" name="テキスト ボックス 307">
          <a:extLst>
            <a:ext uri="{FF2B5EF4-FFF2-40B4-BE49-F238E27FC236}">
              <a16:creationId xmlns:a16="http://schemas.microsoft.com/office/drawing/2014/main" id="{AFEEA48B-1975-425D-B7CE-29FE2610123F}"/>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9" name="直線コネクタ 308">
          <a:extLst>
            <a:ext uri="{FF2B5EF4-FFF2-40B4-BE49-F238E27FC236}">
              <a16:creationId xmlns:a16="http://schemas.microsoft.com/office/drawing/2014/main" id="{C5A1FE9A-F273-40DD-A43D-A737FCC370D7}"/>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0" name="テキスト ボックス 309">
          <a:extLst>
            <a:ext uri="{FF2B5EF4-FFF2-40B4-BE49-F238E27FC236}">
              <a16:creationId xmlns:a16="http://schemas.microsoft.com/office/drawing/2014/main" id="{C4DD10C5-440F-43FE-9308-564407C3D361}"/>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1" name="直線コネクタ 310">
          <a:extLst>
            <a:ext uri="{FF2B5EF4-FFF2-40B4-BE49-F238E27FC236}">
              <a16:creationId xmlns:a16="http://schemas.microsoft.com/office/drawing/2014/main" id="{7DA83377-0FD7-4756-B4B4-EDB208112C4A}"/>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2" name="テキスト ボックス 311">
          <a:extLst>
            <a:ext uri="{FF2B5EF4-FFF2-40B4-BE49-F238E27FC236}">
              <a16:creationId xmlns:a16="http://schemas.microsoft.com/office/drawing/2014/main" id="{27615252-D85A-4D01-ACFB-B80485730F86}"/>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3" name="直線コネクタ 312">
          <a:extLst>
            <a:ext uri="{FF2B5EF4-FFF2-40B4-BE49-F238E27FC236}">
              <a16:creationId xmlns:a16="http://schemas.microsoft.com/office/drawing/2014/main" id="{C8093648-5F22-43CA-8B85-4D2056B72A7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4" name="テキスト ボックス 313">
          <a:extLst>
            <a:ext uri="{FF2B5EF4-FFF2-40B4-BE49-F238E27FC236}">
              <a16:creationId xmlns:a16="http://schemas.microsoft.com/office/drawing/2014/main" id="{9B74E7FB-D2C5-4FAA-8476-AF7F15C050CF}"/>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5" name="直線コネクタ 314">
          <a:extLst>
            <a:ext uri="{FF2B5EF4-FFF2-40B4-BE49-F238E27FC236}">
              <a16:creationId xmlns:a16="http://schemas.microsoft.com/office/drawing/2014/main" id="{00692651-E1E0-4FE4-B64B-59C86B487FD7}"/>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6" name="テキスト ボックス 315">
          <a:extLst>
            <a:ext uri="{FF2B5EF4-FFF2-40B4-BE49-F238E27FC236}">
              <a16:creationId xmlns:a16="http://schemas.microsoft.com/office/drawing/2014/main" id="{AE24A326-5FE0-45FF-895E-96EE4AFF32FD}"/>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7" name="【福祉施設】&#10;一人当たり面積グラフ枠">
          <a:extLst>
            <a:ext uri="{FF2B5EF4-FFF2-40B4-BE49-F238E27FC236}">
              <a16:creationId xmlns:a16="http://schemas.microsoft.com/office/drawing/2014/main" id="{D8F9565C-82A1-4BF4-AE26-16D1953DBB1A}"/>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69850</xdr:rowOff>
    </xdr:from>
    <xdr:to>
      <xdr:col>54</xdr:col>
      <xdr:colOff>189865</xdr:colOff>
      <xdr:row>85</xdr:row>
      <xdr:rowOff>69850</xdr:rowOff>
    </xdr:to>
    <xdr:cxnSp macro="">
      <xdr:nvCxnSpPr>
        <xdr:cNvPr id="318" name="直線コネクタ 317">
          <a:extLst>
            <a:ext uri="{FF2B5EF4-FFF2-40B4-BE49-F238E27FC236}">
              <a16:creationId xmlns:a16="http://schemas.microsoft.com/office/drawing/2014/main" id="{1E7A069F-DF94-46C9-9230-BCD86863F2C8}"/>
            </a:ext>
          </a:extLst>
        </xdr:cNvPr>
        <xdr:cNvCxnSpPr/>
      </xdr:nvCxnSpPr>
      <xdr:spPr>
        <a:xfrm flipV="1">
          <a:off x="10476865" y="132715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73677</xdr:rowOff>
    </xdr:from>
    <xdr:ext cx="469744" cy="259045"/>
    <xdr:sp macro="" textlink="">
      <xdr:nvSpPr>
        <xdr:cNvPr id="319" name="【福祉施設】&#10;一人当たり面積最小値テキスト">
          <a:extLst>
            <a:ext uri="{FF2B5EF4-FFF2-40B4-BE49-F238E27FC236}">
              <a16:creationId xmlns:a16="http://schemas.microsoft.com/office/drawing/2014/main" id="{E7974FEF-D97B-4BB1-AFE9-E5587369EAF3}"/>
            </a:ext>
          </a:extLst>
        </xdr:cNvPr>
        <xdr:cNvSpPr txBox="1"/>
      </xdr:nvSpPr>
      <xdr:spPr>
        <a:xfrm>
          <a:off x="10515600"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69850</xdr:rowOff>
    </xdr:from>
    <xdr:to>
      <xdr:col>55</xdr:col>
      <xdr:colOff>88900</xdr:colOff>
      <xdr:row>85</xdr:row>
      <xdr:rowOff>69850</xdr:rowOff>
    </xdr:to>
    <xdr:cxnSp macro="">
      <xdr:nvCxnSpPr>
        <xdr:cNvPr id="320" name="直線コネクタ 319">
          <a:extLst>
            <a:ext uri="{FF2B5EF4-FFF2-40B4-BE49-F238E27FC236}">
              <a16:creationId xmlns:a16="http://schemas.microsoft.com/office/drawing/2014/main" id="{692017E2-5B9D-4DEA-A403-D8BEE697C0EF}"/>
            </a:ext>
          </a:extLst>
        </xdr:cNvPr>
        <xdr:cNvCxnSpPr/>
      </xdr:nvCxnSpPr>
      <xdr:spPr>
        <a:xfrm>
          <a:off x="10388600" y="1464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16527</xdr:rowOff>
    </xdr:from>
    <xdr:ext cx="469744" cy="259045"/>
    <xdr:sp macro="" textlink="">
      <xdr:nvSpPr>
        <xdr:cNvPr id="321" name="【福祉施設】&#10;一人当たり面積最大値テキスト">
          <a:extLst>
            <a:ext uri="{FF2B5EF4-FFF2-40B4-BE49-F238E27FC236}">
              <a16:creationId xmlns:a16="http://schemas.microsoft.com/office/drawing/2014/main" id="{155D9567-A500-485A-B7B7-10C2E0BBFDFC}"/>
            </a:ext>
          </a:extLst>
        </xdr:cNvPr>
        <xdr:cNvSpPr txBox="1"/>
      </xdr:nvSpPr>
      <xdr:spPr>
        <a:xfrm>
          <a:off x="10515600"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69850</xdr:rowOff>
    </xdr:from>
    <xdr:to>
      <xdr:col>55</xdr:col>
      <xdr:colOff>88900</xdr:colOff>
      <xdr:row>77</xdr:row>
      <xdr:rowOff>69850</xdr:rowOff>
    </xdr:to>
    <xdr:cxnSp macro="">
      <xdr:nvCxnSpPr>
        <xdr:cNvPr id="322" name="直線コネクタ 321">
          <a:extLst>
            <a:ext uri="{FF2B5EF4-FFF2-40B4-BE49-F238E27FC236}">
              <a16:creationId xmlns:a16="http://schemas.microsoft.com/office/drawing/2014/main" id="{DC5B328A-7232-42FB-A21D-6D34B049AF7A}"/>
            </a:ext>
          </a:extLst>
        </xdr:cNvPr>
        <xdr:cNvCxnSpPr/>
      </xdr:nvCxnSpPr>
      <xdr:spPr>
        <a:xfrm>
          <a:off x="10388600" y="1327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48277</xdr:rowOff>
    </xdr:from>
    <xdr:ext cx="469744" cy="259045"/>
    <xdr:sp macro="" textlink="">
      <xdr:nvSpPr>
        <xdr:cNvPr id="323" name="【福祉施設】&#10;一人当たり面積平均値テキスト">
          <a:extLst>
            <a:ext uri="{FF2B5EF4-FFF2-40B4-BE49-F238E27FC236}">
              <a16:creationId xmlns:a16="http://schemas.microsoft.com/office/drawing/2014/main" id="{CA451220-D8EE-4176-9EDB-E9C05EFE05F2}"/>
            </a:ext>
          </a:extLst>
        </xdr:cNvPr>
        <xdr:cNvSpPr txBox="1"/>
      </xdr:nvSpPr>
      <xdr:spPr>
        <a:xfrm>
          <a:off x="10515600" y="13935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25400</xdr:rowOff>
    </xdr:from>
    <xdr:to>
      <xdr:col>55</xdr:col>
      <xdr:colOff>50800</xdr:colOff>
      <xdr:row>82</xdr:row>
      <xdr:rowOff>127000</xdr:rowOff>
    </xdr:to>
    <xdr:sp macro="" textlink="">
      <xdr:nvSpPr>
        <xdr:cNvPr id="324" name="フローチャート: 判断 323">
          <a:extLst>
            <a:ext uri="{FF2B5EF4-FFF2-40B4-BE49-F238E27FC236}">
              <a16:creationId xmlns:a16="http://schemas.microsoft.com/office/drawing/2014/main" id="{9C22DB86-0AC9-4060-AC32-941AF117E53A}"/>
            </a:ext>
          </a:extLst>
        </xdr:cNvPr>
        <xdr:cNvSpPr/>
      </xdr:nvSpPr>
      <xdr:spPr>
        <a:xfrm>
          <a:off x="104267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63500</xdr:rowOff>
    </xdr:from>
    <xdr:to>
      <xdr:col>50</xdr:col>
      <xdr:colOff>165100</xdr:colOff>
      <xdr:row>82</xdr:row>
      <xdr:rowOff>165100</xdr:rowOff>
    </xdr:to>
    <xdr:sp macro="" textlink="">
      <xdr:nvSpPr>
        <xdr:cNvPr id="325" name="フローチャート: 判断 324">
          <a:extLst>
            <a:ext uri="{FF2B5EF4-FFF2-40B4-BE49-F238E27FC236}">
              <a16:creationId xmlns:a16="http://schemas.microsoft.com/office/drawing/2014/main" id="{471C1A0E-F4BE-4BDC-9B22-4EB9AD729B58}"/>
            </a:ext>
          </a:extLst>
        </xdr:cNvPr>
        <xdr:cNvSpPr/>
      </xdr:nvSpPr>
      <xdr:spPr>
        <a:xfrm>
          <a:off x="9588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50800</xdr:rowOff>
    </xdr:from>
    <xdr:to>
      <xdr:col>46</xdr:col>
      <xdr:colOff>38100</xdr:colOff>
      <xdr:row>82</xdr:row>
      <xdr:rowOff>152400</xdr:rowOff>
    </xdr:to>
    <xdr:sp macro="" textlink="">
      <xdr:nvSpPr>
        <xdr:cNvPr id="326" name="フローチャート: 判断 325">
          <a:extLst>
            <a:ext uri="{FF2B5EF4-FFF2-40B4-BE49-F238E27FC236}">
              <a16:creationId xmlns:a16="http://schemas.microsoft.com/office/drawing/2014/main" id="{39072CCB-DE0B-4C68-AADD-852E90580236}"/>
            </a:ext>
          </a:extLst>
        </xdr:cNvPr>
        <xdr:cNvSpPr/>
      </xdr:nvSpPr>
      <xdr:spPr>
        <a:xfrm>
          <a:off x="8699500" y="1410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31750</xdr:rowOff>
    </xdr:from>
    <xdr:to>
      <xdr:col>41</xdr:col>
      <xdr:colOff>101600</xdr:colOff>
      <xdr:row>83</xdr:row>
      <xdr:rowOff>133350</xdr:rowOff>
    </xdr:to>
    <xdr:sp macro="" textlink="">
      <xdr:nvSpPr>
        <xdr:cNvPr id="327" name="フローチャート: 判断 326">
          <a:extLst>
            <a:ext uri="{FF2B5EF4-FFF2-40B4-BE49-F238E27FC236}">
              <a16:creationId xmlns:a16="http://schemas.microsoft.com/office/drawing/2014/main" id="{08FF451A-5616-404C-98B4-7F921EDD1BD3}"/>
            </a:ext>
          </a:extLst>
        </xdr:cNvPr>
        <xdr:cNvSpPr/>
      </xdr:nvSpPr>
      <xdr:spPr>
        <a:xfrm>
          <a:off x="78105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01DEA440-6BBC-4BD5-8D9C-179EDAE04C01}"/>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F83C980D-52EF-4227-AF99-4A7E5841A744}"/>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F269785D-107A-4B27-9712-40AF563071C9}"/>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199EF095-9BEF-42D7-B066-C76AAF4C382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855364C3-4B1A-4BC1-9E70-E575A1F7262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107950</xdr:rowOff>
    </xdr:from>
    <xdr:to>
      <xdr:col>55</xdr:col>
      <xdr:colOff>50800</xdr:colOff>
      <xdr:row>84</xdr:row>
      <xdr:rowOff>38100</xdr:rowOff>
    </xdr:to>
    <xdr:sp macro="" textlink="">
      <xdr:nvSpPr>
        <xdr:cNvPr id="333" name="楕円 332">
          <a:extLst>
            <a:ext uri="{FF2B5EF4-FFF2-40B4-BE49-F238E27FC236}">
              <a16:creationId xmlns:a16="http://schemas.microsoft.com/office/drawing/2014/main" id="{30D0FADD-C8E1-4417-BB11-97FE01CC57CC}"/>
            </a:ext>
          </a:extLst>
        </xdr:cNvPr>
        <xdr:cNvSpPr/>
      </xdr:nvSpPr>
      <xdr:spPr>
        <a:xfrm>
          <a:off x="10426700" y="1433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86377</xdr:rowOff>
    </xdr:from>
    <xdr:ext cx="469744" cy="259045"/>
    <xdr:sp macro="" textlink="">
      <xdr:nvSpPr>
        <xdr:cNvPr id="334" name="【福祉施設】&#10;一人当たり面積該当値テキスト">
          <a:extLst>
            <a:ext uri="{FF2B5EF4-FFF2-40B4-BE49-F238E27FC236}">
              <a16:creationId xmlns:a16="http://schemas.microsoft.com/office/drawing/2014/main" id="{C25D9A08-2DC5-4F2C-B05C-FAEF3816B31B}"/>
            </a:ext>
          </a:extLst>
        </xdr:cNvPr>
        <xdr:cNvSpPr txBox="1"/>
      </xdr:nvSpPr>
      <xdr:spPr>
        <a:xfrm>
          <a:off x="10515600"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120650</xdr:rowOff>
    </xdr:from>
    <xdr:to>
      <xdr:col>50</xdr:col>
      <xdr:colOff>165100</xdr:colOff>
      <xdr:row>84</xdr:row>
      <xdr:rowOff>50800</xdr:rowOff>
    </xdr:to>
    <xdr:sp macro="" textlink="">
      <xdr:nvSpPr>
        <xdr:cNvPr id="335" name="楕円 334">
          <a:extLst>
            <a:ext uri="{FF2B5EF4-FFF2-40B4-BE49-F238E27FC236}">
              <a16:creationId xmlns:a16="http://schemas.microsoft.com/office/drawing/2014/main" id="{60502C95-AFB6-49C3-AA4D-D5771BDCE2F0}"/>
            </a:ext>
          </a:extLst>
        </xdr:cNvPr>
        <xdr:cNvSpPr/>
      </xdr:nvSpPr>
      <xdr:spPr>
        <a:xfrm>
          <a:off x="9588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158750</xdr:rowOff>
    </xdr:from>
    <xdr:to>
      <xdr:col>55</xdr:col>
      <xdr:colOff>0</xdr:colOff>
      <xdr:row>84</xdr:row>
      <xdr:rowOff>0</xdr:rowOff>
    </xdr:to>
    <xdr:cxnSp macro="">
      <xdr:nvCxnSpPr>
        <xdr:cNvPr id="336" name="直線コネクタ 335">
          <a:extLst>
            <a:ext uri="{FF2B5EF4-FFF2-40B4-BE49-F238E27FC236}">
              <a16:creationId xmlns:a16="http://schemas.microsoft.com/office/drawing/2014/main" id="{77B9452C-0EA1-4726-809C-C44A687A385C}"/>
            </a:ext>
          </a:extLst>
        </xdr:cNvPr>
        <xdr:cNvCxnSpPr/>
      </xdr:nvCxnSpPr>
      <xdr:spPr>
        <a:xfrm flipV="1">
          <a:off x="9639300" y="143891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120650</xdr:rowOff>
    </xdr:from>
    <xdr:to>
      <xdr:col>46</xdr:col>
      <xdr:colOff>38100</xdr:colOff>
      <xdr:row>84</xdr:row>
      <xdr:rowOff>50800</xdr:rowOff>
    </xdr:to>
    <xdr:sp macro="" textlink="">
      <xdr:nvSpPr>
        <xdr:cNvPr id="337" name="楕円 336">
          <a:extLst>
            <a:ext uri="{FF2B5EF4-FFF2-40B4-BE49-F238E27FC236}">
              <a16:creationId xmlns:a16="http://schemas.microsoft.com/office/drawing/2014/main" id="{B649634B-64AB-40EB-AE63-1FBD992C4A1B}"/>
            </a:ext>
          </a:extLst>
        </xdr:cNvPr>
        <xdr:cNvSpPr/>
      </xdr:nvSpPr>
      <xdr:spPr>
        <a:xfrm>
          <a:off x="8699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0</xdr:rowOff>
    </xdr:from>
    <xdr:to>
      <xdr:col>50</xdr:col>
      <xdr:colOff>114300</xdr:colOff>
      <xdr:row>84</xdr:row>
      <xdr:rowOff>0</xdr:rowOff>
    </xdr:to>
    <xdr:cxnSp macro="">
      <xdr:nvCxnSpPr>
        <xdr:cNvPr id="338" name="直線コネクタ 337">
          <a:extLst>
            <a:ext uri="{FF2B5EF4-FFF2-40B4-BE49-F238E27FC236}">
              <a16:creationId xmlns:a16="http://schemas.microsoft.com/office/drawing/2014/main" id="{C4CE9B8F-9E5A-47AE-8634-22FDDDF36FA1}"/>
            </a:ext>
          </a:extLst>
        </xdr:cNvPr>
        <xdr:cNvCxnSpPr/>
      </xdr:nvCxnSpPr>
      <xdr:spPr>
        <a:xfrm>
          <a:off x="8750300" y="1440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120650</xdr:rowOff>
    </xdr:from>
    <xdr:to>
      <xdr:col>41</xdr:col>
      <xdr:colOff>101600</xdr:colOff>
      <xdr:row>84</xdr:row>
      <xdr:rowOff>50800</xdr:rowOff>
    </xdr:to>
    <xdr:sp macro="" textlink="">
      <xdr:nvSpPr>
        <xdr:cNvPr id="339" name="楕円 338">
          <a:extLst>
            <a:ext uri="{FF2B5EF4-FFF2-40B4-BE49-F238E27FC236}">
              <a16:creationId xmlns:a16="http://schemas.microsoft.com/office/drawing/2014/main" id="{4F1C5593-35BE-4C65-A8D3-BE1923307468}"/>
            </a:ext>
          </a:extLst>
        </xdr:cNvPr>
        <xdr:cNvSpPr/>
      </xdr:nvSpPr>
      <xdr:spPr>
        <a:xfrm>
          <a:off x="7810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0</xdr:rowOff>
    </xdr:from>
    <xdr:to>
      <xdr:col>45</xdr:col>
      <xdr:colOff>177800</xdr:colOff>
      <xdr:row>84</xdr:row>
      <xdr:rowOff>0</xdr:rowOff>
    </xdr:to>
    <xdr:cxnSp macro="">
      <xdr:nvCxnSpPr>
        <xdr:cNvPr id="340" name="直線コネクタ 339">
          <a:extLst>
            <a:ext uri="{FF2B5EF4-FFF2-40B4-BE49-F238E27FC236}">
              <a16:creationId xmlns:a16="http://schemas.microsoft.com/office/drawing/2014/main" id="{67AEF9DC-E104-45BF-A0C6-09BC8ABAE455}"/>
            </a:ext>
          </a:extLst>
        </xdr:cNvPr>
        <xdr:cNvCxnSpPr/>
      </xdr:nvCxnSpPr>
      <xdr:spPr>
        <a:xfrm>
          <a:off x="7861300" y="1440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10177</xdr:rowOff>
    </xdr:from>
    <xdr:ext cx="469744" cy="259045"/>
    <xdr:sp macro="" textlink="">
      <xdr:nvSpPr>
        <xdr:cNvPr id="341" name="n_1aveValue【福祉施設】&#10;一人当たり面積">
          <a:extLst>
            <a:ext uri="{FF2B5EF4-FFF2-40B4-BE49-F238E27FC236}">
              <a16:creationId xmlns:a16="http://schemas.microsoft.com/office/drawing/2014/main" id="{07D7D352-135C-4B88-93EE-955F2E3A5AD1}"/>
            </a:ext>
          </a:extLst>
        </xdr:cNvPr>
        <xdr:cNvSpPr txBox="1"/>
      </xdr:nvSpPr>
      <xdr:spPr>
        <a:xfrm>
          <a:off x="93917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168927</xdr:rowOff>
    </xdr:from>
    <xdr:ext cx="469744" cy="259045"/>
    <xdr:sp macro="" textlink="">
      <xdr:nvSpPr>
        <xdr:cNvPr id="342" name="n_2aveValue【福祉施設】&#10;一人当たり面積">
          <a:extLst>
            <a:ext uri="{FF2B5EF4-FFF2-40B4-BE49-F238E27FC236}">
              <a16:creationId xmlns:a16="http://schemas.microsoft.com/office/drawing/2014/main" id="{7955D224-B5C7-4520-B4E6-CDE821097A35}"/>
            </a:ext>
          </a:extLst>
        </xdr:cNvPr>
        <xdr:cNvSpPr txBox="1"/>
      </xdr:nvSpPr>
      <xdr:spPr>
        <a:xfrm>
          <a:off x="8515427" y="1388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149877</xdr:rowOff>
    </xdr:from>
    <xdr:ext cx="469744" cy="259045"/>
    <xdr:sp macro="" textlink="">
      <xdr:nvSpPr>
        <xdr:cNvPr id="343" name="n_3aveValue【福祉施設】&#10;一人当たり面積">
          <a:extLst>
            <a:ext uri="{FF2B5EF4-FFF2-40B4-BE49-F238E27FC236}">
              <a16:creationId xmlns:a16="http://schemas.microsoft.com/office/drawing/2014/main" id="{974D7F9B-8CFF-4855-9CFD-76A43C8F38C5}"/>
            </a:ext>
          </a:extLst>
        </xdr:cNvPr>
        <xdr:cNvSpPr txBox="1"/>
      </xdr:nvSpPr>
      <xdr:spPr>
        <a:xfrm>
          <a:off x="7626427" y="1403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41927</xdr:rowOff>
    </xdr:from>
    <xdr:ext cx="469744" cy="259045"/>
    <xdr:sp macro="" textlink="">
      <xdr:nvSpPr>
        <xdr:cNvPr id="344" name="n_1mainValue【福祉施設】&#10;一人当たり面積">
          <a:extLst>
            <a:ext uri="{FF2B5EF4-FFF2-40B4-BE49-F238E27FC236}">
              <a16:creationId xmlns:a16="http://schemas.microsoft.com/office/drawing/2014/main" id="{B5083633-BBAE-4821-9D50-84997313B577}"/>
            </a:ext>
          </a:extLst>
        </xdr:cNvPr>
        <xdr:cNvSpPr txBox="1"/>
      </xdr:nvSpPr>
      <xdr:spPr>
        <a:xfrm>
          <a:off x="9391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41927</xdr:rowOff>
    </xdr:from>
    <xdr:ext cx="469744" cy="259045"/>
    <xdr:sp macro="" textlink="">
      <xdr:nvSpPr>
        <xdr:cNvPr id="345" name="n_2mainValue【福祉施設】&#10;一人当たり面積">
          <a:extLst>
            <a:ext uri="{FF2B5EF4-FFF2-40B4-BE49-F238E27FC236}">
              <a16:creationId xmlns:a16="http://schemas.microsoft.com/office/drawing/2014/main" id="{5DF37AB2-866F-467C-BE8A-DD87BCF0FD79}"/>
            </a:ext>
          </a:extLst>
        </xdr:cNvPr>
        <xdr:cNvSpPr txBox="1"/>
      </xdr:nvSpPr>
      <xdr:spPr>
        <a:xfrm>
          <a:off x="8515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41927</xdr:rowOff>
    </xdr:from>
    <xdr:ext cx="469744" cy="259045"/>
    <xdr:sp macro="" textlink="">
      <xdr:nvSpPr>
        <xdr:cNvPr id="346" name="n_3mainValue【福祉施設】&#10;一人当たり面積">
          <a:extLst>
            <a:ext uri="{FF2B5EF4-FFF2-40B4-BE49-F238E27FC236}">
              <a16:creationId xmlns:a16="http://schemas.microsoft.com/office/drawing/2014/main" id="{D29925AE-9E7C-4F63-960C-A7904763032F}"/>
            </a:ext>
          </a:extLst>
        </xdr:cNvPr>
        <xdr:cNvSpPr txBox="1"/>
      </xdr:nvSpPr>
      <xdr:spPr>
        <a:xfrm>
          <a:off x="7626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7" name="正方形/長方形 346">
          <a:extLst>
            <a:ext uri="{FF2B5EF4-FFF2-40B4-BE49-F238E27FC236}">
              <a16:creationId xmlns:a16="http://schemas.microsoft.com/office/drawing/2014/main" id="{0F94AC90-E05A-4F1F-80DD-126228B28C0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8" name="正方形/長方形 347">
          <a:extLst>
            <a:ext uri="{FF2B5EF4-FFF2-40B4-BE49-F238E27FC236}">
              <a16:creationId xmlns:a16="http://schemas.microsoft.com/office/drawing/2014/main" id="{44DD3C52-6F42-4814-A07A-A7CCECA3FC3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9" name="正方形/長方形 348">
          <a:extLst>
            <a:ext uri="{FF2B5EF4-FFF2-40B4-BE49-F238E27FC236}">
              <a16:creationId xmlns:a16="http://schemas.microsoft.com/office/drawing/2014/main" id="{D1F1D19E-4CAF-4062-8B01-ADA5AD0D58F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0" name="正方形/長方形 349">
          <a:extLst>
            <a:ext uri="{FF2B5EF4-FFF2-40B4-BE49-F238E27FC236}">
              <a16:creationId xmlns:a16="http://schemas.microsoft.com/office/drawing/2014/main" id="{F2866557-7AE1-4CB9-8B98-19FB75D005C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1" name="正方形/長方形 350">
          <a:extLst>
            <a:ext uri="{FF2B5EF4-FFF2-40B4-BE49-F238E27FC236}">
              <a16:creationId xmlns:a16="http://schemas.microsoft.com/office/drawing/2014/main" id="{7D97B0B3-9C2D-4885-A51F-A0EA585098D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2" name="正方形/長方形 351">
          <a:extLst>
            <a:ext uri="{FF2B5EF4-FFF2-40B4-BE49-F238E27FC236}">
              <a16:creationId xmlns:a16="http://schemas.microsoft.com/office/drawing/2014/main" id="{83A95468-4070-4EED-B3D0-9B79AE86E42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3" name="正方形/長方形 352">
          <a:extLst>
            <a:ext uri="{FF2B5EF4-FFF2-40B4-BE49-F238E27FC236}">
              <a16:creationId xmlns:a16="http://schemas.microsoft.com/office/drawing/2014/main" id="{F4166EA8-7F22-4F3F-8273-413DB8C3638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4" name="正方形/長方形 353">
          <a:extLst>
            <a:ext uri="{FF2B5EF4-FFF2-40B4-BE49-F238E27FC236}">
              <a16:creationId xmlns:a16="http://schemas.microsoft.com/office/drawing/2014/main" id="{7EA65464-9EB2-4A6F-A2AC-0F9B984BB2C2}"/>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5" name="テキスト ボックス 354">
          <a:extLst>
            <a:ext uri="{FF2B5EF4-FFF2-40B4-BE49-F238E27FC236}">
              <a16:creationId xmlns:a16="http://schemas.microsoft.com/office/drawing/2014/main" id="{321F09C6-4126-43A9-9EC6-F3DB5FC3E26B}"/>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6" name="直線コネクタ 355">
          <a:extLst>
            <a:ext uri="{FF2B5EF4-FFF2-40B4-BE49-F238E27FC236}">
              <a16:creationId xmlns:a16="http://schemas.microsoft.com/office/drawing/2014/main" id="{19CEC0D7-D3F9-48BD-B891-D1553F17FB4F}"/>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57" name="テキスト ボックス 356">
          <a:extLst>
            <a:ext uri="{FF2B5EF4-FFF2-40B4-BE49-F238E27FC236}">
              <a16:creationId xmlns:a16="http://schemas.microsoft.com/office/drawing/2014/main" id="{DBF97FE8-AB90-4068-9F85-E42D7F9ACDAD}"/>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58" name="直線コネクタ 357">
          <a:extLst>
            <a:ext uri="{FF2B5EF4-FFF2-40B4-BE49-F238E27FC236}">
              <a16:creationId xmlns:a16="http://schemas.microsoft.com/office/drawing/2014/main" id="{8F2F76D5-CDCF-4CAF-BD02-0A12BB12E99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59" name="テキスト ボックス 358">
          <a:extLst>
            <a:ext uri="{FF2B5EF4-FFF2-40B4-BE49-F238E27FC236}">
              <a16:creationId xmlns:a16="http://schemas.microsoft.com/office/drawing/2014/main" id="{5501C274-0C8B-41DD-8A38-967BCEF164E3}"/>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60" name="直線コネクタ 359">
          <a:extLst>
            <a:ext uri="{FF2B5EF4-FFF2-40B4-BE49-F238E27FC236}">
              <a16:creationId xmlns:a16="http://schemas.microsoft.com/office/drawing/2014/main" id="{809543DF-5AF9-4925-917B-159E2B7344A4}"/>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1" name="テキスト ボックス 360">
          <a:extLst>
            <a:ext uri="{FF2B5EF4-FFF2-40B4-BE49-F238E27FC236}">
              <a16:creationId xmlns:a16="http://schemas.microsoft.com/office/drawing/2014/main" id="{4A51457E-33FE-4523-B3FD-B73D8CF5C2E3}"/>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2" name="直線コネクタ 361">
          <a:extLst>
            <a:ext uri="{FF2B5EF4-FFF2-40B4-BE49-F238E27FC236}">
              <a16:creationId xmlns:a16="http://schemas.microsoft.com/office/drawing/2014/main" id="{E54AE49E-E478-4E0F-BF4F-06AEBA520A1F}"/>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3" name="テキスト ボックス 362">
          <a:extLst>
            <a:ext uri="{FF2B5EF4-FFF2-40B4-BE49-F238E27FC236}">
              <a16:creationId xmlns:a16="http://schemas.microsoft.com/office/drawing/2014/main" id="{4AD89422-FCD9-4A11-AE3D-042B34D09FFA}"/>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4" name="直線コネクタ 363">
          <a:extLst>
            <a:ext uri="{FF2B5EF4-FFF2-40B4-BE49-F238E27FC236}">
              <a16:creationId xmlns:a16="http://schemas.microsoft.com/office/drawing/2014/main" id="{FE5DED70-9A3D-456B-BCB2-91DF6CA4E05A}"/>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5" name="テキスト ボックス 364">
          <a:extLst>
            <a:ext uri="{FF2B5EF4-FFF2-40B4-BE49-F238E27FC236}">
              <a16:creationId xmlns:a16="http://schemas.microsoft.com/office/drawing/2014/main" id="{EF554676-527F-45BA-B32D-DC2FF47D0873}"/>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6" name="直線コネクタ 365">
          <a:extLst>
            <a:ext uri="{FF2B5EF4-FFF2-40B4-BE49-F238E27FC236}">
              <a16:creationId xmlns:a16="http://schemas.microsoft.com/office/drawing/2014/main" id="{00D3C1C8-1B37-45B7-9727-07149AF61FE4}"/>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67" name="テキスト ボックス 366">
          <a:extLst>
            <a:ext uri="{FF2B5EF4-FFF2-40B4-BE49-F238E27FC236}">
              <a16:creationId xmlns:a16="http://schemas.microsoft.com/office/drawing/2014/main" id="{CBBC8615-B469-41B5-AC8A-0C4C9897E1A8}"/>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8" name="直線コネクタ 367">
          <a:extLst>
            <a:ext uri="{FF2B5EF4-FFF2-40B4-BE49-F238E27FC236}">
              <a16:creationId xmlns:a16="http://schemas.microsoft.com/office/drawing/2014/main" id="{2C6D9B08-A693-4A91-AD98-2B4B3DC710CC}"/>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9" name="テキスト ボックス 368">
          <a:extLst>
            <a:ext uri="{FF2B5EF4-FFF2-40B4-BE49-F238E27FC236}">
              <a16:creationId xmlns:a16="http://schemas.microsoft.com/office/drawing/2014/main" id="{1EC7B2A8-FB5B-4E70-AE76-4A0E9E1B152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0" name="【市民会館】&#10;有形固定資産減価償却率グラフ枠">
          <a:extLst>
            <a:ext uri="{FF2B5EF4-FFF2-40B4-BE49-F238E27FC236}">
              <a16:creationId xmlns:a16="http://schemas.microsoft.com/office/drawing/2014/main" id="{CDD5CCE9-97EC-4F05-8A0C-C69941CC42C3}"/>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11430</xdr:rowOff>
    </xdr:from>
    <xdr:to>
      <xdr:col>24</xdr:col>
      <xdr:colOff>62865</xdr:colOff>
      <xdr:row>108</xdr:row>
      <xdr:rowOff>19050</xdr:rowOff>
    </xdr:to>
    <xdr:cxnSp macro="">
      <xdr:nvCxnSpPr>
        <xdr:cNvPr id="371" name="直線コネクタ 370">
          <a:extLst>
            <a:ext uri="{FF2B5EF4-FFF2-40B4-BE49-F238E27FC236}">
              <a16:creationId xmlns:a16="http://schemas.microsoft.com/office/drawing/2014/main" id="{94FB50EF-3B25-4BE6-BCC5-E752E572392B}"/>
            </a:ext>
          </a:extLst>
        </xdr:cNvPr>
        <xdr:cNvCxnSpPr/>
      </xdr:nvCxnSpPr>
      <xdr:spPr>
        <a:xfrm flipV="1">
          <a:off x="4634865" y="1715643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22877</xdr:rowOff>
    </xdr:from>
    <xdr:ext cx="405111" cy="259045"/>
    <xdr:sp macro="" textlink="">
      <xdr:nvSpPr>
        <xdr:cNvPr id="372" name="【市民会館】&#10;有形固定資産減価償却率最小値テキスト">
          <a:extLst>
            <a:ext uri="{FF2B5EF4-FFF2-40B4-BE49-F238E27FC236}">
              <a16:creationId xmlns:a16="http://schemas.microsoft.com/office/drawing/2014/main" id="{4ABD1EF1-F2C4-4ACB-AA04-57A42A4B2E0C}"/>
            </a:ext>
          </a:extLst>
        </xdr:cNvPr>
        <xdr:cNvSpPr txBox="1"/>
      </xdr:nvSpPr>
      <xdr:spPr>
        <a:xfrm>
          <a:off x="4673600" y="1853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19050</xdr:rowOff>
    </xdr:from>
    <xdr:to>
      <xdr:col>24</xdr:col>
      <xdr:colOff>152400</xdr:colOff>
      <xdr:row>108</xdr:row>
      <xdr:rowOff>19050</xdr:rowOff>
    </xdr:to>
    <xdr:cxnSp macro="">
      <xdr:nvCxnSpPr>
        <xdr:cNvPr id="373" name="直線コネクタ 372">
          <a:extLst>
            <a:ext uri="{FF2B5EF4-FFF2-40B4-BE49-F238E27FC236}">
              <a16:creationId xmlns:a16="http://schemas.microsoft.com/office/drawing/2014/main" id="{CAB1AD29-62B4-40E6-B9CD-9614E8EE35B1}"/>
            </a:ext>
          </a:extLst>
        </xdr:cNvPr>
        <xdr:cNvCxnSpPr/>
      </xdr:nvCxnSpPr>
      <xdr:spPr>
        <a:xfrm>
          <a:off x="4546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129557</xdr:rowOff>
    </xdr:from>
    <xdr:ext cx="405111" cy="259045"/>
    <xdr:sp macro="" textlink="">
      <xdr:nvSpPr>
        <xdr:cNvPr id="374" name="【市民会館】&#10;有形固定資産減価償却率最大値テキスト">
          <a:extLst>
            <a:ext uri="{FF2B5EF4-FFF2-40B4-BE49-F238E27FC236}">
              <a16:creationId xmlns:a16="http://schemas.microsoft.com/office/drawing/2014/main" id="{3D465F31-46D2-4751-9F36-0DD517C693F7}"/>
            </a:ext>
          </a:extLst>
        </xdr:cNvPr>
        <xdr:cNvSpPr txBox="1"/>
      </xdr:nvSpPr>
      <xdr:spPr>
        <a:xfrm>
          <a:off x="4673600" y="1693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11430</xdr:rowOff>
    </xdr:from>
    <xdr:to>
      <xdr:col>24</xdr:col>
      <xdr:colOff>152400</xdr:colOff>
      <xdr:row>100</xdr:row>
      <xdr:rowOff>11430</xdr:rowOff>
    </xdr:to>
    <xdr:cxnSp macro="">
      <xdr:nvCxnSpPr>
        <xdr:cNvPr id="375" name="直線コネクタ 374">
          <a:extLst>
            <a:ext uri="{FF2B5EF4-FFF2-40B4-BE49-F238E27FC236}">
              <a16:creationId xmlns:a16="http://schemas.microsoft.com/office/drawing/2014/main" id="{DF4E1FAF-35B1-47B7-9681-D042069B3EF8}"/>
            </a:ext>
          </a:extLst>
        </xdr:cNvPr>
        <xdr:cNvCxnSpPr/>
      </xdr:nvCxnSpPr>
      <xdr:spPr>
        <a:xfrm>
          <a:off x="4546600" y="1715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121938</xdr:rowOff>
    </xdr:from>
    <xdr:ext cx="405111" cy="259045"/>
    <xdr:sp macro="" textlink="">
      <xdr:nvSpPr>
        <xdr:cNvPr id="376" name="【市民会館】&#10;有形固定資産減価償却率平均値テキスト">
          <a:extLst>
            <a:ext uri="{FF2B5EF4-FFF2-40B4-BE49-F238E27FC236}">
              <a16:creationId xmlns:a16="http://schemas.microsoft.com/office/drawing/2014/main" id="{9B84752A-ADC8-400E-8646-47E5102BDF65}"/>
            </a:ext>
          </a:extLst>
        </xdr:cNvPr>
        <xdr:cNvSpPr txBox="1"/>
      </xdr:nvSpPr>
      <xdr:spPr>
        <a:xfrm>
          <a:off x="4673600" y="179527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143511</xdr:rowOff>
    </xdr:from>
    <xdr:to>
      <xdr:col>24</xdr:col>
      <xdr:colOff>114300</xdr:colOff>
      <xdr:row>105</xdr:row>
      <xdr:rowOff>73661</xdr:rowOff>
    </xdr:to>
    <xdr:sp macro="" textlink="">
      <xdr:nvSpPr>
        <xdr:cNvPr id="377" name="フローチャート: 判断 376">
          <a:extLst>
            <a:ext uri="{FF2B5EF4-FFF2-40B4-BE49-F238E27FC236}">
              <a16:creationId xmlns:a16="http://schemas.microsoft.com/office/drawing/2014/main" id="{C0735C70-B262-401A-A409-7F12CE24C033}"/>
            </a:ext>
          </a:extLst>
        </xdr:cNvPr>
        <xdr:cNvSpPr/>
      </xdr:nvSpPr>
      <xdr:spPr>
        <a:xfrm>
          <a:off x="45847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141605</xdr:rowOff>
    </xdr:from>
    <xdr:to>
      <xdr:col>20</xdr:col>
      <xdr:colOff>38100</xdr:colOff>
      <xdr:row>105</xdr:row>
      <xdr:rowOff>71755</xdr:rowOff>
    </xdr:to>
    <xdr:sp macro="" textlink="">
      <xdr:nvSpPr>
        <xdr:cNvPr id="378" name="フローチャート: 判断 377">
          <a:extLst>
            <a:ext uri="{FF2B5EF4-FFF2-40B4-BE49-F238E27FC236}">
              <a16:creationId xmlns:a16="http://schemas.microsoft.com/office/drawing/2014/main" id="{930A6B52-3198-40D2-9DF3-8B33565D6F88}"/>
            </a:ext>
          </a:extLst>
        </xdr:cNvPr>
        <xdr:cNvSpPr/>
      </xdr:nvSpPr>
      <xdr:spPr>
        <a:xfrm>
          <a:off x="3746500" y="1797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164464</xdr:rowOff>
    </xdr:from>
    <xdr:to>
      <xdr:col>15</xdr:col>
      <xdr:colOff>101600</xdr:colOff>
      <xdr:row>105</xdr:row>
      <xdr:rowOff>94614</xdr:rowOff>
    </xdr:to>
    <xdr:sp macro="" textlink="">
      <xdr:nvSpPr>
        <xdr:cNvPr id="379" name="フローチャート: 判断 378">
          <a:extLst>
            <a:ext uri="{FF2B5EF4-FFF2-40B4-BE49-F238E27FC236}">
              <a16:creationId xmlns:a16="http://schemas.microsoft.com/office/drawing/2014/main" id="{832A0930-C419-4FEC-AC31-BE5B553B8CC2}"/>
            </a:ext>
          </a:extLst>
        </xdr:cNvPr>
        <xdr:cNvSpPr/>
      </xdr:nvSpPr>
      <xdr:spPr>
        <a:xfrm>
          <a:off x="2857500" y="1799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21589</xdr:rowOff>
    </xdr:from>
    <xdr:to>
      <xdr:col>10</xdr:col>
      <xdr:colOff>165100</xdr:colOff>
      <xdr:row>105</xdr:row>
      <xdr:rowOff>123189</xdr:rowOff>
    </xdr:to>
    <xdr:sp macro="" textlink="">
      <xdr:nvSpPr>
        <xdr:cNvPr id="380" name="フローチャート: 判断 379">
          <a:extLst>
            <a:ext uri="{FF2B5EF4-FFF2-40B4-BE49-F238E27FC236}">
              <a16:creationId xmlns:a16="http://schemas.microsoft.com/office/drawing/2014/main" id="{6D7783B1-F331-480C-B1B3-A8E3C304B0CF}"/>
            </a:ext>
          </a:extLst>
        </xdr:cNvPr>
        <xdr:cNvSpPr/>
      </xdr:nvSpPr>
      <xdr:spPr>
        <a:xfrm>
          <a:off x="1968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1" name="テキスト ボックス 380">
          <a:extLst>
            <a:ext uri="{FF2B5EF4-FFF2-40B4-BE49-F238E27FC236}">
              <a16:creationId xmlns:a16="http://schemas.microsoft.com/office/drawing/2014/main" id="{B089A949-C07C-4D55-8B7D-BC3FEB1E1048}"/>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2" name="テキスト ボックス 381">
          <a:extLst>
            <a:ext uri="{FF2B5EF4-FFF2-40B4-BE49-F238E27FC236}">
              <a16:creationId xmlns:a16="http://schemas.microsoft.com/office/drawing/2014/main" id="{FFFFFEFC-ABBD-4201-A1A8-DF723EF8B6B9}"/>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3" name="テキスト ボックス 382">
          <a:extLst>
            <a:ext uri="{FF2B5EF4-FFF2-40B4-BE49-F238E27FC236}">
              <a16:creationId xmlns:a16="http://schemas.microsoft.com/office/drawing/2014/main" id="{5482D013-DFA8-4DD0-A1FD-34E9183518BD}"/>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4" name="テキスト ボックス 383">
          <a:extLst>
            <a:ext uri="{FF2B5EF4-FFF2-40B4-BE49-F238E27FC236}">
              <a16:creationId xmlns:a16="http://schemas.microsoft.com/office/drawing/2014/main" id="{FC7A5B0A-7A2A-48BF-B9AC-C186D8E501CD}"/>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5" name="テキスト ボックス 384">
          <a:extLst>
            <a:ext uri="{FF2B5EF4-FFF2-40B4-BE49-F238E27FC236}">
              <a16:creationId xmlns:a16="http://schemas.microsoft.com/office/drawing/2014/main" id="{6127552B-A863-478B-B5E6-801FEA8627E1}"/>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13970</xdr:rowOff>
    </xdr:from>
    <xdr:to>
      <xdr:col>24</xdr:col>
      <xdr:colOff>114300</xdr:colOff>
      <xdr:row>103</xdr:row>
      <xdr:rowOff>115570</xdr:rowOff>
    </xdr:to>
    <xdr:sp macro="" textlink="">
      <xdr:nvSpPr>
        <xdr:cNvPr id="386" name="楕円 385">
          <a:extLst>
            <a:ext uri="{FF2B5EF4-FFF2-40B4-BE49-F238E27FC236}">
              <a16:creationId xmlns:a16="http://schemas.microsoft.com/office/drawing/2014/main" id="{F72F9C9B-DAB1-4F69-8831-9629715C32F8}"/>
            </a:ext>
          </a:extLst>
        </xdr:cNvPr>
        <xdr:cNvSpPr/>
      </xdr:nvSpPr>
      <xdr:spPr>
        <a:xfrm>
          <a:off x="4584700" y="1767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36847</xdr:rowOff>
    </xdr:from>
    <xdr:ext cx="405111" cy="259045"/>
    <xdr:sp macro="" textlink="">
      <xdr:nvSpPr>
        <xdr:cNvPr id="387" name="【市民会館】&#10;有形固定資産減価償却率該当値テキスト">
          <a:extLst>
            <a:ext uri="{FF2B5EF4-FFF2-40B4-BE49-F238E27FC236}">
              <a16:creationId xmlns:a16="http://schemas.microsoft.com/office/drawing/2014/main" id="{A4995B83-B829-4678-AC1D-3C36C176AF31}"/>
            </a:ext>
          </a:extLst>
        </xdr:cNvPr>
        <xdr:cNvSpPr txBox="1"/>
      </xdr:nvSpPr>
      <xdr:spPr>
        <a:xfrm>
          <a:off x="4673600" y="1752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52070</xdr:rowOff>
    </xdr:from>
    <xdr:to>
      <xdr:col>20</xdr:col>
      <xdr:colOff>38100</xdr:colOff>
      <xdr:row>103</xdr:row>
      <xdr:rowOff>153670</xdr:rowOff>
    </xdr:to>
    <xdr:sp macro="" textlink="">
      <xdr:nvSpPr>
        <xdr:cNvPr id="388" name="楕円 387">
          <a:extLst>
            <a:ext uri="{FF2B5EF4-FFF2-40B4-BE49-F238E27FC236}">
              <a16:creationId xmlns:a16="http://schemas.microsoft.com/office/drawing/2014/main" id="{9B3D015C-C660-4CB1-895D-775697C77242}"/>
            </a:ext>
          </a:extLst>
        </xdr:cNvPr>
        <xdr:cNvSpPr/>
      </xdr:nvSpPr>
      <xdr:spPr>
        <a:xfrm>
          <a:off x="3746500" y="1771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64770</xdr:rowOff>
    </xdr:from>
    <xdr:to>
      <xdr:col>24</xdr:col>
      <xdr:colOff>63500</xdr:colOff>
      <xdr:row>103</xdr:row>
      <xdr:rowOff>102870</xdr:rowOff>
    </xdr:to>
    <xdr:cxnSp macro="">
      <xdr:nvCxnSpPr>
        <xdr:cNvPr id="389" name="直線コネクタ 388">
          <a:extLst>
            <a:ext uri="{FF2B5EF4-FFF2-40B4-BE49-F238E27FC236}">
              <a16:creationId xmlns:a16="http://schemas.microsoft.com/office/drawing/2014/main" id="{1CB91A6E-F6ED-433A-BCFA-6C34260B5E2E}"/>
            </a:ext>
          </a:extLst>
        </xdr:cNvPr>
        <xdr:cNvCxnSpPr/>
      </xdr:nvCxnSpPr>
      <xdr:spPr>
        <a:xfrm flipV="1">
          <a:off x="3797300" y="177241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90170</xdr:rowOff>
    </xdr:from>
    <xdr:to>
      <xdr:col>15</xdr:col>
      <xdr:colOff>101600</xdr:colOff>
      <xdr:row>104</xdr:row>
      <xdr:rowOff>20320</xdr:rowOff>
    </xdr:to>
    <xdr:sp macro="" textlink="">
      <xdr:nvSpPr>
        <xdr:cNvPr id="390" name="楕円 389">
          <a:extLst>
            <a:ext uri="{FF2B5EF4-FFF2-40B4-BE49-F238E27FC236}">
              <a16:creationId xmlns:a16="http://schemas.microsoft.com/office/drawing/2014/main" id="{B3972399-9C95-4F13-B368-69D92F64D574}"/>
            </a:ext>
          </a:extLst>
        </xdr:cNvPr>
        <xdr:cNvSpPr/>
      </xdr:nvSpPr>
      <xdr:spPr>
        <a:xfrm>
          <a:off x="2857500" y="1774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102870</xdr:rowOff>
    </xdr:from>
    <xdr:to>
      <xdr:col>19</xdr:col>
      <xdr:colOff>177800</xdr:colOff>
      <xdr:row>103</xdr:row>
      <xdr:rowOff>140970</xdr:rowOff>
    </xdr:to>
    <xdr:cxnSp macro="">
      <xdr:nvCxnSpPr>
        <xdr:cNvPr id="391" name="直線コネクタ 390">
          <a:extLst>
            <a:ext uri="{FF2B5EF4-FFF2-40B4-BE49-F238E27FC236}">
              <a16:creationId xmlns:a16="http://schemas.microsoft.com/office/drawing/2014/main" id="{63FF181F-78CA-4F1F-9734-8A935B7A90BC}"/>
            </a:ext>
          </a:extLst>
        </xdr:cNvPr>
        <xdr:cNvCxnSpPr/>
      </xdr:nvCxnSpPr>
      <xdr:spPr>
        <a:xfrm flipV="1">
          <a:off x="2908300" y="177622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128270</xdr:rowOff>
    </xdr:from>
    <xdr:to>
      <xdr:col>10</xdr:col>
      <xdr:colOff>165100</xdr:colOff>
      <xdr:row>104</xdr:row>
      <xdr:rowOff>58420</xdr:rowOff>
    </xdr:to>
    <xdr:sp macro="" textlink="">
      <xdr:nvSpPr>
        <xdr:cNvPr id="392" name="楕円 391">
          <a:extLst>
            <a:ext uri="{FF2B5EF4-FFF2-40B4-BE49-F238E27FC236}">
              <a16:creationId xmlns:a16="http://schemas.microsoft.com/office/drawing/2014/main" id="{D080D5AF-A157-4181-BA73-609DCF985C83}"/>
            </a:ext>
          </a:extLst>
        </xdr:cNvPr>
        <xdr:cNvSpPr/>
      </xdr:nvSpPr>
      <xdr:spPr>
        <a:xfrm>
          <a:off x="19685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140970</xdr:rowOff>
    </xdr:from>
    <xdr:to>
      <xdr:col>15</xdr:col>
      <xdr:colOff>50800</xdr:colOff>
      <xdr:row>104</xdr:row>
      <xdr:rowOff>7620</xdr:rowOff>
    </xdr:to>
    <xdr:cxnSp macro="">
      <xdr:nvCxnSpPr>
        <xdr:cNvPr id="393" name="直線コネクタ 392">
          <a:extLst>
            <a:ext uri="{FF2B5EF4-FFF2-40B4-BE49-F238E27FC236}">
              <a16:creationId xmlns:a16="http://schemas.microsoft.com/office/drawing/2014/main" id="{DD09DABE-CF90-4E65-BA4E-98468B8A4B96}"/>
            </a:ext>
          </a:extLst>
        </xdr:cNvPr>
        <xdr:cNvCxnSpPr/>
      </xdr:nvCxnSpPr>
      <xdr:spPr>
        <a:xfrm flipV="1">
          <a:off x="2019300" y="178003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62882</xdr:rowOff>
    </xdr:from>
    <xdr:ext cx="405111" cy="259045"/>
    <xdr:sp macro="" textlink="">
      <xdr:nvSpPr>
        <xdr:cNvPr id="394" name="n_1aveValue【市民会館】&#10;有形固定資産減価償却率">
          <a:extLst>
            <a:ext uri="{FF2B5EF4-FFF2-40B4-BE49-F238E27FC236}">
              <a16:creationId xmlns:a16="http://schemas.microsoft.com/office/drawing/2014/main" id="{098C3D98-2DEC-4A18-A73F-037C7739019E}"/>
            </a:ext>
          </a:extLst>
        </xdr:cNvPr>
        <xdr:cNvSpPr txBox="1"/>
      </xdr:nvSpPr>
      <xdr:spPr>
        <a:xfrm>
          <a:off x="3582044" y="1806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85741</xdr:rowOff>
    </xdr:from>
    <xdr:ext cx="405111" cy="259045"/>
    <xdr:sp macro="" textlink="">
      <xdr:nvSpPr>
        <xdr:cNvPr id="395" name="n_2aveValue【市民会館】&#10;有形固定資産減価償却率">
          <a:extLst>
            <a:ext uri="{FF2B5EF4-FFF2-40B4-BE49-F238E27FC236}">
              <a16:creationId xmlns:a16="http://schemas.microsoft.com/office/drawing/2014/main" id="{A80C1C5B-2076-4C77-8D43-D629C3002AE2}"/>
            </a:ext>
          </a:extLst>
        </xdr:cNvPr>
        <xdr:cNvSpPr txBox="1"/>
      </xdr:nvSpPr>
      <xdr:spPr>
        <a:xfrm>
          <a:off x="2705744" y="1808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114316</xdr:rowOff>
    </xdr:from>
    <xdr:ext cx="405111" cy="259045"/>
    <xdr:sp macro="" textlink="">
      <xdr:nvSpPr>
        <xdr:cNvPr id="396" name="n_3aveValue【市民会館】&#10;有形固定資産減価償却率">
          <a:extLst>
            <a:ext uri="{FF2B5EF4-FFF2-40B4-BE49-F238E27FC236}">
              <a16:creationId xmlns:a16="http://schemas.microsoft.com/office/drawing/2014/main" id="{7E524811-63C9-408C-B743-0AA9A1095BD3}"/>
            </a:ext>
          </a:extLst>
        </xdr:cNvPr>
        <xdr:cNvSpPr txBox="1"/>
      </xdr:nvSpPr>
      <xdr:spPr>
        <a:xfrm>
          <a:off x="1816744" y="1811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170197</xdr:rowOff>
    </xdr:from>
    <xdr:ext cx="405111" cy="259045"/>
    <xdr:sp macro="" textlink="">
      <xdr:nvSpPr>
        <xdr:cNvPr id="397" name="n_1mainValue【市民会館】&#10;有形固定資産減価償却率">
          <a:extLst>
            <a:ext uri="{FF2B5EF4-FFF2-40B4-BE49-F238E27FC236}">
              <a16:creationId xmlns:a16="http://schemas.microsoft.com/office/drawing/2014/main" id="{63A4F8DA-B55F-4281-943B-D875AA0CCEED}"/>
            </a:ext>
          </a:extLst>
        </xdr:cNvPr>
        <xdr:cNvSpPr txBox="1"/>
      </xdr:nvSpPr>
      <xdr:spPr>
        <a:xfrm>
          <a:off x="35820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36847</xdr:rowOff>
    </xdr:from>
    <xdr:ext cx="405111" cy="259045"/>
    <xdr:sp macro="" textlink="">
      <xdr:nvSpPr>
        <xdr:cNvPr id="398" name="n_2mainValue【市民会館】&#10;有形固定資産減価償却率">
          <a:extLst>
            <a:ext uri="{FF2B5EF4-FFF2-40B4-BE49-F238E27FC236}">
              <a16:creationId xmlns:a16="http://schemas.microsoft.com/office/drawing/2014/main" id="{07967A8A-B59A-4F77-B0E3-A16B97E88DC4}"/>
            </a:ext>
          </a:extLst>
        </xdr:cNvPr>
        <xdr:cNvSpPr txBox="1"/>
      </xdr:nvSpPr>
      <xdr:spPr>
        <a:xfrm>
          <a:off x="2705744" y="1752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74947</xdr:rowOff>
    </xdr:from>
    <xdr:ext cx="405111" cy="259045"/>
    <xdr:sp macro="" textlink="">
      <xdr:nvSpPr>
        <xdr:cNvPr id="399" name="n_3mainValue【市民会館】&#10;有形固定資産減価償却率">
          <a:extLst>
            <a:ext uri="{FF2B5EF4-FFF2-40B4-BE49-F238E27FC236}">
              <a16:creationId xmlns:a16="http://schemas.microsoft.com/office/drawing/2014/main" id="{EBC658D4-ED23-4F93-A068-A0A01C7C05B4}"/>
            </a:ext>
          </a:extLst>
        </xdr:cNvPr>
        <xdr:cNvSpPr txBox="1"/>
      </xdr:nvSpPr>
      <xdr:spPr>
        <a:xfrm>
          <a:off x="18167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0" name="正方形/長方形 399">
          <a:extLst>
            <a:ext uri="{FF2B5EF4-FFF2-40B4-BE49-F238E27FC236}">
              <a16:creationId xmlns:a16="http://schemas.microsoft.com/office/drawing/2014/main" id="{5D94EAEB-FB17-4019-8668-FE5D8B66332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1" name="正方形/長方形 400">
          <a:extLst>
            <a:ext uri="{FF2B5EF4-FFF2-40B4-BE49-F238E27FC236}">
              <a16:creationId xmlns:a16="http://schemas.microsoft.com/office/drawing/2014/main" id="{C5D101D0-7F71-4040-843A-5FF0CC34D99B}"/>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2" name="正方形/長方形 401">
          <a:extLst>
            <a:ext uri="{FF2B5EF4-FFF2-40B4-BE49-F238E27FC236}">
              <a16:creationId xmlns:a16="http://schemas.microsoft.com/office/drawing/2014/main" id="{A6BD645F-E31A-482E-AD4E-3C6863E6D0B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3" name="正方形/長方形 402">
          <a:extLst>
            <a:ext uri="{FF2B5EF4-FFF2-40B4-BE49-F238E27FC236}">
              <a16:creationId xmlns:a16="http://schemas.microsoft.com/office/drawing/2014/main" id="{66A24918-9761-4FC5-AA17-2DC47A4AFCE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4" name="正方形/長方形 403">
          <a:extLst>
            <a:ext uri="{FF2B5EF4-FFF2-40B4-BE49-F238E27FC236}">
              <a16:creationId xmlns:a16="http://schemas.microsoft.com/office/drawing/2014/main" id="{7C27ED77-36E5-4FC6-A3A9-E4B07171890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5" name="正方形/長方形 404">
          <a:extLst>
            <a:ext uri="{FF2B5EF4-FFF2-40B4-BE49-F238E27FC236}">
              <a16:creationId xmlns:a16="http://schemas.microsoft.com/office/drawing/2014/main" id="{0C10B98A-6543-4618-892E-C7568B9390C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6" name="正方形/長方形 405">
          <a:extLst>
            <a:ext uri="{FF2B5EF4-FFF2-40B4-BE49-F238E27FC236}">
              <a16:creationId xmlns:a16="http://schemas.microsoft.com/office/drawing/2014/main" id="{FE8DD007-693C-42C3-9567-800EE6D1DCE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7" name="正方形/長方形 406">
          <a:extLst>
            <a:ext uri="{FF2B5EF4-FFF2-40B4-BE49-F238E27FC236}">
              <a16:creationId xmlns:a16="http://schemas.microsoft.com/office/drawing/2014/main" id="{9D25D1C9-79FA-41A9-A831-FE68EB67564C}"/>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8" name="テキスト ボックス 407">
          <a:extLst>
            <a:ext uri="{FF2B5EF4-FFF2-40B4-BE49-F238E27FC236}">
              <a16:creationId xmlns:a16="http://schemas.microsoft.com/office/drawing/2014/main" id="{2EC1335C-0D1E-471E-A591-8A415BCBDE58}"/>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9" name="直線コネクタ 408">
          <a:extLst>
            <a:ext uri="{FF2B5EF4-FFF2-40B4-BE49-F238E27FC236}">
              <a16:creationId xmlns:a16="http://schemas.microsoft.com/office/drawing/2014/main" id="{84C6905B-C568-44A2-8D4A-E3C55ECD280D}"/>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10" name="直線コネクタ 409">
          <a:extLst>
            <a:ext uri="{FF2B5EF4-FFF2-40B4-BE49-F238E27FC236}">
              <a16:creationId xmlns:a16="http://schemas.microsoft.com/office/drawing/2014/main" id="{2742CCED-029A-4227-B0AA-4EDBE516BD78}"/>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11" name="テキスト ボックス 410">
          <a:extLst>
            <a:ext uri="{FF2B5EF4-FFF2-40B4-BE49-F238E27FC236}">
              <a16:creationId xmlns:a16="http://schemas.microsoft.com/office/drawing/2014/main" id="{4022FCDE-4D80-4CB6-A01A-E05DEBDB3C42}"/>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12" name="直線コネクタ 411">
          <a:extLst>
            <a:ext uri="{FF2B5EF4-FFF2-40B4-BE49-F238E27FC236}">
              <a16:creationId xmlns:a16="http://schemas.microsoft.com/office/drawing/2014/main" id="{C5792235-8AEE-4135-B7A0-E363BD2658E4}"/>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13" name="テキスト ボックス 412">
          <a:extLst>
            <a:ext uri="{FF2B5EF4-FFF2-40B4-BE49-F238E27FC236}">
              <a16:creationId xmlns:a16="http://schemas.microsoft.com/office/drawing/2014/main" id="{054351EA-5767-4FE8-AAE2-107B793D9BFB}"/>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14" name="直線コネクタ 413">
          <a:extLst>
            <a:ext uri="{FF2B5EF4-FFF2-40B4-BE49-F238E27FC236}">
              <a16:creationId xmlns:a16="http://schemas.microsoft.com/office/drawing/2014/main" id="{7680D9B2-A23F-42FF-AAB8-34169D9DD9FB}"/>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15" name="テキスト ボックス 414">
          <a:extLst>
            <a:ext uri="{FF2B5EF4-FFF2-40B4-BE49-F238E27FC236}">
              <a16:creationId xmlns:a16="http://schemas.microsoft.com/office/drawing/2014/main" id="{83C7DD7C-4659-4C94-9098-461597CF58DB}"/>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16" name="直線コネクタ 415">
          <a:extLst>
            <a:ext uri="{FF2B5EF4-FFF2-40B4-BE49-F238E27FC236}">
              <a16:creationId xmlns:a16="http://schemas.microsoft.com/office/drawing/2014/main" id="{C5F60570-902E-405B-96AE-C1F6E867F576}"/>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17" name="テキスト ボックス 416">
          <a:extLst>
            <a:ext uri="{FF2B5EF4-FFF2-40B4-BE49-F238E27FC236}">
              <a16:creationId xmlns:a16="http://schemas.microsoft.com/office/drawing/2014/main" id="{E54529E8-D4D5-4108-8F13-86FDE9FDE1AE}"/>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18" name="直線コネクタ 417">
          <a:extLst>
            <a:ext uri="{FF2B5EF4-FFF2-40B4-BE49-F238E27FC236}">
              <a16:creationId xmlns:a16="http://schemas.microsoft.com/office/drawing/2014/main" id="{3E17BA91-D771-445F-8FD9-0F104F4BEFE1}"/>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19" name="テキスト ボックス 418">
          <a:extLst>
            <a:ext uri="{FF2B5EF4-FFF2-40B4-BE49-F238E27FC236}">
              <a16:creationId xmlns:a16="http://schemas.microsoft.com/office/drawing/2014/main" id="{A3341460-577A-4D4C-B5BD-13A9EA96F3D2}"/>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20" name="直線コネクタ 419">
          <a:extLst>
            <a:ext uri="{FF2B5EF4-FFF2-40B4-BE49-F238E27FC236}">
              <a16:creationId xmlns:a16="http://schemas.microsoft.com/office/drawing/2014/main" id="{3F2628A2-5EA0-4F5D-A87F-9845BF7D2E4F}"/>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21" name="テキスト ボックス 420">
          <a:extLst>
            <a:ext uri="{FF2B5EF4-FFF2-40B4-BE49-F238E27FC236}">
              <a16:creationId xmlns:a16="http://schemas.microsoft.com/office/drawing/2014/main" id="{C185F009-B394-4014-B116-4A7C602B929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2" name="直線コネクタ 421">
          <a:extLst>
            <a:ext uri="{FF2B5EF4-FFF2-40B4-BE49-F238E27FC236}">
              <a16:creationId xmlns:a16="http://schemas.microsoft.com/office/drawing/2014/main" id="{ECA7A91B-A403-4CE8-BF58-3E5E96E1244E}"/>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3" name="テキスト ボックス 422">
          <a:extLst>
            <a:ext uri="{FF2B5EF4-FFF2-40B4-BE49-F238E27FC236}">
              <a16:creationId xmlns:a16="http://schemas.microsoft.com/office/drawing/2014/main" id="{C70ABD08-2509-4078-814C-BD1CE094C80A}"/>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4" name="【市民会館】&#10;一人当たり面積グラフ枠">
          <a:extLst>
            <a:ext uri="{FF2B5EF4-FFF2-40B4-BE49-F238E27FC236}">
              <a16:creationId xmlns:a16="http://schemas.microsoft.com/office/drawing/2014/main" id="{52038D4F-1D91-4157-8768-4F15C263FBE9}"/>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19050</xdr:rowOff>
    </xdr:from>
    <xdr:to>
      <xdr:col>54</xdr:col>
      <xdr:colOff>189865</xdr:colOff>
      <xdr:row>107</xdr:row>
      <xdr:rowOff>160564</xdr:rowOff>
    </xdr:to>
    <xdr:cxnSp macro="">
      <xdr:nvCxnSpPr>
        <xdr:cNvPr id="425" name="直線コネクタ 424">
          <a:extLst>
            <a:ext uri="{FF2B5EF4-FFF2-40B4-BE49-F238E27FC236}">
              <a16:creationId xmlns:a16="http://schemas.microsoft.com/office/drawing/2014/main" id="{01FBA270-FE71-49EA-84E1-1DB46466C5FC}"/>
            </a:ext>
          </a:extLst>
        </xdr:cNvPr>
        <xdr:cNvCxnSpPr/>
      </xdr:nvCxnSpPr>
      <xdr:spPr>
        <a:xfrm flipV="1">
          <a:off x="10476865" y="169926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164391</xdr:rowOff>
    </xdr:from>
    <xdr:ext cx="469744" cy="259045"/>
    <xdr:sp macro="" textlink="">
      <xdr:nvSpPr>
        <xdr:cNvPr id="426" name="【市民会館】&#10;一人当たり面積最小値テキスト">
          <a:extLst>
            <a:ext uri="{FF2B5EF4-FFF2-40B4-BE49-F238E27FC236}">
              <a16:creationId xmlns:a16="http://schemas.microsoft.com/office/drawing/2014/main" id="{BA6AEBC2-29FB-4A76-8A0E-7E222C209115}"/>
            </a:ext>
          </a:extLst>
        </xdr:cNvPr>
        <xdr:cNvSpPr txBox="1"/>
      </xdr:nvSpPr>
      <xdr:spPr>
        <a:xfrm>
          <a:off x="10515600" y="1850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160564</xdr:rowOff>
    </xdr:from>
    <xdr:to>
      <xdr:col>55</xdr:col>
      <xdr:colOff>88900</xdr:colOff>
      <xdr:row>107</xdr:row>
      <xdr:rowOff>160564</xdr:rowOff>
    </xdr:to>
    <xdr:cxnSp macro="">
      <xdr:nvCxnSpPr>
        <xdr:cNvPr id="427" name="直線コネクタ 426">
          <a:extLst>
            <a:ext uri="{FF2B5EF4-FFF2-40B4-BE49-F238E27FC236}">
              <a16:creationId xmlns:a16="http://schemas.microsoft.com/office/drawing/2014/main" id="{BEFBB512-E4ED-4721-9F5C-4ABFC29F43B1}"/>
            </a:ext>
          </a:extLst>
        </xdr:cNvPr>
        <xdr:cNvCxnSpPr/>
      </xdr:nvCxnSpPr>
      <xdr:spPr>
        <a:xfrm>
          <a:off x="10388600" y="18505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97</xdr:row>
      <xdr:rowOff>137177</xdr:rowOff>
    </xdr:from>
    <xdr:ext cx="469744" cy="259045"/>
    <xdr:sp macro="" textlink="">
      <xdr:nvSpPr>
        <xdr:cNvPr id="428" name="【市民会館】&#10;一人当たり面積最大値テキスト">
          <a:extLst>
            <a:ext uri="{FF2B5EF4-FFF2-40B4-BE49-F238E27FC236}">
              <a16:creationId xmlns:a16="http://schemas.microsoft.com/office/drawing/2014/main" id="{B8F5CA96-A193-42D6-84ED-1BAFFE9CDA77}"/>
            </a:ext>
          </a:extLst>
        </xdr:cNvPr>
        <xdr:cNvSpPr txBox="1"/>
      </xdr:nvSpPr>
      <xdr:spPr>
        <a:xfrm>
          <a:off x="105156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19050</xdr:rowOff>
    </xdr:from>
    <xdr:to>
      <xdr:col>55</xdr:col>
      <xdr:colOff>88900</xdr:colOff>
      <xdr:row>99</xdr:row>
      <xdr:rowOff>19050</xdr:rowOff>
    </xdr:to>
    <xdr:cxnSp macro="">
      <xdr:nvCxnSpPr>
        <xdr:cNvPr id="429" name="直線コネクタ 428">
          <a:extLst>
            <a:ext uri="{FF2B5EF4-FFF2-40B4-BE49-F238E27FC236}">
              <a16:creationId xmlns:a16="http://schemas.microsoft.com/office/drawing/2014/main" id="{D3A5D1F9-E5EE-44A0-AD6E-71E92412744A}"/>
            </a:ext>
          </a:extLst>
        </xdr:cNvPr>
        <xdr:cNvCxnSpPr/>
      </xdr:nvCxnSpPr>
      <xdr:spPr>
        <a:xfrm>
          <a:off x="10388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59163</xdr:rowOff>
    </xdr:from>
    <xdr:ext cx="469744" cy="259045"/>
    <xdr:sp macro="" textlink="">
      <xdr:nvSpPr>
        <xdr:cNvPr id="430" name="【市民会館】&#10;一人当たり面積平均値テキスト">
          <a:extLst>
            <a:ext uri="{FF2B5EF4-FFF2-40B4-BE49-F238E27FC236}">
              <a16:creationId xmlns:a16="http://schemas.microsoft.com/office/drawing/2014/main" id="{5A44208A-351B-4A05-B849-4CC944C0F83E}"/>
            </a:ext>
          </a:extLst>
        </xdr:cNvPr>
        <xdr:cNvSpPr txBox="1"/>
      </xdr:nvSpPr>
      <xdr:spPr>
        <a:xfrm>
          <a:off x="10515600" y="17718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36286</xdr:rowOff>
    </xdr:from>
    <xdr:to>
      <xdr:col>55</xdr:col>
      <xdr:colOff>50800</xdr:colOff>
      <xdr:row>104</xdr:row>
      <xdr:rowOff>137886</xdr:rowOff>
    </xdr:to>
    <xdr:sp macro="" textlink="">
      <xdr:nvSpPr>
        <xdr:cNvPr id="431" name="フローチャート: 判断 430">
          <a:extLst>
            <a:ext uri="{FF2B5EF4-FFF2-40B4-BE49-F238E27FC236}">
              <a16:creationId xmlns:a16="http://schemas.microsoft.com/office/drawing/2014/main" id="{69622076-BBBA-4405-BFA3-BE9117893FFE}"/>
            </a:ext>
          </a:extLst>
        </xdr:cNvPr>
        <xdr:cNvSpPr/>
      </xdr:nvSpPr>
      <xdr:spPr>
        <a:xfrm>
          <a:off x="10426700" y="1786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14514</xdr:rowOff>
    </xdr:from>
    <xdr:to>
      <xdr:col>50</xdr:col>
      <xdr:colOff>165100</xdr:colOff>
      <xdr:row>104</xdr:row>
      <xdr:rowOff>116114</xdr:rowOff>
    </xdr:to>
    <xdr:sp macro="" textlink="">
      <xdr:nvSpPr>
        <xdr:cNvPr id="432" name="フローチャート: 判断 431">
          <a:extLst>
            <a:ext uri="{FF2B5EF4-FFF2-40B4-BE49-F238E27FC236}">
              <a16:creationId xmlns:a16="http://schemas.microsoft.com/office/drawing/2014/main" id="{3E636F5E-C25D-4ECD-9934-E4CA6E100BD9}"/>
            </a:ext>
          </a:extLst>
        </xdr:cNvPr>
        <xdr:cNvSpPr/>
      </xdr:nvSpPr>
      <xdr:spPr>
        <a:xfrm>
          <a:off x="9588500" y="1784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25400</xdr:rowOff>
    </xdr:from>
    <xdr:to>
      <xdr:col>46</xdr:col>
      <xdr:colOff>38100</xdr:colOff>
      <xdr:row>104</xdr:row>
      <xdr:rowOff>127000</xdr:rowOff>
    </xdr:to>
    <xdr:sp macro="" textlink="">
      <xdr:nvSpPr>
        <xdr:cNvPr id="433" name="フローチャート: 判断 432">
          <a:extLst>
            <a:ext uri="{FF2B5EF4-FFF2-40B4-BE49-F238E27FC236}">
              <a16:creationId xmlns:a16="http://schemas.microsoft.com/office/drawing/2014/main" id="{C75B8684-2070-49E9-AEBF-52C7EE901D15}"/>
            </a:ext>
          </a:extLst>
        </xdr:cNvPr>
        <xdr:cNvSpPr/>
      </xdr:nvSpPr>
      <xdr:spPr>
        <a:xfrm>
          <a:off x="8699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58057</xdr:rowOff>
    </xdr:from>
    <xdr:to>
      <xdr:col>41</xdr:col>
      <xdr:colOff>101600</xdr:colOff>
      <xdr:row>104</xdr:row>
      <xdr:rowOff>159657</xdr:rowOff>
    </xdr:to>
    <xdr:sp macro="" textlink="">
      <xdr:nvSpPr>
        <xdr:cNvPr id="434" name="フローチャート: 判断 433">
          <a:extLst>
            <a:ext uri="{FF2B5EF4-FFF2-40B4-BE49-F238E27FC236}">
              <a16:creationId xmlns:a16="http://schemas.microsoft.com/office/drawing/2014/main" id="{6468CF61-7543-46ED-97A9-BFA2D2F251A6}"/>
            </a:ext>
          </a:extLst>
        </xdr:cNvPr>
        <xdr:cNvSpPr/>
      </xdr:nvSpPr>
      <xdr:spPr>
        <a:xfrm>
          <a:off x="7810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5" name="テキスト ボックス 434">
          <a:extLst>
            <a:ext uri="{FF2B5EF4-FFF2-40B4-BE49-F238E27FC236}">
              <a16:creationId xmlns:a16="http://schemas.microsoft.com/office/drawing/2014/main" id="{854992E4-7542-483B-83F8-88F5414BC7D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6" name="テキスト ボックス 435">
          <a:extLst>
            <a:ext uri="{FF2B5EF4-FFF2-40B4-BE49-F238E27FC236}">
              <a16:creationId xmlns:a16="http://schemas.microsoft.com/office/drawing/2014/main" id="{F1B59A6E-0B99-4B34-8D7A-C83C2BD18D36}"/>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7" name="テキスト ボックス 436">
          <a:extLst>
            <a:ext uri="{FF2B5EF4-FFF2-40B4-BE49-F238E27FC236}">
              <a16:creationId xmlns:a16="http://schemas.microsoft.com/office/drawing/2014/main" id="{A98FE612-07A5-44CD-BB9A-18EE14CFB7AE}"/>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8" name="テキスト ボックス 437">
          <a:extLst>
            <a:ext uri="{FF2B5EF4-FFF2-40B4-BE49-F238E27FC236}">
              <a16:creationId xmlns:a16="http://schemas.microsoft.com/office/drawing/2014/main" id="{E05AFA51-8065-491E-9BF1-94A01C4E0219}"/>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9" name="テキスト ボックス 438">
          <a:extLst>
            <a:ext uri="{FF2B5EF4-FFF2-40B4-BE49-F238E27FC236}">
              <a16:creationId xmlns:a16="http://schemas.microsoft.com/office/drawing/2014/main" id="{917B9711-3CA8-4D0B-A811-2D63C5C7595F}"/>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147864</xdr:rowOff>
    </xdr:from>
    <xdr:to>
      <xdr:col>55</xdr:col>
      <xdr:colOff>50800</xdr:colOff>
      <xdr:row>106</xdr:row>
      <xdr:rowOff>78014</xdr:rowOff>
    </xdr:to>
    <xdr:sp macro="" textlink="">
      <xdr:nvSpPr>
        <xdr:cNvPr id="440" name="楕円 439">
          <a:extLst>
            <a:ext uri="{FF2B5EF4-FFF2-40B4-BE49-F238E27FC236}">
              <a16:creationId xmlns:a16="http://schemas.microsoft.com/office/drawing/2014/main" id="{24859674-896B-4F2F-8BA0-EA583EBE0125}"/>
            </a:ext>
          </a:extLst>
        </xdr:cNvPr>
        <xdr:cNvSpPr/>
      </xdr:nvSpPr>
      <xdr:spPr>
        <a:xfrm>
          <a:off x="10426700" y="181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126291</xdr:rowOff>
    </xdr:from>
    <xdr:ext cx="469744" cy="259045"/>
    <xdr:sp macro="" textlink="">
      <xdr:nvSpPr>
        <xdr:cNvPr id="441" name="【市民会館】&#10;一人当たり面積該当値テキスト">
          <a:extLst>
            <a:ext uri="{FF2B5EF4-FFF2-40B4-BE49-F238E27FC236}">
              <a16:creationId xmlns:a16="http://schemas.microsoft.com/office/drawing/2014/main" id="{A66A39D2-EF11-4754-BD51-59AFACBEDDD8}"/>
            </a:ext>
          </a:extLst>
        </xdr:cNvPr>
        <xdr:cNvSpPr txBox="1"/>
      </xdr:nvSpPr>
      <xdr:spPr>
        <a:xfrm>
          <a:off x="10515600" y="1812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147864</xdr:rowOff>
    </xdr:from>
    <xdr:to>
      <xdr:col>50</xdr:col>
      <xdr:colOff>165100</xdr:colOff>
      <xdr:row>106</xdr:row>
      <xdr:rowOff>78014</xdr:rowOff>
    </xdr:to>
    <xdr:sp macro="" textlink="">
      <xdr:nvSpPr>
        <xdr:cNvPr id="442" name="楕円 441">
          <a:extLst>
            <a:ext uri="{FF2B5EF4-FFF2-40B4-BE49-F238E27FC236}">
              <a16:creationId xmlns:a16="http://schemas.microsoft.com/office/drawing/2014/main" id="{B8076551-C5F7-4F12-8964-C4A8539E95CF}"/>
            </a:ext>
          </a:extLst>
        </xdr:cNvPr>
        <xdr:cNvSpPr/>
      </xdr:nvSpPr>
      <xdr:spPr>
        <a:xfrm>
          <a:off x="9588500" y="181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27214</xdr:rowOff>
    </xdr:from>
    <xdr:to>
      <xdr:col>55</xdr:col>
      <xdr:colOff>0</xdr:colOff>
      <xdr:row>106</xdr:row>
      <xdr:rowOff>27214</xdr:rowOff>
    </xdr:to>
    <xdr:cxnSp macro="">
      <xdr:nvCxnSpPr>
        <xdr:cNvPr id="443" name="直線コネクタ 442">
          <a:extLst>
            <a:ext uri="{FF2B5EF4-FFF2-40B4-BE49-F238E27FC236}">
              <a16:creationId xmlns:a16="http://schemas.microsoft.com/office/drawing/2014/main" id="{7552102A-3656-4EA6-8297-6DB4B932670E}"/>
            </a:ext>
          </a:extLst>
        </xdr:cNvPr>
        <xdr:cNvCxnSpPr/>
      </xdr:nvCxnSpPr>
      <xdr:spPr>
        <a:xfrm>
          <a:off x="9639300" y="182009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147864</xdr:rowOff>
    </xdr:from>
    <xdr:to>
      <xdr:col>46</xdr:col>
      <xdr:colOff>38100</xdr:colOff>
      <xdr:row>106</xdr:row>
      <xdr:rowOff>78014</xdr:rowOff>
    </xdr:to>
    <xdr:sp macro="" textlink="">
      <xdr:nvSpPr>
        <xdr:cNvPr id="444" name="楕円 443">
          <a:extLst>
            <a:ext uri="{FF2B5EF4-FFF2-40B4-BE49-F238E27FC236}">
              <a16:creationId xmlns:a16="http://schemas.microsoft.com/office/drawing/2014/main" id="{D544F938-2B2D-46A2-BDB0-A89E73BD0314}"/>
            </a:ext>
          </a:extLst>
        </xdr:cNvPr>
        <xdr:cNvSpPr/>
      </xdr:nvSpPr>
      <xdr:spPr>
        <a:xfrm>
          <a:off x="8699500" y="181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27214</xdr:rowOff>
    </xdr:from>
    <xdr:to>
      <xdr:col>50</xdr:col>
      <xdr:colOff>114300</xdr:colOff>
      <xdr:row>106</xdr:row>
      <xdr:rowOff>27214</xdr:rowOff>
    </xdr:to>
    <xdr:cxnSp macro="">
      <xdr:nvCxnSpPr>
        <xdr:cNvPr id="445" name="直線コネクタ 444">
          <a:extLst>
            <a:ext uri="{FF2B5EF4-FFF2-40B4-BE49-F238E27FC236}">
              <a16:creationId xmlns:a16="http://schemas.microsoft.com/office/drawing/2014/main" id="{F9D569FC-77A9-4ACD-9FFE-FD67A1AEE306}"/>
            </a:ext>
          </a:extLst>
        </xdr:cNvPr>
        <xdr:cNvCxnSpPr/>
      </xdr:nvCxnSpPr>
      <xdr:spPr>
        <a:xfrm>
          <a:off x="8750300" y="182009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147864</xdr:rowOff>
    </xdr:from>
    <xdr:to>
      <xdr:col>41</xdr:col>
      <xdr:colOff>101600</xdr:colOff>
      <xdr:row>106</xdr:row>
      <xdr:rowOff>78014</xdr:rowOff>
    </xdr:to>
    <xdr:sp macro="" textlink="">
      <xdr:nvSpPr>
        <xdr:cNvPr id="446" name="楕円 445">
          <a:extLst>
            <a:ext uri="{FF2B5EF4-FFF2-40B4-BE49-F238E27FC236}">
              <a16:creationId xmlns:a16="http://schemas.microsoft.com/office/drawing/2014/main" id="{C4BDF6CB-85C6-487E-9331-0247E1142D43}"/>
            </a:ext>
          </a:extLst>
        </xdr:cNvPr>
        <xdr:cNvSpPr/>
      </xdr:nvSpPr>
      <xdr:spPr>
        <a:xfrm>
          <a:off x="7810500" y="181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27214</xdr:rowOff>
    </xdr:from>
    <xdr:to>
      <xdr:col>45</xdr:col>
      <xdr:colOff>177800</xdr:colOff>
      <xdr:row>106</xdr:row>
      <xdr:rowOff>27214</xdr:rowOff>
    </xdr:to>
    <xdr:cxnSp macro="">
      <xdr:nvCxnSpPr>
        <xdr:cNvPr id="447" name="直線コネクタ 446">
          <a:extLst>
            <a:ext uri="{FF2B5EF4-FFF2-40B4-BE49-F238E27FC236}">
              <a16:creationId xmlns:a16="http://schemas.microsoft.com/office/drawing/2014/main" id="{564EC763-8262-4648-ABEE-0466B6047E3C}"/>
            </a:ext>
          </a:extLst>
        </xdr:cNvPr>
        <xdr:cNvCxnSpPr/>
      </xdr:nvCxnSpPr>
      <xdr:spPr>
        <a:xfrm>
          <a:off x="7861300" y="182009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102</xdr:row>
      <xdr:rowOff>132641</xdr:rowOff>
    </xdr:from>
    <xdr:ext cx="469744" cy="259045"/>
    <xdr:sp macro="" textlink="">
      <xdr:nvSpPr>
        <xdr:cNvPr id="448" name="n_1aveValue【市民会館】&#10;一人当たり面積">
          <a:extLst>
            <a:ext uri="{FF2B5EF4-FFF2-40B4-BE49-F238E27FC236}">
              <a16:creationId xmlns:a16="http://schemas.microsoft.com/office/drawing/2014/main" id="{A103F4B7-2D2C-4ADE-BE15-7E8743DA7CAA}"/>
            </a:ext>
          </a:extLst>
        </xdr:cNvPr>
        <xdr:cNvSpPr txBox="1"/>
      </xdr:nvSpPr>
      <xdr:spPr>
        <a:xfrm>
          <a:off x="9391727" y="17620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143527</xdr:rowOff>
    </xdr:from>
    <xdr:ext cx="469744" cy="259045"/>
    <xdr:sp macro="" textlink="">
      <xdr:nvSpPr>
        <xdr:cNvPr id="449" name="n_2aveValue【市民会館】&#10;一人当たり面積">
          <a:extLst>
            <a:ext uri="{FF2B5EF4-FFF2-40B4-BE49-F238E27FC236}">
              <a16:creationId xmlns:a16="http://schemas.microsoft.com/office/drawing/2014/main" id="{5338CAAB-BB39-4822-AFF1-5B49F015DEA3}"/>
            </a:ext>
          </a:extLst>
        </xdr:cNvPr>
        <xdr:cNvSpPr txBox="1"/>
      </xdr:nvSpPr>
      <xdr:spPr>
        <a:xfrm>
          <a:off x="8515427" y="1763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4734</xdr:rowOff>
    </xdr:from>
    <xdr:ext cx="469744" cy="259045"/>
    <xdr:sp macro="" textlink="">
      <xdr:nvSpPr>
        <xdr:cNvPr id="450" name="n_3aveValue【市民会館】&#10;一人当たり面積">
          <a:extLst>
            <a:ext uri="{FF2B5EF4-FFF2-40B4-BE49-F238E27FC236}">
              <a16:creationId xmlns:a16="http://schemas.microsoft.com/office/drawing/2014/main" id="{AD7EEDC9-77E1-4306-A74B-C3822F8DFD16}"/>
            </a:ext>
          </a:extLst>
        </xdr:cNvPr>
        <xdr:cNvSpPr txBox="1"/>
      </xdr:nvSpPr>
      <xdr:spPr>
        <a:xfrm>
          <a:off x="7626427" y="1766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69141</xdr:rowOff>
    </xdr:from>
    <xdr:ext cx="469744" cy="259045"/>
    <xdr:sp macro="" textlink="">
      <xdr:nvSpPr>
        <xdr:cNvPr id="451" name="n_1mainValue【市民会館】&#10;一人当たり面積">
          <a:extLst>
            <a:ext uri="{FF2B5EF4-FFF2-40B4-BE49-F238E27FC236}">
              <a16:creationId xmlns:a16="http://schemas.microsoft.com/office/drawing/2014/main" id="{993BF07C-339D-4981-A6DE-EB4F31DCEB07}"/>
            </a:ext>
          </a:extLst>
        </xdr:cNvPr>
        <xdr:cNvSpPr txBox="1"/>
      </xdr:nvSpPr>
      <xdr:spPr>
        <a:xfrm>
          <a:off x="9391727" y="1824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69141</xdr:rowOff>
    </xdr:from>
    <xdr:ext cx="469744" cy="259045"/>
    <xdr:sp macro="" textlink="">
      <xdr:nvSpPr>
        <xdr:cNvPr id="452" name="n_2mainValue【市民会館】&#10;一人当たり面積">
          <a:extLst>
            <a:ext uri="{FF2B5EF4-FFF2-40B4-BE49-F238E27FC236}">
              <a16:creationId xmlns:a16="http://schemas.microsoft.com/office/drawing/2014/main" id="{29DA3B42-DC2E-41CC-AE80-390B4FCD89AA}"/>
            </a:ext>
          </a:extLst>
        </xdr:cNvPr>
        <xdr:cNvSpPr txBox="1"/>
      </xdr:nvSpPr>
      <xdr:spPr>
        <a:xfrm>
          <a:off x="8515427" y="1824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69141</xdr:rowOff>
    </xdr:from>
    <xdr:ext cx="469744" cy="259045"/>
    <xdr:sp macro="" textlink="">
      <xdr:nvSpPr>
        <xdr:cNvPr id="453" name="n_3mainValue【市民会館】&#10;一人当たり面積">
          <a:extLst>
            <a:ext uri="{FF2B5EF4-FFF2-40B4-BE49-F238E27FC236}">
              <a16:creationId xmlns:a16="http://schemas.microsoft.com/office/drawing/2014/main" id="{7A6C5B48-E5E4-4D3E-B74E-1EA5F7EA3E31}"/>
            </a:ext>
          </a:extLst>
        </xdr:cNvPr>
        <xdr:cNvSpPr txBox="1"/>
      </xdr:nvSpPr>
      <xdr:spPr>
        <a:xfrm>
          <a:off x="7626427" y="1824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4" name="正方形/長方形 453">
          <a:extLst>
            <a:ext uri="{FF2B5EF4-FFF2-40B4-BE49-F238E27FC236}">
              <a16:creationId xmlns:a16="http://schemas.microsoft.com/office/drawing/2014/main" id="{81EBEAF1-4AF7-4066-B614-512273945C2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5" name="正方形/長方形 454">
          <a:extLst>
            <a:ext uri="{FF2B5EF4-FFF2-40B4-BE49-F238E27FC236}">
              <a16:creationId xmlns:a16="http://schemas.microsoft.com/office/drawing/2014/main" id="{672BF4BA-FD94-4A33-9D77-484ECFA96BB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6" name="正方形/長方形 455">
          <a:extLst>
            <a:ext uri="{FF2B5EF4-FFF2-40B4-BE49-F238E27FC236}">
              <a16:creationId xmlns:a16="http://schemas.microsoft.com/office/drawing/2014/main" id="{0B92AE60-78BD-435F-AC6A-833E4540821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7" name="正方形/長方形 456">
          <a:extLst>
            <a:ext uri="{FF2B5EF4-FFF2-40B4-BE49-F238E27FC236}">
              <a16:creationId xmlns:a16="http://schemas.microsoft.com/office/drawing/2014/main" id="{497F9C18-AA9A-4892-8EE9-B16A25D2808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8" name="正方形/長方形 457">
          <a:extLst>
            <a:ext uri="{FF2B5EF4-FFF2-40B4-BE49-F238E27FC236}">
              <a16:creationId xmlns:a16="http://schemas.microsoft.com/office/drawing/2014/main" id="{8640C48B-9099-497F-A3C8-4FAFF417A86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9" name="正方形/長方形 458">
          <a:extLst>
            <a:ext uri="{FF2B5EF4-FFF2-40B4-BE49-F238E27FC236}">
              <a16:creationId xmlns:a16="http://schemas.microsoft.com/office/drawing/2014/main" id="{BB40C4B0-A12D-4B1B-902F-0CDD278416B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0" name="正方形/長方形 459">
          <a:extLst>
            <a:ext uri="{FF2B5EF4-FFF2-40B4-BE49-F238E27FC236}">
              <a16:creationId xmlns:a16="http://schemas.microsoft.com/office/drawing/2014/main" id="{7E5969D6-3465-4935-941A-118454CC24E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1" name="正方形/長方形 460">
          <a:extLst>
            <a:ext uri="{FF2B5EF4-FFF2-40B4-BE49-F238E27FC236}">
              <a16:creationId xmlns:a16="http://schemas.microsoft.com/office/drawing/2014/main" id="{C7722DD0-0AB5-45A5-B08C-F99212B81D93}"/>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2" name="テキスト ボックス 461">
          <a:extLst>
            <a:ext uri="{FF2B5EF4-FFF2-40B4-BE49-F238E27FC236}">
              <a16:creationId xmlns:a16="http://schemas.microsoft.com/office/drawing/2014/main" id="{86D34C00-95E9-4A51-9C21-6D36D91D11F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3" name="直線コネクタ 462">
          <a:extLst>
            <a:ext uri="{FF2B5EF4-FFF2-40B4-BE49-F238E27FC236}">
              <a16:creationId xmlns:a16="http://schemas.microsoft.com/office/drawing/2014/main" id="{AAC59B6D-907F-4D4F-9E82-DA2FDC8FF6D2}"/>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64" name="テキスト ボックス 463">
          <a:extLst>
            <a:ext uri="{FF2B5EF4-FFF2-40B4-BE49-F238E27FC236}">
              <a16:creationId xmlns:a16="http://schemas.microsoft.com/office/drawing/2014/main" id="{4ED627A6-2567-4AB5-8BBB-37DD5B120BEE}"/>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5" name="直線コネクタ 464">
          <a:extLst>
            <a:ext uri="{FF2B5EF4-FFF2-40B4-BE49-F238E27FC236}">
              <a16:creationId xmlns:a16="http://schemas.microsoft.com/office/drawing/2014/main" id="{5A86720F-AB67-4E2B-9CB6-4048D8CD645F}"/>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6" name="テキスト ボックス 465">
          <a:extLst>
            <a:ext uri="{FF2B5EF4-FFF2-40B4-BE49-F238E27FC236}">
              <a16:creationId xmlns:a16="http://schemas.microsoft.com/office/drawing/2014/main" id="{E3058677-B4D8-4626-A52A-41C6E1C6F063}"/>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7" name="直線コネクタ 466">
          <a:extLst>
            <a:ext uri="{FF2B5EF4-FFF2-40B4-BE49-F238E27FC236}">
              <a16:creationId xmlns:a16="http://schemas.microsoft.com/office/drawing/2014/main" id="{F3CC6B91-10E9-4C7A-AD1C-058445EC3DAC}"/>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8" name="テキスト ボックス 467">
          <a:extLst>
            <a:ext uri="{FF2B5EF4-FFF2-40B4-BE49-F238E27FC236}">
              <a16:creationId xmlns:a16="http://schemas.microsoft.com/office/drawing/2014/main" id="{D1CA94EE-FBB6-452A-A9A9-D62C9CC39A41}"/>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9" name="直線コネクタ 468">
          <a:extLst>
            <a:ext uri="{FF2B5EF4-FFF2-40B4-BE49-F238E27FC236}">
              <a16:creationId xmlns:a16="http://schemas.microsoft.com/office/drawing/2014/main" id="{B4D315D0-B1F6-42DC-ADB8-19A0EAB8ADD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70" name="テキスト ボックス 469">
          <a:extLst>
            <a:ext uri="{FF2B5EF4-FFF2-40B4-BE49-F238E27FC236}">
              <a16:creationId xmlns:a16="http://schemas.microsoft.com/office/drawing/2014/main" id="{09A3E63F-5F72-4F99-9B9E-A9DEC2169BEC}"/>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71" name="直線コネクタ 470">
          <a:extLst>
            <a:ext uri="{FF2B5EF4-FFF2-40B4-BE49-F238E27FC236}">
              <a16:creationId xmlns:a16="http://schemas.microsoft.com/office/drawing/2014/main" id="{A4BA00C0-C9BE-42E5-A5DE-2961DDE000E1}"/>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72" name="テキスト ボックス 471">
          <a:extLst>
            <a:ext uri="{FF2B5EF4-FFF2-40B4-BE49-F238E27FC236}">
              <a16:creationId xmlns:a16="http://schemas.microsoft.com/office/drawing/2014/main" id="{2C76E65E-CB43-4A46-8B97-8578E7579BF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73" name="直線コネクタ 472">
          <a:extLst>
            <a:ext uri="{FF2B5EF4-FFF2-40B4-BE49-F238E27FC236}">
              <a16:creationId xmlns:a16="http://schemas.microsoft.com/office/drawing/2014/main" id="{DC1EE64E-781F-4BEA-ACE7-4AF8535C3F2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74" name="テキスト ボックス 473">
          <a:extLst>
            <a:ext uri="{FF2B5EF4-FFF2-40B4-BE49-F238E27FC236}">
              <a16:creationId xmlns:a16="http://schemas.microsoft.com/office/drawing/2014/main" id="{D134632F-5502-4F32-BE87-FF8CB1751ACC}"/>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5" name="直線コネクタ 474">
          <a:extLst>
            <a:ext uri="{FF2B5EF4-FFF2-40B4-BE49-F238E27FC236}">
              <a16:creationId xmlns:a16="http://schemas.microsoft.com/office/drawing/2014/main" id="{8DAF08DC-B536-429E-881B-2D20D2707FAC}"/>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6" name="テキスト ボックス 475">
          <a:extLst>
            <a:ext uri="{FF2B5EF4-FFF2-40B4-BE49-F238E27FC236}">
              <a16:creationId xmlns:a16="http://schemas.microsoft.com/office/drawing/2014/main" id="{CE55AB47-A405-4907-9ECF-7AD8E1006D31}"/>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7" name="【一般廃棄物処理施設】&#10;有形固定資産減価償却率グラフ枠">
          <a:extLst>
            <a:ext uri="{FF2B5EF4-FFF2-40B4-BE49-F238E27FC236}">
              <a16:creationId xmlns:a16="http://schemas.microsoft.com/office/drawing/2014/main" id="{A84BE385-1DE4-49FB-AC8B-9EDC884F0979}"/>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93345</xdr:rowOff>
    </xdr:from>
    <xdr:to>
      <xdr:col>85</xdr:col>
      <xdr:colOff>126364</xdr:colOff>
      <xdr:row>41</xdr:row>
      <xdr:rowOff>158115</xdr:rowOff>
    </xdr:to>
    <xdr:cxnSp macro="">
      <xdr:nvCxnSpPr>
        <xdr:cNvPr id="478" name="直線コネクタ 477">
          <a:extLst>
            <a:ext uri="{FF2B5EF4-FFF2-40B4-BE49-F238E27FC236}">
              <a16:creationId xmlns:a16="http://schemas.microsoft.com/office/drawing/2014/main" id="{52B7052A-2719-44BD-8C1A-F9646C9F5AF5}"/>
            </a:ext>
          </a:extLst>
        </xdr:cNvPr>
        <xdr:cNvCxnSpPr/>
      </xdr:nvCxnSpPr>
      <xdr:spPr>
        <a:xfrm flipV="1">
          <a:off x="16318864" y="5922645"/>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161942</xdr:rowOff>
    </xdr:from>
    <xdr:ext cx="405111" cy="259045"/>
    <xdr:sp macro="" textlink="">
      <xdr:nvSpPr>
        <xdr:cNvPr id="479" name="【一般廃棄物処理施設】&#10;有形固定資産減価償却率最小値テキスト">
          <a:extLst>
            <a:ext uri="{FF2B5EF4-FFF2-40B4-BE49-F238E27FC236}">
              <a16:creationId xmlns:a16="http://schemas.microsoft.com/office/drawing/2014/main" id="{4DD1A2C1-8171-42D7-AEE7-21F8617D64F1}"/>
            </a:ext>
          </a:extLst>
        </xdr:cNvPr>
        <xdr:cNvSpPr txBox="1"/>
      </xdr:nvSpPr>
      <xdr:spPr>
        <a:xfrm>
          <a:off x="16357600" y="719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158115</xdr:rowOff>
    </xdr:from>
    <xdr:to>
      <xdr:col>86</xdr:col>
      <xdr:colOff>25400</xdr:colOff>
      <xdr:row>41</xdr:row>
      <xdr:rowOff>158115</xdr:rowOff>
    </xdr:to>
    <xdr:cxnSp macro="">
      <xdr:nvCxnSpPr>
        <xdr:cNvPr id="480" name="直線コネクタ 479">
          <a:extLst>
            <a:ext uri="{FF2B5EF4-FFF2-40B4-BE49-F238E27FC236}">
              <a16:creationId xmlns:a16="http://schemas.microsoft.com/office/drawing/2014/main" id="{335DA750-CCC0-4116-A120-9B18F609E805}"/>
            </a:ext>
          </a:extLst>
        </xdr:cNvPr>
        <xdr:cNvCxnSpPr/>
      </xdr:nvCxnSpPr>
      <xdr:spPr>
        <a:xfrm>
          <a:off x="16230600" y="718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40022</xdr:rowOff>
    </xdr:from>
    <xdr:ext cx="405111" cy="259045"/>
    <xdr:sp macro="" textlink="">
      <xdr:nvSpPr>
        <xdr:cNvPr id="481" name="【一般廃棄物処理施設】&#10;有形固定資産減価償却率最大値テキスト">
          <a:extLst>
            <a:ext uri="{FF2B5EF4-FFF2-40B4-BE49-F238E27FC236}">
              <a16:creationId xmlns:a16="http://schemas.microsoft.com/office/drawing/2014/main" id="{C26CE210-07BF-47B2-BEEB-CAEDEAEE66E6}"/>
            </a:ext>
          </a:extLst>
        </xdr:cNvPr>
        <xdr:cNvSpPr txBox="1"/>
      </xdr:nvSpPr>
      <xdr:spPr>
        <a:xfrm>
          <a:off x="16357600" y="569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93345</xdr:rowOff>
    </xdr:from>
    <xdr:to>
      <xdr:col>86</xdr:col>
      <xdr:colOff>25400</xdr:colOff>
      <xdr:row>34</xdr:row>
      <xdr:rowOff>93345</xdr:rowOff>
    </xdr:to>
    <xdr:cxnSp macro="">
      <xdr:nvCxnSpPr>
        <xdr:cNvPr id="482" name="直線コネクタ 481">
          <a:extLst>
            <a:ext uri="{FF2B5EF4-FFF2-40B4-BE49-F238E27FC236}">
              <a16:creationId xmlns:a16="http://schemas.microsoft.com/office/drawing/2014/main" id="{834B23C1-FBDC-4126-9566-AEA28AA5290F}"/>
            </a:ext>
          </a:extLst>
        </xdr:cNvPr>
        <xdr:cNvCxnSpPr/>
      </xdr:nvCxnSpPr>
      <xdr:spPr>
        <a:xfrm>
          <a:off x="16230600" y="592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27322</xdr:rowOff>
    </xdr:from>
    <xdr:ext cx="405111" cy="259045"/>
    <xdr:sp macro="" textlink="">
      <xdr:nvSpPr>
        <xdr:cNvPr id="483" name="【一般廃棄物処理施設】&#10;有形固定資産減価償却率平均値テキスト">
          <a:extLst>
            <a:ext uri="{FF2B5EF4-FFF2-40B4-BE49-F238E27FC236}">
              <a16:creationId xmlns:a16="http://schemas.microsoft.com/office/drawing/2014/main" id="{ABCB6AC4-381F-4DA2-8DBA-AE3B144CAD0F}"/>
            </a:ext>
          </a:extLst>
        </xdr:cNvPr>
        <xdr:cNvSpPr txBox="1"/>
      </xdr:nvSpPr>
      <xdr:spPr>
        <a:xfrm>
          <a:off x="16357600" y="6370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4445</xdr:rowOff>
    </xdr:from>
    <xdr:to>
      <xdr:col>85</xdr:col>
      <xdr:colOff>177800</xdr:colOff>
      <xdr:row>38</xdr:row>
      <xdr:rowOff>106045</xdr:rowOff>
    </xdr:to>
    <xdr:sp macro="" textlink="">
      <xdr:nvSpPr>
        <xdr:cNvPr id="484" name="フローチャート: 判断 483">
          <a:extLst>
            <a:ext uri="{FF2B5EF4-FFF2-40B4-BE49-F238E27FC236}">
              <a16:creationId xmlns:a16="http://schemas.microsoft.com/office/drawing/2014/main" id="{B7DFC0EE-5D1F-497C-8D71-68515C4B4FF6}"/>
            </a:ext>
          </a:extLst>
        </xdr:cNvPr>
        <xdr:cNvSpPr/>
      </xdr:nvSpPr>
      <xdr:spPr>
        <a:xfrm>
          <a:off x="162687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50165</xdr:rowOff>
    </xdr:from>
    <xdr:to>
      <xdr:col>81</xdr:col>
      <xdr:colOff>101600</xdr:colOff>
      <xdr:row>38</xdr:row>
      <xdr:rowOff>151765</xdr:rowOff>
    </xdr:to>
    <xdr:sp macro="" textlink="">
      <xdr:nvSpPr>
        <xdr:cNvPr id="485" name="フローチャート: 判断 484">
          <a:extLst>
            <a:ext uri="{FF2B5EF4-FFF2-40B4-BE49-F238E27FC236}">
              <a16:creationId xmlns:a16="http://schemas.microsoft.com/office/drawing/2014/main" id="{F339B9F6-1ABF-4652-8340-C5261D33660A}"/>
            </a:ext>
          </a:extLst>
        </xdr:cNvPr>
        <xdr:cNvSpPr/>
      </xdr:nvSpPr>
      <xdr:spPr>
        <a:xfrm>
          <a:off x="15430500" y="65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149225</xdr:rowOff>
    </xdr:from>
    <xdr:to>
      <xdr:col>76</xdr:col>
      <xdr:colOff>165100</xdr:colOff>
      <xdr:row>38</xdr:row>
      <xdr:rowOff>79375</xdr:rowOff>
    </xdr:to>
    <xdr:sp macro="" textlink="">
      <xdr:nvSpPr>
        <xdr:cNvPr id="486" name="フローチャート: 判断 485">
          <a:extLst>
            <a:ext uri="{FF2B5EF4-FFF2-40B4-BE49-F238E27FC236}">
              <a16:creationId xmlns:a16="http://schemas.microsoft.com/office/drawing/2014/main" id="{DB8C2985-CF6D-47EA-9049-FEE565D94D0D}"/>
            </a:ext>
          </a:extLst>
        </xdr:cNvPr>
        <xdr:cNvSpPr/>
      </xdr:nvSpPr>
      <xdr:spPr>
        <a:xfrm>
          <a:off x="14541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120650</xdr:rowOff>
    </xdr:from>
    <xdr:to>
      <xdr:col>72</xdr:col>
      <xdr:colOff>38100</xdr:colOff>
      <xdr:row>39</xdr:row>
      <xdr:rowOff>50800</xdr:rowOff>
    </xdr:to>
    <xdr:sp macro="" textlink="">
      <xdr:nvSpPr>
        <xdr:cNvPr id="487" name="フローチャート: 判断 486">
          <a:extLst>
            <a:ext uri="{FF2B5EF4-FFF2-40B4-BE49-F238E27FC236}">
              <a16:creationId xmlns:a16="http://schemas.microsoft.com/office/drawing/2014/main" id="{024E87C5-0F52-45BC-BD2B-60EC85BCD041}"/>
            </a:ext>
          </a:extLst>
        </xdr:cNvPr>
        <xdr:cNvSpPr/>
      </xdr:nvSpPr>
      <xdr:spPr>
        <a:xfrm>
          <a:off x="13652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E8D7F6C7-D147-46B5-A549-70010CF701EB}"/>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8C111FCC-D43F-4FEA-905F-04CC18F08EF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3C70B460-8441-4BF8-9BCD-BCA68BEDE7BE}"/>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72628A24-043C-4763-B971-7C2693AC95B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B3533840-A6A2-418C-AA1F-9D03152A1881}"/>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158750</xdr:rowOff>
    </xdr:from>
    <xdr:to>
      <xdr:col>85</xdr:col>
      <xdr:colOff>177800</xdr:colOff>
      <xdr:row>40</xdr:row>
      <xdr:rowOff>88900</xdr:rowOff>
    </xdr:to>
    <xdr:sp macro="" textlink="">
      <xdr:nvSpPr>
        <xdr:cNvPr id="493" name="楕円 492">
          <a:extLst>
            <a:ext uri="{FF2B5EF4-FFF2-40B4-BE49-F238E27FC236}">
              <a16:creationId xmlns:a16="http://schemas.microsoft.com/office/drawing/2014/main" id="{5BD8CC75-61FC-4AB5-A795-96DFB5E507D4}"/>
            </a:ext>
          </a:extLst>
        </xdr:cNvPr>
        <xdr:cNvSpPr/>
      </xdr:nvSpPr>
      <xdr:spPr>
        <a:xfrm>
          <a:off x="162687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137177</xdr:rowOff>
    </xdr:from>
    <xdr:ext cx="405111" cy="259045"/>
    <xdr:sp macro="" textlink="">
      <xdr:nvSpPr>
        <xdr:cNvPr id="494" name="【一般廃棄物処理施設】&#10;有形固定資産減価償却率該当値テキスト">
          <a:extLst>
            <a:ext uri="{FF2B5EF4-FFF2-40B4-BE49-F238E27FC236}">
              <a16:creationId xmlns:a16="http://schemas.microsoft.com/office/drawing/2014/main" id="{85659785-245B-417F-8D49-2570152E1238}"/>
            </a:ext>
          </a:extLst>
        </xdr:cNvPr>
        <xdr:cNvSpPr txBox="1"/>
      </xdr:nvSpPr>
      <xdr:spPr>
        <a:xfrm>
          <a:off x="16357600" y="682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107315</xdr:rowOff>
    </xdr:from>
    <xdr:to>
      <xdr:col>81</xdr:col>
      <xdr:colOff>101600</xdr:colOff>
      <xdr:row>37</xdr:row>
      <xdr:rowOff>37465</xdr:rowOff>
    </xdr:to>
    <xdr:sp macro="" textlink="">
      <xdr:nvSpPr>
        <xdr:cNvPr id="495" name="楕円 494">
          <a:extLst>
            <a:ext uri="{FF2B5EF4-FFF2-40B4-BE49-F238E27FC236}">
              <a16:creationId xmlns:a16="http://schemas.microsoft.com/office/drawing/2014/main" id="{3B3DC67B-B138-4707-ACD7-97D858E2DAC4}"/>
            </a:ext>
          </a:extLst>
        </xdr:cNvPr>
        <xdr:cNvSpPr/>
      </xdr:nvSpPr>
      <xdr:spPr>
        <a:xfrm>
          <a:off x="15430500" y="627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158115</xdr:rowOff>
    </xdr:from>
    <xdr:to>
      <xdr:col>85</xdr:col>
      <xdr:colOff>127000</xdr:colOff>
      <xdr:row>40</xdr:row>
      <xdr:rowOff>38100</xdr:rowOff>
    </xdr:to>
    <xdr:cxnSp macro="">
      <xdr:nvCxnSpPr>
        <xdr:cNvPr id="496" name="直線コネクタ 495">
          <a:extLst>
            <a:ext uri="{FF2B5EF4-FFF2-40B4-BE49-F238E27FC236}">
              <a16:creationId xmlns:a16="http://schemas.microsoft.com/office/drawing/2014/main" id="{8F5CC226-4A43-4475-92D9-7C634E49BE7A}"/>
            </a:ext>
          </a:extLst>
        </xdr:cNvPr>
        <xdr:cNvCxnSpPr/>
      </xdr:nvCxnSpPr>
      <xdr:spPr>
        <a:xfrm>
          <a:off x="15481300" y="6330315"/>
          <a:ext cx="838200" cy="565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52070</xdr:rowOff>
    </xdr:from>
    <xdr:to>
      <xdr:col>76</xdr:col>
      <xdr:colOff>165100</xdr:colOff>
      <xdr:row>36</xdr:row>
      <xdr:rowOff>153670</xdr:rowOff>
    </xdr:to>
    <xdr:sp macro="" textlink="">
      <xdr:nvSpPr>
        <xdr:cNvPr id="497" name="楕円 496">
          <a:extLst>
            <a:ext uri="{FF2B5EF4-FFF2-40B4-BE49-F238E27FC236}">
              <a16:creationId xmlns:a16="http://schemas.microsoft.com/office/drawing/2014/main" id="{AFDF089C-CF18-42DA-B606-D093CB3A81EE}"/>
            </a:ext>
          </a:extLst>
        </xdr:cNvPr>
        <xdr:cNvSpPr/>
      </xdr:nvSpPr>
      <xdr:spPr>
        <a:xfrm>
          <a:off x="14541500" y="622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102870</xdr:rowOff>
    </xdr:from>
    <xdr:to>
      <xdr:col>81</xdr:col>
      <xdr:colOff>50800</xdr:colOff>
      <xdr:row>36</xdr:row>
      <xdr:rowOff>158115</xdr:rowOff>
    </xdr:to>
    <xdr:cxnSp macro="">
      <xdr:nvCxnSpPr>
        <xdr:cNvPr id="498" name="直線コネクタ 497">
          <a:extLst>
            <a:ext uri="{FF2B5EF4-FFF2-40B4-BE49-F238E27FC236}">
              <a16:creationId xmlns:a16="http://schemas.microsoft.com/office/drawing/2014/main" id="{2D946E0C-E91C-4BE5-A0F6-1BC772B6F812}"/>
            </a:ext>
          </a:extLst>
        </xdr:cNvPr>
        <xdr:cNvCxnSpPr/>
      </xdr:nvCxnSpPr>
      <xdr:spPr>
        <a:xfrm>
          <a:off x="14592300" y="627507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23495</xdr:rowOff>
    </xdr:from>
    <xdr:to>
      <xdr:col>72</xdr:col>
      <xdr:colOff>38100</xdr:colOff>
      <xdr:row>36</xdr:row>
      <xdr:rowOff>125095</xdr:rowOff>
    </xdr:to>
    <xdr:sp macro="" textlink="">
      <xdr:nvSpPr>
        <xdr:cNvPr id="499" name="楕円 498">
          <a:extLst>
            <a:ext uri="{FF2B5EF4-FFF2-40B4-BE49-F238E27FC236}">
              <a16:creationId xmlns:a16="http://schemas.microsoft.com/office/drawing/2014/main" id="{0DE85946-32F7-4792-BAEF-D2DB5C4202AF}"/>
            </a:ext>
          </a:extLst>
        </xdr:cNvPr>
        <xdr:cNvSpPr/>
      </xdr:nvSpPr>
      <xdr:spPr>
        <a:xfrm>
          <a:off x="13652500" y="619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74295</xdr:rowOff>
    </xdr:from>
    <xdr:to>
      <xdr:col>76</xdr:col>
      <xdr:colOff>114300</xdr:colOff>
      <xdr:row>36</xdr:row>
      <xdr:rowOff>102870</xdr:rowOff>
    </xdr:to>
    <xdr:cxnSp macro="">
      <xdr:nvCxnSpPr>
        <xdr:cNvPr id="500" name="直線コネクタ 499">
          <a:extLst>
            <a:ext uri="{FF2B5EF4-FFF2-40B4-BE49-F238E27FC236}">
              <a16:creationId xmlns:a16="http://schemas.microsoft.com/office/drawing/2014/main" id="{DBB5ABAA-3D11-4FF7-88A7-1A1B9B036273}"/>
            </a:ext>
          </a:extLst>
        </xdr:cNvPr>
        <xdr:cNvCxnSpPr/>
      </xdr:nvCxnSpPr>
      <xdr:spPr>
        <a:xfrm>
          <a:off x="13703300" y="624649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142892</xdr:rowOff>
    </xdr:from>
    <xdr:ext cx="405111" cy="259045"/>
    <xdr:sp macro="" textlink="">
      <xdr:nvSpPr>
        <xdr:cNvPr id="501" name="n_1aveValue【一般廃棄物処理施設】&#10;有形固定資産減価償却率">
          <a:extLst>
            <a:ext uri="{FF2B5EF4-FFF2-40B4-BE49-F238E27FC236}">
              <a16:creationId xmlns:a16="http://schemas.microsoft.com/office/drawing/2014/main" id="{44008825-2E53-4AE8-B5A5-6A0450958910}"/>
            </a:ext>
          </a:extLst>
        </xdr:cNvPr>
        <xdr:cNvSpPr txBox="1"/>
      </xdr:nvSpPr>
      <xdr:spPr>
        <a:xfrm>
          <a:off x="15266044" y="665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70502</xdr:rowOff>
    </xdr:from>
    <xdr:ext cx="405111" cy="259045"/>
    <xdr:sp macro="" textlink="">
      <xdr:nvSpPr>
        <xdr:cNvPr id="502" name="n_2aveValue【一般廃棄物処理施設】&#10;有形固定資産減価償却率">
          <a:extLst>
            <a:ext uri="{FF2B5EF4-FFF2-40B4-BE49-F238E27FC236}">
              <a16:creationId xmlns:a16="http://schemas.microsoft.com/office/drawing/2014/main" id="{B8A3E65B-8ECA-43D9-BBB5-8E686B9C4F8C}"/>
            </a:ext>
          </a:extLst>
        </xdr:cNvPr>
        <xdr:cNvSpPr txBox="1"/>
      </xdr:nvSpPr>
      <xdr:spPr>
        <a:xfrm>
          <a:off x="1438974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41927</xdr:rowOff>
    </xdr:from>
    <xdr:ext cx="405111" cy="259045"/>
    <xdr:sp macro="" textlink="">
      <xdr:nvSpPr>
        <xdr:cNvPr id="503" name="n_3aveValue【一般廃棄物処理施設】&#10;有形固定資産減価償却率">
          <a:extLst>
            <a:ext uri="{FF2B5EF4-FFF2-40B4-BE49-F238E27FC236}">
              <a16:creationId xmlns:a16="http://schemas.microsoft.com/office/drawing/2014/main" id="{3B6732F9-D99E-4F24-A93E-1D43E0833C5D}"/>
            </a:ext>
          </a:extLst>
        </xdr:cNvPr>
        <xdr:cNvSpPr txBox="1"/>
      </xdr:nvSpPr>
      <xdr:spPr>
        <a:xfrm>
          <a:off x="13500744" y="672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53992</xdr:rowOff>
    </xdr:from>
    <xdr:ext cx="405111" cy="259045"/>
    <xdr:sp macro="" textlink="">
      <xdr:nvSpPr>
        <xdr:cNvPr id="504" name="n_1mainValue【一般廃棄物処理施設】&#10;有形固定資産減価償却率">
          <a:extLst>
            <a:ext uri="{FF2B5EF4-FFF2-40B4-BE49-F238E27FC236}">
              <a16:creationId xmlns:a16="http://schemas.microsoft.com/office/drawing/2014/main" id="{FDEAAA3C-FA58-4FCE-9DCE-D8F47F981439}"/>
            </a:ext>
          </a:extLst>
        </xdr:cNvPr>
        <xdr:cNvSpPr txBox="1"/>
      </xdr:nvSpPr>
      <xdr:spPr>
        <a:xfrm>
          <a:off x="15266044" y="605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170197</xdr:rowOff>
    </xdr:from>
    <xdr:ext cx="405111" cy="259045"/>
    <xdr:sp macro="" textlink="">
      <xdr:nvSpPr>
        <xdr:cNvPr id="505" name="n_2mainValue【一般廃棄物処理施設】&#10;有形固定資産減価償却率">
          <a:extLst>
            <a:ext uri="{FF2B5EF4-FFF2-40B4-BE49-F238E27FC236}">
              <a16:creationId xmlns:a16="http://schemas.microsoft.com/office/drawing/2014/main" id="{F685334D-014A-47F5-A93E-4C35F0FAE268}"/>
            </a:ext>
          </a:extLst>
        </xdr:cNvPr>
        <xdr:cNvSpPr txBox="1"/>
      </xdr:nvSpPr>
      <xdr:spPr>
        <a:xfrm>
          <a:off x="14389744" y="599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141622</xdr:rowOff>
    </xdr:from>
    <xdr:ext cx="405111" cy="259045"/>
    <xdr:sp macro="" textlink="">
      <xdr:nvSpPr>
        <xdr:cNvPr id="506" name="n_3mainValue【一般廃棄物処理施設】&#10;有形固定資産減価償却率">
          <a:extLst>
            <a:ext uri="{FF2B5EF4-FFF2-40B4-BE49-F238E27FC236}">
              <a16:creationId xmlns:a16="http://schemas.microsoft.com/office/drawing/2014/main" id="{C47531B1-59DB-450E-A3AD-32093C98CF79}"/>
            </a:ext>
          </a:extLst>
        </xdr:cNvPr>
        <xdr:cNvSpPr txBox="1"/>
      </xdr:nvSpPr>
      <xdr:spPr>
        <a:xfrm>
          <a:off x="13500744" y="597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7" name="正方形/長方形 506">
          <a:extLst>
            <a:ext uri="{FF2B5EF4-FFF2-40B4-BE49-F238E27FC236}">
              <a16:creationId xmlns:a16="http://schemas.microsoft.com/office/drawing/2014/main" id="{43BFB01B-6B5C-40B9-84E0-841389245BB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8" name="正方形/長方形 507">
          <a:extLst>
            <a:ext uri="{FF2B5EF4-FFF2-40B4-BE49-F238E27FC236}">
              <a16:creationId xmlns:a16="http://schemas.microsoft.com/office/drawing/2014/main" id="{6880B962-81C8-4E47-9C83-9AE63F0226A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9" name="正方形/長方形 508">
          <a:extLst>
            <a:ext uri="{FF2B5EF4-FFF2-40B4-BE49-F238E27FC236}">
              <a16:creationId xmlns:a16="http://schemas.microsoft.com/office/drawing/2014/main" id="{8FD66B28-503B-492C-A9C4-69A08A3DFCC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0" name="正方形/長方形 509">
          <a:extLst>
            <a:ext uri="{FF2B5EF4-FFF2-40B4-BE49-F238E27FC236}">
              <a16:creationId xmlns:a16="http://schemas.microsoft.com/office/drawing/2014/main" id="{6A5F1C0E-774E-4F10-AE50-38B16323C08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1" name="正方形/長方形 510">
          <a:extLst>
            <a:ext uri="{FF2B5EF4-FFF2-40B4-BE49-F238E27FC236}">
              <a16:creationId xmlns:a16="http://schemas.microsoft.com/office/drawing/2014/main" id="{7658846A-7C64-4CBF-B6AA-5249A2D4C48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2" name="正方形/長方形 511">
          <a:extLst>
            <a:ext uri="{FF2B5EF4-FFF2-40B4-BE49-F238E27FC236}">
              <a16:creationId xmlns:a16="http://schemas.microsoft.com/office/drawing/2014/main" id="{B6B34CDE-691C-49D6-9210-44DD5E3CDC8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3" name="正方形/長方形 512">
          <a:extLst>
            <a:ext uri="{FF2B5EF4-FFF2-40B4-BE49-F238E27FC236}">
              <a16:creationId xmlns:a16="http://schemas.microsoft.com/office/drawing/2014/main" id="{AFA82F9C-E68E-4B03-8FAA-861DECCA85E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4" name="正方形/長方形 513">
          <a:extLst>
            <a:ext uri="{FF2B5EF4-FFF2-40B4-BE49-F238E27FC236}">
              <a16:creationId xmlns:a16="http://schemas.microsoft.com/office/drawing/2014/main" id="{97F773A4-405B-4F2A-8211-E1EA5B06B75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5" name="テキスト ボックス 514">
          <a:extLst>
            <a:ext uri="{FF2B5EF4-FFF2-40B4-BE49-F238E27FC236}">
              <a16:creationId xmlns:a16="http://schemas.microsoft.com/office/drawing/2014/main" id="{0B53000B-DD78-44AA-B0D8-9D0310F25E8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6" name="直線コネクタ 515">
          <a:extLst>
            <a:ext uri="{FF2B5EF4-FFF2-40B4-BE49-F238E27FC236}">
              <a16:creationId xmlns:a16="http://schemas.microsoft.com/office/drawing/2014/main" id="{DC6C73F1-7DDD-477F-BEC4-380E70EBDC9E}"/>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17" name="直線コネクタ 516">
          <a:extLst>
            <a:ext uri="{FF2B5EF4-FFF2-40B4-BE49-F238E27FC236}">
              <a16:creationId xmlns:a16="http://schemas.microsoft.com/office/drawing/2014/main" id="{49AB321F-E777-4E9E-A23E-B489B238F72F}"/>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18" name="テキスト ボックス 517">
          <a:extLst>
            <a:ext uri="{FF2B5EF4-FFF2-40B4-BE49-F238E27FC236}">
              <a16:creationId xmlns:a16="http://schemas.microsoft.com/office/drawing/2014/main" id="{F43B5AEE-A10D-43D4-87A7-CE40D6AF4517}"/>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19" name="直線コネクタ 518">
          <a:extLst>
            <a:ext uri="{FF2B5EF4-FFF2-40B4-BE49-F238E27FC236}">
              <a16:creationId xmlns:a16="http://schemas.microsoft.com/office/drawing/2014/main" id="{40C5F2CA-C62D-45DD-B6CA-DFF7308AF4F8}"/>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20" name="テキスト ボックス 519">
          <a:extLst>
            <a:ext uri="{FF2B5EF4-FFF2-40B4-BE49-F238E27FC236}">
              <a16:creationId xmlns:a16="http://schemas.microsoft.com/office/drawing/2014/main" id="{8044B6DB-D6F5-4A6E-8102-A0B4F6BB0F6E}"/>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21" name="直線コネクタ 520">
          <a:extLst>
            <a:ext uri="{FF2B5EF4-FFF2-40B4-BE49-F238E27FC236}">
              <a16:creationId xmlns:a16="http://schemas.microsoft.com/office/drawing/2014/main" id="{B5D7C1EA-EC9E-4FED-A644-F9E5282AEA91}"/>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522" name="テキスト ボックス 521">
          <a:extLst>
            <a:ext uri="{FF2B5EF4-FFF2-40B4-BE49-F238E27FC236}">
              <a16:creationId xmlns:a16="http://schemas.microsoft.com/office/drawing/2014/main" id="{5920A3B5-85C5-4D72-9C10-D789DA63FB98}"/>
            </a:ext>
          </a:extLst>
        </xdr:cNvPr>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23" name="直線コネクタ 522">
          <a:extLst>
            <a:ext uri="{FF2B5EF4-FFF2-40B4-BE49-F238E27FC236}">
              <a16:creationId xmlns:a16="http://schemas.microsoft.com/office/drawing/2014/main" id="{22EFC628-DCC1-48FC-9B31-658CA9BA113C}"/>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524" name="テキスト ボックス 523">
          <a:extLst>
            <a:ext uri="{FF2B5EF4-FFF2-40B4-BE49-F238E27FC236}">
              <a16:creationId xmlns:a16="http://schemas.microsoft.com/office/drawing/2014/main" id="{9C4687A8-D56A-49F8-920E-944CB7EA1491}"/>
            </a:ext>
          </a:extLst>
        </xdr:cNvPr>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25" name="直線コネクタ 524">
          <a:extLst>
            <a:ext uri="{FF2B5EF4-FFF2-40B4-BE49-F238E27FC236}">
              <a16:creationId xmlns:a16="http://schemas.microsoft.com/office/drawing/2014/main" id="{6059FD76-E774-48CC-89CF-15AA08154EDC}"/>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26" name="テキスト ボックス 525">
          <a:extLst>
            <a:ext uri="{FF2B5EF4-FFF2-40B4-BE49-F238E27FC236}">
              <a16:creationId xmlns:a16="http://schemas.microsoft.com/office/drawing/2014/main" id="{ABC754D6-4A9E-42EE-AAF6-E2818B0044F9}"/>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7" name="直線コネクタ 526">
          <a:extLst>
            <a:ext uri="{FF2B5EF4-FFF2-40B4-BE49-F238E27FC236}">
              <a16:creationId xmlns:a16="http://schemas.microsoft.com/office/drawing/2014/main" id="{CF9CC269-1D9F-4CE5-ADDF-5DF47D50FE5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8" name="テキスト ボックス 527">
          <a:extLst>
            <a:ext uri="{FF2B5EF4-FFF2-40B4-BE49-F238E27FC236}">
              <a16:creationId xmlns:a16="http://schemas.microsoft.com/office/drawing/2014/main" id="{5D3BC8B9-D750-42AC-99E8-56FAF3994CA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9" name="【一般廃棄物処理施設】&#10;一人当たり有形固定資産（償却資産）額グラフ枠">
          <a:extLst>
            <a:ext uri="{FF2B5EF4-FFF2-40B4-BE49-F238E27FC236}">
              <a16:creationId xmlns:a16="http://schemas.microsoft.com/office/drawing/2014/main" id="{9993C548-02DC-4C7B-B62F-C5F8C889686F}"/>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37274</xdr:rowOff>
    </xdr:from>
    <xdr:to>
      <xdr:col>116</xdr:col>
      <xdr:colOff>62864</xdr:colOff>
      <xdr:row>42</xdr:row>
      <xdr:rowOff>6439</xdr:rowOff>
    </xdr:to>
    <xdr:cxnSp macro="">
      <xdr:nvCxnSpPr>
        <xdr:cNvPr id="530" name="直線コネクタ 529">
          <a:extLst>
            <a:ext uri="{FF2B5EF4-FFF2-40B4-BE49-F238E27FC236}">
              <a16:creationId xmlns:a16="http://schemas.microsoft.com/office/drawing/2014/main" id="{81BD8F9F-9C79-4290-A7A7-346898EA5A60}"/>
            </a:ext>
          </a:extLst>
        </xdr:cNvPr>
        <xdr:cNvCxnSpPr/>
      </xdr:nvCxnSpPr>
      <xdr:spPr>
        <a:xfrm flipV="1">
          <a:off x="22160864" y="5695124"/>
          <a:ext cx="0" cy="1512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10266</xdr:rowOff>
    </xdr:from>
    <xdr:ext cx="469744" cy="259045"/>
    <xdr:sp macro="" textlink="">
      <xdr:nvSpPr>
        <xdr:cNvPr id="531" name="【一般廃棄物処理施設】&#10;一人当たり有形固定資産（償却資産）額最小値テキスト">
          <a:extLst>
            <a:ext uri="{FF2B5EF4-FFF2-40B4-BE49-F238E27FC236}">
              <a16:creationId xmlns:a16="http://schemas.microsoft.com/office/drawing/2014/main" id="{6052E8A1-8328-43F6-BE83-93B49D6F052F}"/>
            </a:ext>
          </a:extLst>
        </xdr:cNvPr>
        <xdr:cNvSpPr txBox="1"/>
      </xdr:nvSpPr>
      <xdr:spPr>
        <a:xfrm>
          <a:off x="22199600" y="721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6439</xdr:rowOff>
    </xdr:from>
    <xdr:to>
      <xdr:col>116</xdr:col>
      <xdr:colOff>152400</xdr:colOff>
      <xdr:row>42</xdr:row>
      <xdr:rowOff>6439</xdr:rowOff>
    </xdr:to>
    <xdr:cxnSp macro="">
      <xdr:nvCxnSpPr>
        <xdr:cNvPr id="532" name="直線コネクタ 531">
          <a:extLst>
            <a:ext uri="{FF2B5EF4-FFF2-40B4-BE49-F238E27FC236}">
              <a16:creationId xmlns:a16="http://schemas.microsoft.com/office/drawing/2014/main" id="{E2615D1A-6DFD-41AC-9A03-262D8B09ED7B}"/>
            </a:ext>
          </a:extLst>
        </xdr:cNvPr>
        <xdr:cNvCxnSpPr/>
      </xdr:nvCxnSpPr>
      <xdr:spPr>
        <a:xfrm>
          <a:off x="22072600" y="7207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155401</xdr:rowOff>
    </xdr:from>
    <xdr:ext cx="599010" cy="259045"/>
    <xdr:sp macro="" textlink="">
      <xdr:nvSpPr>
        <xdr:cNvPr id="533" name="【一般廃棄物処理施設】&#10;一人当たり有形固定資産（償却資産）額最大値テキスト">
          <a:extLst>
            <a:ext uri="{FF2B5EF4-FFF2-40B4-BE49-F238E27FC236}">
              <a16:creationId xmlns:a16="http://schemas.microsoft.com/office/drawing/2014/main" id="{494B57B1-B273-441F-9D4B-047EC0D77253}"/>
            </a:ext>
          </a:extLst>
        </xdr:cNvPr>
        <xdr:cNvSpPr txBox="1"/>
      </xdr:nvSpPr>
      <xdr:spPr>
        <a:xfrm>
          <a:off x="22199600" y="5470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37274</xdr:rowOff>
    </xdr:from>
    <xdr:to>
      <xdr:col>116</xdr:col>
      <xdr:colOff>152400</xdr:colOff>
      <xdr:row>33</xdr:row>
      <xdr:rowOff>37274</xdr:rowOff>
    </xdr:to>
    <xdr:cxnSp macro="">
      <xdr:nvCxnSpPr>
        <xdr:cNvPr id="534" name="直線コネクタ 533">
          <a:extLst>
            <a:ext uri="{FF2B5EF4-FFF2-40B4-BE49-F238E27FC236}">
              <a16:creationId xmlns:a16="http://schemas.microsoft.com/office/drawing/2014/main" id="{F51B676F-B108-4702-8755-F0DF050E0156}"/>
            </a:ext>
          </a:extLst>
        </xdr:cNvPr>
        <xdr:cNvCxnSpPr/>
      </xdr:nvCxnSpPr>
      <xdr:spPr>
        <a:xfrm>
          <a:off x="22072600" y="569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108450</xdr:rowOff>
    </xdr:from>
    <xdr:ext cx="534377" cy="259045"/>
    <xdr:sp macro="" textlink="">
      <xdr:nvSpPr>
        <xdr:cNvPr id="535" name="【一般廃棄物処理施設】&#10;一人当たり有形固定資産（償却資産）額平均値テキスト">
          <a:extLst>
            <a:ext uri="{FF2B5EF4-FFF2-40B4-BE49-F238E27FC236}">
              <a16:creationId xmlns:a16="http://schemas.microsoft.com/office/drawing/2014/main" id="{60F0F8E8-519B-4CD2-8CF5-EECD41A233A2}"/>
            </a:ext>
          </a:extLst>
        </xdr:cNvPr>
        <xdr:cNvSpPr txBox="1"/>
      </xdr:nvSpPr>
      <xdr:spPr>
        <a:xfrm>
          <a:off x="22199600" y="64521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130023</xdr:rowOff>
    </xdr:from>
    <xdr:to>
      <xdr:col>116</xdr:col>
      <xdr:colOff>114300</xdr:colOff>
      <xdr:row>38</xdr:row>
      <xdr:rowOff>60173</xdr:rowOff>
    </xdr:to>
    <xdr:sp macro="" textlink="">
      <xdr:nvSpPr>
        <xdr:cNvPr id="536" name="フローチャート: 判断 535">
          <a:extLst>
            <a:ext uri="{FF2B5EF4-FFF2-40B4-BE49-F238E27FC236}">
              <a16:creationId xmlns:a16="http://schemas.microsoft.com/office/drawing/2014/main" id="{DCAC5587-CDBC-4460-9188-18FED0F18472}"/>
            </a:ext>
          </a:extLst>
        </xdr:cNvPr>
        <xdr:cNvSpPr/>
      </xdr:nvSpPr>
      <xdr:spPr>
        <a:xfrm>
          <a:off x="22110700" y="647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162522</xdr:rowOff>
    </xdr:from>
    <xdr:to>
      <xdr:col>112</xdr:col>
      <xdr:colOff>38100</xdr:colOff>
      <xdr:row>38</xdr:row>
      <xdr:rowOff>92672</xdr:rowOff>
    </xdr:to>
    <xdr:sp macro="" textlink="">
      <xdr:nvSpPr>
        <xdr:cNvPr id="537" name="フローチャート: 判断 536">
          <a:extLst>
            <a:ext uri="{FF2B5EF4-FFF2-40B4-BE49-F238E27FC236}">
              <a16:creationId xmlns:a16="http://schemas.microsoft.com/office/drawing/2014/main" id="{2FDAFF5D-F4CB-4232-86F3-71265B45C801}"/>
            </a:ext>
          </a:extLst>
        </xdr:cNvPr>
        <xdr:cNvSpPr/>
      </xdr:nvSpPr>
      <xdr:spPr>
        <a:xfrm>
          <a:off x="21272500" y="650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25603</xdr:rowOff>
    </xdr:from>
    <xdr:to>
      <xdr:col>107</xdr:col>
      <xdr:colOff>101600</xdr:colOff>
      <xdr:row>38</xdr:row>
      <xdr:rowOff>127203</xdr:rowOff>
    </xdr:to>
    <xdr:sp macro="" textlink="">
      <xdr:nvSpPr>
        <xdr:cNvPr id="538" name="フローチャート: 判断 537">
          <a:extLst>
            <a:ext uri="{FF2B5EF4-FFF2-40B4-BE49-F238E27FC236}">
              <a16:creationId xmlns:a16="http://schemas.microsoft.com/office/drawing/2014/main" id="{DD3BAB1F-8B9D-4C24-8FA2-A7CF3B7078A2}"/>
            </a:ext>
          </a:extLst>
        </xdr:cNvPr>
        <xdr:cNvSpPr/>
      </xdr:nvSpPr>
      <xdr:spPr>
        <a:xfrm>
          <a:off x="20383500" y="65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49784</xdr:rowOff>
    </xdr:from>
    <xdr:to>
      <xdr:col>102</xdr:col>
      <xdr:colOff>165100</xdr:colOff>
      <xdr:row>38</xdr:row>
      <xdr:rowOff>151384</xdr:rowOff>
    </xdr:to>
    <xdr:sp macro="" textlink="">
      <xdr:nvSpPr>
        <xdr:cNvPr id="539" name="フローチャート: 判断 538">
          <a:extLst>
            <a:ext uri="{FF2B5EF4-FFF2-40B4-BE49-F238E27FC236}">
              <a16:creationId xmlns:a16="http://schemas.microsoft.com/office/drawing/2014/main" id="{7BAAFC7B-98A0-4AC8-89B4-1853628845FE}"/>
            </a:ext>
          </a:extLst>
        </xdr:cNvPr>
        <xdr:cNvSpPr/>
      </xdr:nvSpPr>
      <xdr:spPr>
        <a:xfrm>
          <a:off x="19494500" y="65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0" name="テキスト ボックス 539">
          <a:extLst>
            <a:ext uri="{FF2B5EF4-FFF2-40B4-BE49-F238E27FC236}">
              <a16:creationId xmlns:a16="http://schemas.microsoft.com/office/drawing/2014/main" id="{3F1A125C-9C04-4970-91A2-98E8E6389849}"/>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1" name="テキスト ボックス 540">
          <a:extLst>
            <a:ext uri="{FF2B5EF4-FFF2-40B4-BE49-F238E27FC236}">
              <a16:creationId xmlns:a16="http://schemas.microsoft.com/office/drawing/2014/main" id="{2266A636-C7A2-4C98-9495-967791B5DD7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2" name="テキスト ボックス 541">
          <a:extLst>
            <a:ext uri="{FF2B5EF4-FFF2-40B4-BE49-F238E27FC236}">
              <a16:creationId xmlns:a16="http://schemas.microsoft.com/office/drawing/2014/main" id="{D206F052-6D84-4B68-86C6-7F8F49A9D6C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3" name="テキスト ボックス 542">
          <a:extLst>
            <a:ext uri="{FF2B5EF4-FFF2-40B4-BE49-F238E27FC236}">
              <a16:creationId xmlns:a16="http://schemas.microsoft.com/office/drawing/2014/main" id="{D8E1ABC0-1057-454F-90EF-BC92AB039C2D}"/>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4" name="テキスト ボックス 543">
          <a:extLst>
            <a:ext uri="{FF2B5EF4-FFF2-40B4-BE49-F238E27FC236}">
              <a16:creationId xmlns:a16="http://schemas.microsoft.com/office/drawing/2014/main" id="{6684C7E2-A3A4-442F-BA68-833F3752657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84087</xdr:rowOff>
    </xdr:from>
    <xdr:to>
      <xdr:col>116</xdr:col>
      <xdr:colOff>114300</xdr:colOff>
      <xdr:row>37</xdr:row>
      <xdr:rowOff>14237</xdr:rowOff>
    </xdr:to>
    <xdr:sp macro="" textlink="">
      <xdr:nvSpPr>
        <xdr:cNvPr id="545" name="楕円 544">
          <a:extLst>
            <a:ext uri="{FF2B5EF4-FFF2-40B4-BE49-F238E27FC236}">
              <a16:creationId xmlns:a16="http://schemas.microsoft.com/office/drawing/2014/main" id="{8A08F3E8-F8D4-44EA-85D1-7DFC70D9EECB}"/>
            </a:ext>
          </a:extLst>
        </xdr:cNvPr>
        <xdr:cNvSpPr/>
      </xdr:nvSpPr>
      <xdr:spPr>
        <a:xfrm>
          <a:off x="22110700" y="625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106964</xdr:rowOff>
    </xdr:from>
    <xdr:ext cx="534377" cy="259045"/>
    <xdr:sp macro="" textlink="">
      <xdr:nvSpPr>
        <xdr:cNvPr id="546" name="【一般廃棄物処理施設】&#10;一人当たり有形固定資産（償却資産）額該当値テキスト">
          <a:extLst>
            <a:ext uri="{FF2B5EF4-FFF2-40B4-BE49-F238E27FC236}">
              <a16:creationId xmlns:a16="http://schemas.microsoft.com/office/drawing/2014/main" id="{2EB9C9F0-8405-4AEF-8EE4-8CA81D0A7B96}"/>
            </a:ext>
          </a:extLst>
        </xdr:cNvPr>
        <xdr:cNvSpPr txBox="1"/>
      </xdr:nvSpPr>
      <xdr:spPr>
        <a:xfrm>
          <a:off x="22199600" y="61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170764</xdr:rowOff>
    </xdr:from>
    <xdr:to>
      <xdr:col>112</xdr:col>
      <xdr:colOff>38100</xdr:colOff>
      <xdr:row>39</xdr:row>
      <xdr:rowOff>100914</xdr:rowOff>
    </xdr:to>
    <xdr:sp macro="" textlink="">
      <xdr:nvSpPr>
        <xdr:cNvPr id="547" name="楕円 546">
          <a:extLst>
            <a:ext uri="{FF2B5EF4-FFF2-40B4-BE49-F238E27FC236}">
              <a16:creationId xmlns:a16="http://schemas.microsoft.com/office/drawing/2014/main" id="{60FE26DB-82F7-4157-876F-E33E949672BF}"/>
            </a:ext>
          </a:extLst>
        </xdr:cNvPr>
        <xdr:cNvSpPr/>
      </xdr:nvSpPr>
      <xdr:spPr>
        <a:xfrm>
          <a:off x="21272500" y="668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134887</xdr:rowOff>
    </xdr:from>
    <xdr:to>
      <xdr:col>116</xdr:col>
      <xdr:colOff>63500</xdr:colOff>
      <xdr:row>39</xdr:row>
      <xdr:rowOff>50114</xdr:rowOff>
    </xdr:to>
    <xdr:cxnSp macro="">
      <xdr:nvCxnSpPr>
        <xdr:cNvPr id="548" name="直線コネクタ 547">
          <a:extLst>
            <a:ext uri="{FF2B5EF4-FFF2-40B4-BE49-F238E27FC236}">
              <a16:creationId xmlns:a16="http://schemas.microsoft.com/office/drawing/2014/main" id="{CDFFB35D-91B7-4CD1-9275-BAE08C4883AD}"/>
            </a:ext>
          </a:extLst>
        </xdr:cNvPr>
        <xdr:cNvCxnSpPr/>
      </xdr:nvCxnSpPr>
      <xdr:spPr>
        <a:xfrm flipV="1">
          <a:off x="21323300" y="6307087"/>
          <a:ext cx="838200" cy="429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37998</xdr:rowOff>
    </xdr:from>
    <xdr:to>
      <xdr:col>107</xdr:col>
      <xdr:colOff>101600</xdr:colOff>
      <xdr:row>39</xdr:row>
      <xdr:rowOff>139598</xdr:rowOff>
    </xdr:to>
    <xdr:sp macro="" textlink="">
      <xdr:nvSpPr>
        <xdr:cNvPr id="549" name="楕円 548">
          <a:extLst>
            <a:ext uri="{FF2B5EF4-FFF2-40B4-BE49-F238E27FC236}">
              <a16:creationId xmlns:a16="http://schemas.microsoft.com/office/drawing/2014/main" id="{06241BBF-4766-4441-B24F-588A41090DE5}"/>
            </a:ext>
          </a:extLst>
        </xdr:cNvPr>
        <xdr:cNvSpPr/>
      </xdr:nvSpPr>
      <xdr:spPr>
        <a:xfrm>
          <a:off x="20383500" y="67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50114</xdr:rowOff>
    </xdr:from>
    <xdr:to>
      <xdr:col>111</xdr:col>
      <xdr:colOff>177800</xdr:colOff>
      <xdr:row>39</xdr:row>
      <xdr:rowOff>88798</xdr:rowOff>
    </xdr:to>
    <xdr:cxnSp macro="">
      <xdr:nvCxnSpPr>
        <xdr:cNvPr id="550" name="直線コネクタ 549">
          <a:extLst>
            <a:ext uri="{FF2B5EF4-FFF2-40B4-BE49-F238E27FC236}">
              <a16:creationId xmlns:a16="http://schemas.microsoft.com/office/drawing/2014/main" id="{9A052EB3-E0FF-48CA-ABAE-8FA9A1C24697}"/>
            </a:ext>
          </a:extLst>
        </xdr:cNvPr>
        <xdr:cNvCxnSpPr/>
      </xdr:nvCxnSpPr>
      <xdr:spPr>
        <a:xfrm flipV="1">
          <a:off x="20434300" y="6736664"/>
          <a:ext cx="889000" cy="38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62408</xdr:rowOff>
    </xdr:from>
    <xdr:to>
      <xdr:col>102</xdr:col>
      <xdr:colOff>165100</xdr:colOff>
      <xdr:row>39</xdr:row>
      <xdr:rowOff>164008</xdr:rowOff>
    </xdr:to>
    <xdr:sp macro="" textlink="">
      <xdr:nvSpPr>
        <xdr:cNvPr id="551" name="楕円 550">
          <a:extLst>
            <a:ext uri="{FF2B5EF4-FFF2-40B4-BE49-F238E27FC236}">
              <a16:creationId xmlns:a16="http://schemas.microsoft.com/office/drawing/2014/main" id="{E23929D2-BBFB-437B-A0F5-7B967FDE9960}"/>
            </a:ext>
          </a:extLst>
        </xdr:cNvPr>
        <xdr:cNvSpPr/>
      </xdr:nvSpPr>
      <xdr:spPr>
        <a:xfrm>
          <a:off x="19494500" y="674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88798</xdr:rowOff>
    </xdr:from>
    <xdr:to>
      <xdr:col>107</xdr:col>
      <xdr:colOff>50800</xdr:colOff>
      <xdr:row>39</xdr:row>
      <xdr:rowOff>113208</xdr:rowOff>
    </xdr:to>
    <xdr:cxnSp macro="">
      <xdr:nvCxnSpPr>
        <xdr:cNvPr id="552" name="直線コネクタ 551">
          <a:extLst>
            <a:ext uri="{FF2B5EF4-FFF2-40B4-BE49-F238E27FC236}">
              <a16:creationId xmlns:a16="http://schemas.microsoft.com/office/drawing/2014/main" id="{E8D4FDE2-A8BF-42AD-807B-83CA8509A89F}"/>
            </a:ext>
          </a:extLst>
        </xdr:cNvPr>
        <xdr:cNvCxnSpPr/>
      </xdr:nvCxnSpPr>
      <xdr:spPr>
        <a:xfrm flipV="1">
          <a:off x="19545300" y="6775348"/>
          <a:ext cx="889000" cy="24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109199</xdr:rowOff>
    </xdr:from>
    <xdr:ext cx="534377" cy="259045"/>
    <xdr:sp macro="" textlink="">
      <xdr:nvSpPr>
        <xdr:cNvPr id="553" name="n_1aveValue【一般廃棄物処理施設】&#10;一人当たり有形固定資産（償却資産）額">
          <a:extLst>
            <a:ext uri="{FF2B5EF4-FFF2-40B4-BE49-F238E27FC236}">
              <a16:creationId xmlns:a16="http://schemas.microsoft.com/office/drawing/2014/main" id="{CC8B9FB1-D08C-4979-9ACC-13F4FD24CF79}"/>
            </a:ext>
          </a:extLst>
        </xdr:cNvPr>
        <xdr:cNvSpPr txBox="1"/>
      </xdr:nvSpPr>
      <xdr:spPr>
        <a:xfrm>
          <a:off x="21043411" y="628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143730</xdr:rowOff>
    </xdr:from>
    <xdr:ext cx="534377" cy="259045"/>
    <xdr:sp macro="" textlink="">
      <xdr:nvSpPr>
        <xdr:cNvPr id="554" name="n_2aveValue【一般廃棄物処理施設】&#10;一人当たり有形固定資産（償却資産）額">
          <a:extLst>
            <a:ext uri="{FF2B5EF4-FFF2-40B4-BE49-F238E27FC236}">
              <a16:creationId xmlns:a16="http://schemas.microsoft.com/office/drawing/2014/main" id="{EE8BB905-3B1F-4452-A03C-43D2452D54A3}"/>
            </a:ext>
          </a:extLst>
        </xdr:cNvPr>
        <xdr:cNvSpPr txBox="1"/>
      </xdr:nvSpPr>
      <xdr:spPr>
        <a:xfrm>
          <a:off x="20167111" y="631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167911</xdr:rowOff>
    </xdr:from>
    <xdr:ext cx="534377" cy="259045"/>
    <xdr:sp macro="" textlink="">
      <xdr:nvSpPr>
        <xdr:cNvPr id="555" name="n_3aveValue【一般廃棄物処理施設】&#10;一人当たり有形固定資産（償却資産）額">
          <a:extLst>
            <a:ext uri="{FF2B5EF4-FFF2-40B4-BE49-F238E27FC236}">
              <a16:creationId xmlns:a16="http://schemas.microsoft.com/office/drawing/2014/main" id="{CBE1BCF6-EBD6-4931-8946-A2DBEA6B93E8}"/>
            </a:ext>
          </a:extLst>
        </xdr:cNvPr>
        <xdr:cNvSpPr txBox="1"/>
      </xdr:nvSpPr>
      <xdr:spPr>
        <a:xfrm>
          <a:off x="19278111" y="634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92041</xdr:rowOff>
    </xdr:from>
    <xdr:ext cx="534377" cy="259045"/>
    <xdr:sp macro="" textlink="">
      <xdr:nvSpPr>
        <xdr:cNvPr id="556" name="n_1mainValue【一般廃棄物処理施設】&#10;一人当たり有形固定資産（償却資産）額">
          <a:extLst>
            <a:ext uri="{FF2B5EF4-FFF2-40B4-BE49-F238E27FC236}">
              <a16:creationId xmlns:a16="http://schemas.microsoft.com/office/drawing/2014/main" id="{D7F04DE5-91CC-440B-9F9F-1845DA5CFCF8}"/>
            </a:ext>
          </a:extLst>
        </xdr:cNvPr>
        <xdr:cNvSpPr txBox="1"/>
      </xdr:nvSpPr>
      <xdr:spPr>
        <a:xfrm>
          <a:off x="21043411" y="6778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130725</xdr:rowOff>
    </xdr:from>
    <xdr:ext cx="534377" cy="259045"/>
    <xdr:sp macro="" textlink="">
      <xdr:nvSpPr>
        <xdr:cNvPr id="557" name="n_2mainValue【一般廃棄物処理施設】&#10;一人当たり有形固定資産（償却資産）額">
          <a:extLst>
            <a:ext uri="{FF2B5EF4-FFF2-40B4-BE49-F238E27FC236}">
              <a16:creationId xmlns:a16="http://schemas.microsoft.com/office/drawing/2014/main" id="{FC618895-1760-4182-A473-A8421869396C}"/>
            </a:ext>
          </a:extLst>
        </xdr:cNvPr>
        <xdr:cNvSpPr txBox="1"/>
      </xdr:nvSpPr>
      <xdr:spPr>
        <a:xfrm>
          <a:off x="20167111" y="6817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155135</xdr:rowOff>
    </xdr:from>
    <xdr:ext cx="534377" cy="259045"/>
    <xdr:sp macro="" textlink="">
      <xdr:nvSpPr>
        <xdr:cNvPr id="558" name="n_3mainValue【一般廃棄物処理施設】&#10;一人当たり有形固定資産（償却資産）額">
          <a:extLst>
            <a:ext uri="{FF2B5EF4-FFF2-40B4-BE49-F238E27FC236}">
              <a16:creationId xmlns:a16="http://schemas.microsoft.com/office/drawing/2014/main" id="{56EE5E42-DD4E-42AA-9894-B8272569C9ED}"/>
            </a:ext>
          </a:extLst>
        </xdr:cNvPr>
        <xdr:cNvSpPr txBox="1"/>
      </xdr:nvSpPr>
      <xdr:spPr>
        <a:xfrm>
          <a:off x="19278111" y="6841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9" name="正方形/長方形 558">
          <a:extLst>
            <a:ext uri="{FF2B5EF4-FFF2-40B4-BE49-F238E27FC236}">
              <a16:creationId xmlns:a16="http://schemas.microsoft.com/office/drawing/2014/main" id="{93BCA124-0812-4EFE-BB51-A91D2DDC961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0" name="正方形/長方形 559">
          <a:extLst>
            <a:ext uri="{FF2B5EF4-FFF2-40B4-BE49-F238E27FC236}">
              <a16:creationId xmlns:a16="http://schemas.microsoft.com/office/drawing/2014/main" id="{95662ECB-4834-4448-BC1D-A23E81A4DED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1" name="正方形/長方形 560">
          <a:extLst>
            <a:ext uri="{FF2B5EF4-FFF2-40B4-BE49-F238E27FC236}">
              <a16:creationId xmlns:a16="http://schemas.microsoft.com/office/drawing/2014/main" id="{50AE5D47-4204-4B18-985B-C97EA4CA9AA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2" name="正方形/長方形 561">
          <a:extLst>
            <a:ext uri="{FF2B5EF4-FFF2-40B4-BE49-F238E27FC236}">
              <a16:creationId xmlns:a16="http://schemas.microsoft.com/office/drawing/2014/main" id="{5C3C8218-F97C-4902-A72C-B53030F4C98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3" name="正方形/長方形 562">
          <a:extLst>
            <a:ext uri="{FF2B5EF4-FFF2-40B4-BE49-F238E27FC236}">
              <a16:creationId xmlns:a16="http://schemas.microsoft.com/office/drawing/2014/main" id="{81F93313-80A1-41E1-BD67-0AE4C76F24F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4" name="正方形/長方形 563">
          <a:extLst>
            <a:ext uri="{FF2B5EF4-FFF2-40B4-BE49-F238E27FC236}">
              <a16:creationId xmlns:a16="http://schemas.microsoft.com/office/drawing/2014/main" id="{0F6A506E-7899-4B0A-A60E-F4CECE44A66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5" name="正方形/長方形 564">
          <a:extLst>
            <a:ext uri="{FF2B5EF4-FFF2-40B4-BE49-F238E27FC236}">
              <a16:creationId xmlns:a16="http://schemas.microsoft.com/office/drawing/2014/main" id="{D0697236-ED35-4560-BC26-D8A2532D27D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6" name="正方形/長方形 565">
          <a:extLst>
            <a:ext uri="{FF2B5EF4-FFF2-40B4-BE49-F238E27FC236}">
              <a16:creationId xmlns:a16="http://schemas.microsoft.com/office/drawing/2014/main" id="{41FF3702-7959-4BD1-8D23-5322CFA2F59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7" name="テキスト ボックス 566">
          <a:extLst>
            <a:ext uri="{FF2B5EF4-FFF2-40B4-BE49-F238E27FC236}">
              <a16:creationId xmlns:a16="http://schemas.microsoft.com/office/drawing/2014/main" id="{3ECD49CB-83D7-4BBB-B122-064A49CE84A8}"/>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8" name="直線コネクタ 567">
          <a:extLst>
            <a:ext uri="{FF2B5EF4-FFF2-40B4-BE49-F238E27FC236}">
              <a16:creationId xmlns:a16="http://schemas.microsoft.com/office/drawing/2014/main" id="{F3A2DF77-87DF-47DA-97D9-C84E234981C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569" name="直線コネクタ 568">
          <a:extLst>
            <a:ext uri="{FF2B5EF4-FFF2-40B4-BE49-F238E27FC236}">
              <a16:creationId xmlns:a16="http://schemas.microsoft.com/office/drawing/2014/main" id="{A5632C06-E6DB-40CD-A980-10B4023DE92D}"/>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570" name="テキスト ボックス 569">
          <a:extLst>
            <a:ext uri="{FF2B5EF4-FFF2-40B4-BE49-F238E27FC236}">
              <a16:creationId xmlns:a16="http://schemas.microsoft.com/office/drawing/2014/main" id="{7AF1EF6B-CAA4-4D8A-965D-0D6F7308059D}"/>
            </a:ext>
          </a:extLst>
        </xdr:cNvPr>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71" name="直線コネクタ 570">
          <a:extLst>
            <a:ext uri="{FF2B5EF4-FFF2-40B4-BE49-F238E27FC236}">
              <a16:creationId xmlns:a16="http://schemas.microsoft.com/office/drawing/2014/main" id="{D7AE69A6-AFD7-41C8-8970-54D859686F82}"/>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72" name="テキスト ボックス 571">
          <a:extLst>
            <a:ext uri="{FF2B5EF4-FFF2-40B4-BE49-F238E27FC236}">
              <a16:creationId xmlns:a16="http://schemas.microsoft.com/office/drawing/2014/main" id="{C68E1DC0-8DA3-4619-ACA3-032757BF4DA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73" name="直線コネクタ 572">
          <a:extLst>
            <a:ext uri="{FF2B5EF4-FFF2-40B4-BE49-F238E27FC236}">
              <a16:creationId xmlns:a16="http://schemas.microsoft.com/office/drawing/2014/main" id="{F1D021AA-9333-4460-938A-1CE0C1244485}"/>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74" name="テキスト ボックス 573">
          <a:extLst>
            <a:ext uri="{FF2B5EF4-FFF2-40B4-BE49-F238E27FC236}">
              <a16:creationId xmlns:a16="http://schemas.microsoft.com/office/drawing/2014/main" id="{5F0359BA-A314-4A1F-BEFE-ACA982EE5B8E}"/>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75" name="直線コネクタ 574">
          <a:extLst>
            <a:ext uri="{FF2B5EF4-FFF2-40B4-BE49-F238E27FC236}">
              <a16:creationId xmlns:a16="http://schemas.microsoft.com/office/drawing/2014/main" id="{42637C2A-66A3-4908-98B3-F5AA43238CDF}"/>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6" name="テキスト ボックス 575">
          <a:extLst>
            <a:ext uri="{FF2B5EF4-FFF2-40B4-BE49-F238E27FC236}">
              <a16:creationId xmlns:a16="http://schemas.microsoft.com/office/drawing/2014/main" id="{F264D7E0-16F5-4070-A154-521172BA8102}"/>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7" name="直線コネクタ 576">
          <a:extLst>
            <a:ext uri="{FF2B5EF4-FFF2-40B4-BE49-F238E27FC236}">
              <a16:creationId xmlns:a16="http://schemas.microsoft.com/office/drawing/2014/main" id="{8AF1B2B2-2931-4CD4-9045-D01CAC32CA0D}"/>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78" name="テキスト ボックス 577">
          <a:extLst>
            <a:ext uri="{FF2B5EF4-FFF2-40B4-BE49-F238E27FC236}">
              <a16:creationId xmlns:a16="http://schemas.microsoft.com/office/drawing/2014/main" id="{A6BD49A0-1A23-4A34-8F18-591C45B455CD}"/>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9" name="直線コネクタ 578">
          <a:extLst>
            <a:ext uri="{FF2B5EF4-FFF2-40B4-BE49-F238E27FC236}">
              <a16:creationId xmlns:a16="http://schemas.microsoft.com/office/drawing/2014/main" id="{1B020FDF-1094-4743-9EBE-7955395920C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80" name="テキスト ボックス 579">
          <a:extLst>
            <a:ext uri="{FF2B5EF4-FFF2-40B4-BE49-F238E27FC236}">
              <a16:creationId xmlns:a16="http://schemas.microsoft.com/office/drawing/2014/main" id="{094D9E94-7132-455E-B975-BB1AF931DB58}"/>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1" name="【保健センター・保健所】&#10;有形固定資産減価償却率グラフ枠">
          <a:extLst>
            <a:ext uri="{FF2B5EF4-FFF2-40B4-BE49-F238E27FC236}">
              <a16:creationId xmlns:a16="http://schemas.microsoft.com/office/drawing/2014/main" id="{7938AD86-A44B-4C5D-9961-D4E0CFADF35D}"/>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167640</xdr:rowOff>
    </xdr:from>
    <xdr:to>
      <xdr:col>85</xdr:col>
      <xdr:colOff>126364</xdr:colOff>
      <xdr:row>62</xdr:row>
      <xdr:rowOff>161925</xdr:rowOff>
    </xdr:to>
    <xdr:cxnSp macro="">
      <xdr:nvCxnSpPr>
        <xdr:cNvPr id="582" name="直線コネクタ 581">
          <a:extLst>
            <a:ext uri="{FF2B5EF4-FFF2-40B4-BE49-F238E27FC236}">
              <a16:creationId xmlns:a16="http://schemas.microsoft.com/office/drawing/2014/main" id="{6FDA65A7-0421-46D5-8FE8-454925241E03}"/>
            </a:ext>
          </a:extLst>
        </xdr:cNvPr>
        <xdr:cNvCxnSpPr/>
      </xdr:nvCxnSpPr>
      <xdr:spPr>
        <a:xfrm flipV="1">
          <a:off x="16318864" y="9425940"/>
          <a:ext cx="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165752</xdr:rowOff>
    </xdr:from>
    <xdr:ext cx="405111" cy="259045"/>
    <xdr:sp macro="" textlink="">
      <xdr:nvSpPr>
        <xdr:cNvPr id="583" name="【保健センター・保健所】&#10;有形固定資産減価償却率最小値テキスト">
          <a:extLst>
            <a:ext uri="{FF2B5EF4-FFF2-40B4-BE49-F238E27FC236}">
              <a16:creationId xmlns:a16="http://schemas.microsoft.com/office/drawing/2014/main" id="{9B068634-F701-479E-B182-E459EA7A320A}"/>
            </a:ext>
          </a:extLst>
        </xdr:cNvPr>
        <xdr:cNvSpPr txBox="1"/>
      </xdr:nvSpPr>
      <xdr:spPr>
        <a:xfrm>
          <a:off x="16357600" y="1079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161925</xdr:rowOff>
    </xdr:from>
    <xdr:to>
      <xdr:col>86</xdr:col>
      <xdr:colOff>25400</xdr:colOff>
      <xdr:row>62</xdr:row>
      <xdr:rowOff>161925</xdr:rowOff>
    </xdr:to>
    <xdr:cxnSp macro="">
      <xdr:nvCxnSpPr>
        <xdr:cNvPr id="584" name="直線コネクタ 583">
          <a:extLst>
            <a:ext uri="{FF2B5EF4-FFF2-40B4-BE49-F238E27FC236}">
              <a16:creationId xmlns:a16="http://schemas.microsoft.com/office/drawing/2014/main" id="{ED6432B1-104F-473B-B205-0B224CD274DB}"/>
            </a:ext>
          </a:extLst>
        </xdr:cNvPr>
        <xdr:cNvCxnSpPr/>
      </xdr:nvCxnSpPr>
      <xdr:spPr>
        <a:xfrm>
          <a:off x="16230600" y="10791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114317</xdr:rowOff>
    </xdr:from>
    <xdr:ext cx="405111" cy="259045"/>
    <xdr:sp macro="" textlink="">
      <xdr:nvSpPr>
        <xdr:cNvPr id="585" name="【保健センター・保健所】&#10;有形固定資産減価償却率最大値テキスト">
          <a:extLst>
            <a:ext uri="{FF2B5EF4-FFF2-40B4-BE49-F238E27FC236}">
              <a16:creationId xmlns:a16="http://schemas.microsoft.com/office/drawing/2014/main" id="{3BA4C0E7-8F06-4A23-9EC5-BD308DF5B50D}"/>
            </a:ext>
          </a:extLst>
        </xdr:cNvPr>
        <xdr:cNvSpPr txBox="1"/>
      </xdr:nvSpPr>
      <xdr:spPr>
        <a:xfrm>
          <a:off x="16357600" y="9201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167640</xdr:rowOff>
    </xdr:from>
    <xdr:to>
      <xdr:col>86</xdr:col>
      <xdr:colOff>25400</xdr:colOff>
      <xdr:row>54</xdr:row>
      <xdr:rowOff>167640</xdr:rowOff>
    </xdr:to>
    <xdr:cxnSp macro="">
      <xdr:nvCxnSpPr>
        <xdr:cNvPr id="586" name="直線コネクタ 585">
          <a:extLst>
            <a:ext uri="{FF2B5EF4-FFF2-40B4-BE49-F238E27FC236}">
              <a16:creationId xmlns:a16="http://schemas.microsoft.com/office/drawing/2014/main" id="{9B3BDF5F-868A-46A1-814D-06585B36D355}"/>
            </a:ext>
          </a:extLst>
        </xdr:cNvPr>
        <xdr:cNvCxnSpPr/>
      </xdr:nvCxnSpPr>
      <xdr:spPr>
        <a:xfrm>
          <a:off x="16230600" y="942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139082</xdr:rowOff>
    </xdr:from>
    <xdr:ext cx="405111" cy="259045"/>
    <xdr:sp macro="" textlink="">
      <xdr:nvSpPr>
        <xdr:cNvPr id="587" name="【保健センター・保健所】&#10;有形固定資産減価償却率平均値テキスト">
          <a:extLst>
            <a:ext uri="{FF2B5EF4-FFF2-40B4-BE49-F238E27FC236}">
              <a16:creationId xmlns:a16="http://schemas.microsoft.com/office/drawing/2014/main" id="{5D5DC605-B0E5-4081-8198-1808DEF3CF21}"/>
            </a:ext>
          </a:extLst>
        </xdr:cNvPr>
        <xdr:cNvSpPr txBox="1"/>
      </xdr:nvSpPr>
      <xdr:spPr>
        <a:xfrm>
          <a:off x="16357600" y="10083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160655</xdr:rowOff>
    </xdr:from>
    <xdr:to>
      <xdr:col>85</xdr:col>
      <xdr:colOff>177800</xdr:colOff>
      <xdr:row>59</xdr:row>
      <xdr:rowOff>90805</xdr:rowOff>
    </xdr:to>
    <xdr:sp macro="" textlink="">
      <xdr:nvSpPr>
        <xdr:cNvPr id="588" name="フローチャート: 判断 587">
          <a:extLst>
            <a:ext uri="{FF2B5EF4-FFF2-40B4-BE49-F238E27FC236}">
              <a16:creationId xmlns:a16="http://schemas.microsoft.com/office/drawing/2014/main" id="{7D867915-EAA1-4B0C-A6CE-A2A66F55106A}"/>
            </a:ext>
          </a:extLst>
        </xdr:cNvPr>
        <xdr:cNvSpPr/>
      </xdr:nvSpPr>
      <xdr:spPr>
        <a:xfrm>
          <a:off x="16268700" y="1010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38735</xdr:rowOff>
    </xdr:from>
    <xdr:to>
      <xdr:col>81</xdr:col>
      <xdr:colOff>101600</xdr:colOff>
      <xdr:row>59</xdr:row>
      <xdr:rowOff>140335</xdr:rowOff>
    </xdr:to>
    <xdr:sp macro="" textlink="">
      <xdr:nvSpPr>
        <xdr:cNvPr id="589" name="フローチャート: 判断 588">
          <a:extLst>
            <a:ext uri="{FF2B5EF4-FFF2-40B4-BE49-F238E27FC236}">
              <a16:creationId xmlns:a16="http://schemas.microsoft.com/office/drawing/2014/main" id="{BD3B44F8-34FD-4593-8974-638558E31034}"/>
            </a:ext>
          </a:extLst>
        </xdr:cNvPr>
        <xdr:cNvSpPr/>
      </xdr:nvSpPr>
      <xdr:spPr>
        <a:xfrm>
          <a:off x="15430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71120</xdr:rowOff>
    </xdr:from>
    <xdr:to>
      <xdr:col>76</xdr:col>
      <xdr:colOff>165100</xdr:colOff>
      <xdr:row>60</xdr:row>
      <xdr:rowOff>1270</xdr:rowOff>
    </xdr:to>
    <xdr:sp macro="" textlink="">
      <xdr:nvSpPr>
        <xdr:cNvPr id="590" name="フローチャート: 判断 589">
          <a:extLst>
            <a:ext uri="{FF2B5EF4-FFF2-40B4-BE49-F238E27FC236}">
              <a16:creationId xmlns:a16="http://schemas.microsoft.com/office/drawing/2014/main" id="{A11670F2-8D17-45FD-93CC-33E3985AF077}"/>
            </a:ext>
          </a:extLst>
        </xdr:cNvPr>
        <xdr:cNvSpPr/>
      </xdr:nvSpPr>
      <xdr:spPr>
        <a:xfrm>
          <a:off x="14541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99695</xdr:rowOff>
    </xdr:from>
    <xdr:to>
      <xdr:col>72</xdr:col>
      <xdr:colOff>38100</xdr:colOff>
      <xdr:row>60</xdr:row>
      <xdr:rowOff>29845</xdr:rowOff>
    </xdr:to>
    <xdr:sp macro="" textlink="">
      <xdr:nvSpPr>
        <xdr:cNvPr id="591" name="フローチャート: 判断 590">
          <a:extLst>
            <a:ext uri="{FF2B5EF4-FFF2-40B4-BE49-F238E27FC236}">
              <a16:creationId xmlns:a16="http://schemas.microsoft.com/office/drawing/2014/main" id="{355894E0-47E1-468C-9AFA-4D1BBA29BDFC}"/>
            </a:ext>
          </a:extLst>
        </xdr:cNvPr>
        <xdr:cNvSpPr/>
      </xdr:nvSpPr>
      <xdr:spPr>
        <a:xfrm>
          <a:off x="13652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id="{FA998F79-EA77-4804-B46B-2AD9608E1FD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3" name="テキスト ボックス 592">
          <a:extLst>
            <a:ext uri="{FF2B5EF4-FFF2-40B4-BE49-F238E27FC236}">
              <a16:creationId xmlns:a16="http://schemas.microsoft.com/office/drawing/2014/main" id="{65D9AD32-B696-4F2D-9B32-E383ACC4BB1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id="{C5763A59-FA9A-4173-9A98-DEE0D027009A}"/>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455F028C-55F0-4350-B99F-45E033B3638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D8D53966-B0C4-4B16-A7D6-D51B56E7142D}"/>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82550</xdr:rowOff>
    </xdr:from>
    <xdr:to>
      <xdr:col>85</xdr:col>
      <xdr:colOff>177800</xdr:colOff>
      <xdr:row>59</xdr:row>
      <xdr:rowOff>12700</xdr:rowOff>
    </xdr:to>
    <xdr:sp macro="" textlink="">
      <xdr:nvSpPr>
        <xdr:cNvPr id="597" name="楕円 596">
          <a:extLst>
            <a:ext uri="{FF2B5EF4-FFF2-40B4-BE49-F238E27FC236}">
              <a16:creationId xmlns:a16="http://schemas.microsoft.com/office/drawing/2014/main" id="{A7BD8793-3EBD-49A6-B69C-E88883906B26}"/>
            </a:ext>
          </a:extLst>
        </xdr:cNvPr>
        <xdr:cNvSpPr/>
      </xdr:nvSpPr>
      <xdr:spPr>
        <a:xfrm>
          <a:off x="16268700" y="1002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105427</xdr:rowOff>
    </xdr:from>
    <xdr:ext cx="405111" cy="259045"/>
    <xdr:sp macro="" textlink="">
      <xdr:nvSpPr>
        <xdr:cNvPr id="598" name="【保健センター・保健所】&#10;有形固定資産減価償却率該当値テキスト">
          <a:extLst>
            <a:ext uri="{FF2B5EF4-FFF2-40B4-BE49-F238E27FC236}">
              <a16:creationId xmlns:a16="http://schemas.microsoft.com/office/drawing/2014/main" id="{1B8699FD-0F9E-4FFA-AEBB-CF39BC5EA416}"/>
            </a:ext>
          </a:extLst>
        </xdr:cNvPr>
        <xdr:cNvSpPr txBox="1"/>
      </xdr:nvSpPr>
      <xdr:spPr>
        <a:xfrm>
          <a:off x="16357600" y="987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132080</xdr:rowOff>
    </xdr:from>
    <xdr:to>
      <xdr:col>81</xdr:col>
      <xdr:colOff>101600</xdr:colOff>
      <xdr:row>59</xdr:row>
      <xdr:rowOff>62230</xdr:rowOff>
    </xdr:to>
    <xdr:sp macro="" textlink="">
      <xdr:nvSpPr>
        <xdr:cNvPr id="599" name="楕円 598">
          <a:extLst>
            <a:ext uri="{FF2B5EF4-FFF2-40B4-BE49-F238E27FC236}">
              <a16:creationId xmlns:a16="http://schemas.microsoft.com/office/drawing/2014/main" id="{DF142495-4919-4559-9A70-BF41EF357376}"/>
            </a:ext>
          </a:extLst>
        </xdr:cNvPr>
        <xdr:cNvSpPr/>
      </xdr:nvSpPr>
      <xdr:spPr>
        <a:xfrm>
          <a:off x="154305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133350</xdr:rowOff>
    </xdr:from>
    <xdr:to>
      <xdr:col>85</xdr:col>
      <xdr:colOff>127000</xdr:colOff>
      <xdr:row>59</xdr:row>
      <xdr:rowOff>11430</xdr:rowOff>
    </xdr:to>
    <xdr:cxnSp macro="">
      <xdr:nvCxnSpPr>
        <xdr:cNvPr id="600" name="直線コネクタ 599">
          <a:extLst>
            <a:ext uri="{FF2B5EF4-FFF2-40B4-BE49-F238E27FC236}">
              <a16:creationId xmlns:a16="http://schemas.microsoft.com/office/drawing/2014/main" id="{9CC7A2DB-925F-4833-8263-BAD107C5F897}"/>
            </a:ext>
          </a:extLst>
        </xdr:cNvPr>
        <xdr:cNvCxnSpPr/>
      </xdr:nvCxnSpPr>
      <xdr:spPr>
        <a:xfrm flipV="1">
          <a:off x="15481300" y="1007745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10160</xdr:rowOff>
    </xdr:from>
    <xdr:to>
      <xdr:col>76</xdr:col>
      <xdr:colOff>165100</xdr:colOff>
      <xdr:row>59</xdr:row>
      <xdr:rowOff>111760</xdr:rowOff>
    </xdr:to>
    <xdr:sp macro="" textlink="">
      <xdr:nvSpPr>
        <xdr:cNvPr id="601" name="楕円 600">
          <a:extLst>
            <a:ext uri="{FF2B5EF4-FFF2-40B4-BE49-F238E27FC236}">
              <a16:creationId xmlns:a16="http://schemas.microsoft.com/office/drawing/2014/main" id="{04054767-63B3-472D-8A29-5ED2E73BC145}"/>
            </a:ext>
          </a:extLst>
        </xdr:cNvPr>
        <xdr:cNvSpPr/>
      </xdr:nvSpPr>
      <xdr:spPr>
        <a:xfrm>
          <a:off x="14541500" y="1012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11430</xdr:rowOff>
    </xdr:from>
    <xdr:to>
      <xdr:col>81</xdr:col>
      <xdr:colOff>50800</xdr:colOff>
      <xdr:row>59</xdr:row>
      <xdr:rowOff>60960</xdr:rowOff>
    </xdr:to>
    <xdr:cxnSp macro="">
      <xdr:nvCxnSpPr>
        <xdr:cNvPr id="602" name="直線コネクタ 601">
          <a:extLst>
            <a:ext uri="{FF2B5EF4-FFF2-40B4-BE49-F238E27FC236}">
              <a16:creationId xmlns:a16="http://schemas.microsoft.com/office/drawing/2014/main" id="{A610C93B-83AE-4E88-A4A2-9847FA747021}"/>
            </a:ext>
          </a:extLst>
        </xdr:cNvPr>
        <xdr:cNvCxnSpPr/>
      </xdr:nvCxnSpPr>
      <xdr:spPr>
        <a:xfrm flipV="1">
          <a:off x="14592300" y="1012698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25400</xdr:rowOff>
    </xdr:from>
    <xdr:to>
      <xdr:col>72</xdr:col>
      <xdr:colOff>38100</xdr:colOff>
      <xdr:row>60</xdr:row>
      <xdr:rowOff>127000</xdr:rowOff>
    </xdr:to>
    <xdr:sp macro="" textlink="">
      <xdr:nvSpPr>
        <xdr:cNvPr id="603" name="楕円 602">
          <a:extLst>
            <a:ext uri="{FF2B5EF4-FFF2-40B4-BE49-F238E27FC236}">
              <a16:creationId xmlns:a16="http://schemas.microsoft.com/office/drawing/2014/main" id="{625E375A-D2C6-4665-AD09-649915C2CE3A}"/>
            </a:ext>
          </a:extLst>
        </xdr:cNvPr>
        <xdr:cNvSpPr/>
      </xdr:nvSpPr>
      <xdr:spPr>
        <a:xfrm>
          <a:off x="13652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60960</xdr:rowOff>
    </xdr:from>
    <xdr:to>
      <xdr:col>76</xdr:col>
      <xdr:colOff>114300</xdr:colOff>
      <xdr:row>60</xdr:row>
      <xdr:rowOff>76200</xdr:rowOff>
    </xdr:to>
    <xdr:cxnSp macro="">
      <xdr:nvCxnSpPr>
        <xdr:cNvPr id="604" name="直線コネクタ 603">
          <a:extLst>
            <a:ext uri="{FF2B5EF4-FFF2-40B4-BE49-F238E27FC236}">
              <a16:creationId xmlns:a16="http://schemas.microsoft.com/office/drawing/2014/main" id="{68566433-0182-46BE-A3A9-BA9F68776C48}"/>
            </a:ext>
          </a:extLst>
        </xdr:cNvPr>
        <xdr:cNvCxnSpPr/>
      </xdr:nvCxnSpPr>
      <xdr:spPr>
        <a:xfrm flipV="1">
          <a:off x="13703300" y="10176510"/>
          <a:ext cx="889000" cy="18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131462</xdr:rowOff>
    </xdr:from>
    <xdr:ext cx="405111" cy="259045"/>
    <xdr:sp macro="" textlink="">
      <xdr:nvSpPr>
        <xdr:cNvPr id="605" name="n_1aveValue【保健センター・保健所】&#10;有形固定資産減価償却率">
          <a:extLst>
            <a:ext uri="{FF2B5EF4-FFF2-40B4-BE49-F238E27FC236}">
              <a16:creationId xmlns:a16="http://schemas.microsoft.com/office/drawing/2014/main" id="{23B2194D-E662-4139-8BC2-E385CCEA75F4}"/>
            </a:ext>
          </a:extLst>
        </xdr:cNvPr>
        <xdr:cNvSpPr txBox="1"/>
      </xdr:nvSpPr>
      <xdr:spPr>
        <a:xfrm>
          <a:off x="15266044"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163847</xdr:rowOff>
    </xdr:from>
    <xdr:ext cx="405111" cy="259045"/>
    <xdr:sp macro="" textlink="">
      <xdr:nvSpPr>
        <xdr:cNvPr id="606" name="n_2aveValue【保健センター・保健所】&#10;有形固定資産減価償却率">
          <a:extLst>
            <a:ext uri="{FF2B5EF4-FFF2-40B4-BE49-F238E27FC236}">
              <a16:creationId xmlns:a16="http://schemas.microsoft.com/office/drawing/2014/main" id="{50312C67-CF6D-4127-9A2A-C5712FE75EF6}"/>
            </a:ext>
          </a:extLst>
        </xdr:cNvPr>
        <xdr:cNvSpPr txBox="1"/>
      </xdr:nvSpPr>
      <xdr:spPr>
        <a:xfrm>
          <a:off x="14389744" y="1027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46372</xdr:rowOff>
    </xdr:from>
    <xdr:ext cx="405111" cy="259045"/>
    <xdr:sp macro="" textlink="">
      <xdr:nvSpPr>
        <xdr:cNvPr id="607" name="n_3aveValue【保健センター・保健所】&#10;有形固定資産減価償却率">
          <a:extLst>
            <a:ext uri="{FF2B5EF4-FFF2-40B4-BE49-F238E27FC236}">
              <a16:creationId xmlns:a16="http://schemas.microsoft.com/office/drawing/2014/main" id="{46CB0E96-68AD-4BEB-BC46-01F5F3132A50}"/>
            </a:ext>
          </a:extLst>
        </xdr:cNvPr>
        <xdr:cNvSpPr txBox="1"/>
      </xdr:nvSpPr>
      <xdr:spPr>
        <a:xfrm>
          <a:off x="135007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78757</xdr:rowOff>
    </xdr:from>
    <xdr:ext cx="405111" cy="259045"/>
    <xdr:sp macro="" textlink="">
      <xdr:nvSpPr>
        <xdr:cNvPr id="608" name="n_1mainValue【保健センター・保健所】&#10;有形固定資産減価償却率">
          <a:extLst>
            <a:ext uri="{FF2B5EF4-FFF2-40B4-BE49-F238E27FC236}">
              <a16:creationId xmlns:a16="http://schemas.microsoft.com/office/drawing/2014/main" id="{67CD8BC5-9A2B-4E6C-890E-4AE25D1EB897}"/>
            </a:ext>
          </a:extLst>
        </xdr:cNvPr>
        <xdr:cNvSpPr txBox="1"/>
      </xdr:nvSpPr>
      <xdr:spPr>
        <a:xfrm>
          <a:off x="152660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128287</xdr:rowOff>
    </xdr:from>
    <xdr:ext cx="405111" cy="259045"/>
    <xdr:sp macro="" textlink="">
      <xdr:nvSpPr>
        <xdr:cNvPr id="609" name="n_2mainValue【保健センター・保健所】&#10;有形固定資産減価償却率">
          <a:extLst>
            <a:ext uri="{FF2B5EF4-FFF2-40B4-BE49-F238E27FC236}">
              <a16:creationId xmlns:a16="http://schemas.microsoft.com/office/drawing/2014/main" id="{6CF887B7-0D24-482D-B135-C313283B84D9}"/>
            </a:ext>
          </a:extLst>
        </xdr:cNvPr>
        <xdr:cNvSpPr txBox="1"/>
      </xdr:nvSpPr>
      <xdr:spPr>
        <a:xfrm>
          <a:off x="14389744" y="990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118127</xdr:rowOff>
    </xdr:from>
    <xdr:ext cx="405111" cy="259045"/>
    <xdr:sp macro="" textlink="">
      <xdr:nvSpPr>
        <xdr:cNvPr id="610" name="n_3mainValue【保健センター・保健所】&#10;有形固定資産減価償却率">
          <a:extLst>
            <a:ext uri="{FF2B5EF4-FFF2-40B4-BE49-F238E27FC236}">
              <a16:creationId xmlns:a16="http://schemas.microsoft.com/office/drawing/2014/main" id="{9AAEAD73-3E75-4019-9A1C-CA983CFF8F66}"/>
            </a:ext>
          </a:extLst>
        </xdr:cNvPr>
        <xdr:cNvSpPr txBox="1"/>
      </xdr:nvSpPr>
      <xdr:spPr>
        <a:xfrm>
          <a:off x="13500744"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1" name="正方形/長方形 610">
          <a:extLst>
            <a:ext uri="{FF2B5EF4-FFF2-40B4-BE49-F238E27FC236}">
              <a16:creationId xmlns:a16="http://schemas.microsoft.com/office/drawing/2014/main" id="{2B0369ED-5FEF-44B8-8215-FED29C3E223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2" name="正方形/長方形 611">
          <a:extLst>
            <a:ext uri="{FF2B5EF4-FFF2-40B4-BE49-F238E27FC236}">
              <a16:creationId xmlns:a16="http://schemas.microsoft.com/office/drawing/2014/main" id="{7437A2D9-E768-4DF0-A3C8-F195EA7082A3}"/>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3" name="正方形/長方形 612">
          <a:extLst>
            <a:ext uri="{FF2B5EF4-FFF2-40B4-BE49-F238E27FC236}">
              <a16:creationId xmlns:a16="http://schemas.microsoft.com/office/drawing/2014/main" id="{532270A5-A601-4D71-91BE-E22D8E641D6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4" name="正方形/長方形 613">
          <a:extLst>
            <a:ext uri="{FF2B5EF4-FFF2-40B4-BE49-F238E27FC236}">
              <a16:creationId xmlns:a16="http://schemas.microsoft.com/office/drawing/2014/main" id="{E88AB80A-6161-4A64-A0E3-07E434DB0C6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5" name="正方形/長方形 614">
          <a:extLst>
            <a:ext uri="{FF2B5EF4-FFF2-40B4-BE49-F238E27FC236}">
              <a16:creationId xmlns:a16="http://schemas.microsoft.com/office/drawing/2014/main" id="{A3544FEC-75C3-49DD-93EE-EFAE4947A8B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6" name="正方形/長方形 615">
          <a:extLst>
            <a:ext uri="{FF2B5EF4-FFF2-40B4-BE49-F238E27FC236}">
              <a16:creationId xmlns:a16="http://schemas.microsoft.com/office/drawing/2014/main" id="{B5BDBD0B-6D18-4ED7-9C10-46B4952B3AA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7" name="正方形/長方形 616">
          <a:extLst>
            <a:ext uri="{FF2B5EF4-FFF2-40B4-BE49-F238E27FC236}">
              <a16:creationId xmlns:a16="http://schemas.microsoft.com/office/drawing/2014/main" id="{94E58D9E-8BD4-41CC-A6D1-3D639F7A378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8" name="正方形/長方形 617">
          <a:extLst>
            <a:ext uri="{FF2B5EF4-FFF2-40B4-BE49-F238E27FC236}">
              <a16:creationId xmlns:a16="http://schemas.microsoft.com/office/drawing/2014/main" id="{CF3A4768-B44C-4D0F-A61A-2676BD38D39C}"/>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9" name="テキスト ボックス 618">
          <a:extLst>
            <a:ext uri="{FF2B5EF4-FFF2-40B4-BE49-F238E27FC236}">
              <a16:creationId xmlns:a16="http://schemas.microsoft.com/office/drawing/2014/main" id="{AE352446-AB25-4451-8407-6A72DB82D7E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0" name="直線コネクタ 619">
          <a:extLst>
            <a:ext uri="{FF2B5EF4-FFF2-40B4-BE49-F238E27FC236}">
              <a16:creationId xmlns:a16="http://schemas.microsoft.com/office/drawing/2014/main" id="{62051A39-4038-4A3C-BA46-E57D97D3817F}"/>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21" name="直線コネクタ 620">
          <a:extLst>
            <a:ext uri="{FF2B5EF4-FFF2-40B4-BE49-F238E27FC236}">
              <a16:creationId xmlns:a16="http://schemas.microsoft.com/office/drawing/2014/main" id="{509E7BA9-CB57-467E-953C-6D2591084AFD}"/>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22" name="テキスト ボックス 621">
          <a:extLst>
            <a:ext uri="{FF2B5EF4-FFF2-40B4-BE49-F238E27FC236}">
              <a16:creationId xmlns:a16="http://schemas.microsoft.com/office/drawing/2014/main" id="{E87F4F4C-D07B-4871-84E2-3939FE98FE98}"/>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23" name="直線コネクタ 622">
          <a:extLst>
            <a:ext uri="{FF2B5EF4-FFF2-40B4-BE49-F238E27FC236}">
              <a16:creationId xmlns:a16="http://schemas.microsoft.com/office/drawing/2014/main" id="{CF51ADAD-EDF9-4EB3-AD1A-59DE1F811497}"/>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24" name="テキスト ボックス 623">
          <a:extLst>
            <a:ext uri="{FF2B5EF4-FFF2-40B4-BE49-F238E27FC236}">
              <a16:creationId xmlns:a16="http://schemas.microsoft.com/office/drawing/2014/main" id="{904856F6-6443-4D9A-8DFE-B3A1ED2B8635}"/>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25" name="直線コネクタ 624">
          <a:extLst>
            <a:ext uri="{FF2B5EF4-FFF2-40B4-BE49-F238E27FC236}">
              <a16:creationId xmlns:a16="http://schemas.microsoft.com/office/drawing/2014/main" id="{342B1126-5527-42FE-9D1A-CCC0AB3F098F}"/>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26" name="テキスト ボックス 625">
          <a:extLst>
            <a:ext uri="{FF2B5EF4-FFF2-40B4-BE49-F238E27FC236}">
              <a16:creationId xmlns:a16="http://schemas.microsoft.com/office/drawing/2014/main" id="{E12A52EF-7047-4673-9C7B-12A54B95023E}"/>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27" name="直線コネクタ 626">
          <a:extLst>
            <a:ext uri="{FF2B5EF4-FFF2-40B4-BE49-F238E27FC236}">
              <a16:creationId xmlns:a16="http://schemas.microsoft.com/office/drawing/2014/main" id="{611D9529-3E59-4C1B-AE14-79081ADF7703}"/>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28" name="テキスト ボックス 627">
          <a:extLst>
            <a:ext uri="{FF2B5EF4-FFF2-40B4-BE49-F238E27FC236}">
              <a16:creationId xmlns:a16="http://schemas.microsoft.com/office/drawing/2014/main" id="{405440EA-30D7-4D01-ACDF-4EF08C145145}"/>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9" name="直線コネクタ 628">
          <a:extLst>
            <a:ext uri="{FF2B5EF4-FFF2-40B4-BE49-F238E27FC236}">
              <a16:creationId xmlns:a16="http://schemas.microsoft.com/office/drawing/2014/main" id="{807F3324-D07D-486F-BE28-2F4F5C0C9CA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0" name="テキスト ボックス 629">
          <a:extLst>
            <a:ext uri="{FF2B5EF4-FFF2-40B4-BE49-F238E27FC236}">
              <a16:creationId xmlns:a16="http://schemas.microsoft.com/office/drawing/2014/main" id="{2817E325-D18C-43DD-8360-149B46E3160E}"/>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1" name="【保健センター・保健所】&#10;一人当たり面積グラフ枠">
          <a:extLst>
            <a:ext uri="{FF2B5EF4-FFF2-40B4-BE49-F238E27FC236}">
              <a16:creationId xmlns:a16="http://schemas.microsoft.com/office/drawing/2014/main" id="{F470794B-F562-4AC8-A059-EB3A2ABB03E9}"/>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114300</xdr:rowOff>
    </xdr:from>
    <xdr:to>
      <xdr:col>116</xdr:col>
      <xdr:colOff>62864</xdr:colOff>
      <xdr:row>63</xdr:row>
      <xdr:rowOff>125730</xdr:rowOff>
    </xdr:to>
    <xdr:cxnSp macro="">
      <xdr:nvCxnSpPr>
        <xdr:cNvPr id="632" name="直線コネクタ 631">
          <a:extLst>
            <a:ext uri="{FF2B5EF4-FFF2-40B4-BE49-F238E27FC236}">
              <a16:creationId xmlns:a16="http://schemas.microsoft.com/office/drawing/2014/main" id="{52FD42CD-E211-494C-8904-9AF7C04DB717}"/>
            </a:ext>
          </a:extLst>
        </xdr:cNvPr>
        <xdr:cNvCxnSpPr/>
      </xdr:nvCxnSpPr>
      <xdr:spPr>
        <a:xfrm flipV="1">
          <a:off x="22160864" y="97155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633" name="【保健センター・保健所】&#10;一人当たり面積最小値テキスト">
          <a:extLst>
            <a:ext uri="{FF2B5EF4-FFF2-40B4-BE49-F238E27FC236}">
              <a16:creationId xmlns:a16="http://schemas.microsoft.com/office/drawing/2014/main" id="{050AFE92-105F-4EDA-AD2C-475B2ED85015}"/>
            </a:ext>
          </a:extLst>
        </xdr:cNvPr>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634" name="直線コネクタ 633">
          <a:extLst>
            <a:ext uri="{FF2B5EF4-FFF2-40B4-BE49-F238E27FC236}">
              <a16:creationId xmlns:a16="http://schemas.microsoft.com/office/drawing/2014/main" id="{DF4A349C-C5F6-4A15-A06D-431FA6340DF2}"/>
            </a:ext>
          </a:extLst>
        </xdr:cNvPr>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60977</xdr:rowOff>
    </xdr:from>
    <xdr:ext cx="469744" cy="259045"/>
    <xdr:sp macro="" textlink="">
      <xdr:nvSpPr>
        <xdr:cNvPr id="635" name="【保健センター・保健所】&#10;一人当たり面積最大値テキスト">
          <a:extLst>
            <a:ext uri="{FF2B5EF4-FFF2-40B4-BE49-F238E27FC236}">
              <a16:creationId xmlns:a16="http://schemas.microsoft.com/office/drawing/2014/main" id="{E043CB51-2970-4063-AC6F-76D2372579E8}"/>
            </a:ext>
          </a:extLst>
        </xdr:cNvPr>
        <xdr:cNvSpPr txBox="1"/>
      </xdr:nvSpPr>
      <xdr:spPr>
        <a:xfrm>
          <a:off x="22199600" y="949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114300</xdr:rowOff>
    </xdr:from>
    <xdr:to>
      <xdr:col>116</xdr:col>
      <xdr:colOff>152400</xdr:colOff>
      <xdr:row>56</xdr:row>
      <xdr:rowOff>114300</xdr:rowOff>
    </xdr:to>
    <xdr:cxnSp macro="">
      <xdr:nvCxnSpPr>
        <xdr:cNvPr id="636" name="直線コネクタ 635">
          <a:extLst>
            <a:ext uri="{FF2B5EF4-FFF2-40B4-BE49-F238E27FC236}">
              <a16:creationId xmlns:a16="http://schemas.microsoft.com/office/drawing/2014/main" id="{DCB88517-6775-4EE7-AB51-528D8FAE5189}"/>
            </a:ext>
          </a:extLst>
        </xdr:cNvPr>
        <xdr:cNvCxnSpPr/>
      </xdr:nvCxnSpPr>
      <xdr:spPr>
        <a:xfrm>
          <a:off x="22072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6367</xdr:rowOff>
    </xdr:from>
    <xdr:ext cx="469744" cy="259045"/>
    <xdr:sp macro="" textlink="">
      <xdr:nvSpPr>
        <xdr:cNvPr id="637" name="【保健センター・保健所】&#10;一人当たり面積平均値テキスト">
          <a:extLst>
            <a:ext uri="{FF2B5EF4-FFF2-40B4-BE49-F238E27FC236}">
              <a16:creationId xmlns:a16="http://schemas.microsoft.com/office/drawing/2014/main" id="{187FA86F-E632-4E63-BD37-B97F26D427D1}"/>
            </a:ext>
          </a:extLst>
        </xdr:cNvPr>
        <xdr:cNvSpPr txBox="1"/>
      </xdr:nvSpPr>
      <xdr:spPr>
        <a:xfrm>
          <a:off x="22199600" y="10293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154940</xdr:rowOff>
    </xdr:from>
    <xdr:to>
      <xdr:col>116</xdr:col>
      <xdr:colOff>114300</xdr:colOff>
      <xdr:row>61</xdr:row>
      <xdr:rowOff>85090</xdr:rowOff>
    </xdr:to>
    <xdr:sp macro="" textlink="">
      <xdr:nvSpPr>
        <xdr:cNvPr id="638" name="フローチャート: 判断 637">
          <a:extLst>
            <a:ext uri="{FF2B5EF4-FFF2-40B4-BE49-F238E27FC236}">
              <a16:creationId xmlns:a16="http://schemas.microsoft.com/office/drawing/2014/main" id="{49B8D1F3-5FE3-4C16-9DCE-E8DE38EEF2FD}"/>
            </a:ext>
          </a:extLst>
        </xdr:cNvPr>
        <xdr:cNvSpPr/>
      </xdr:nvSpPr>
      <xdr:spPr>
        <a:xfrm>
          <a:off x="22110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132080</xdr:rowOff>
    </xdr:from>
    <xdr:to>
      <xdr:col>112</xdr:col>
      <xdr:colOff>38100</xdr:colOff>
      <xdr:row>61</xdr:row>
      <xdr:rowOff>62230</xdr:rowOff>
    </xdr:to>
    <xdr:sp macro="" textlink="">
      <xdr:nvSpPr>
        <xdr:cNvPr id="639" name="フローチャート: 判断 638">
          <a:extLst>
            <a:ext uri="{FF2B5EF4-FFF2-40B4-BE49-F238E27FC236}">
              <a16:creationId xmlns:a16="http://schemas.microsoft.com/office/drawing/2014/main" id="{473C2FD5-AA0F-4BDF-8086-AC7D370CB8CF}"/>
            </a:ext>
          </a:extLst>
        </xdr:cNvPr>
        <xdr:cNvSpPr/>
      </xdr:nvSpPr>
      <xdr:spPr>
        <a:xfrm>
          <a:off x="21272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6350</xdr:rowOff>
    </xdr:from>
    <xdr:to>
      <xdr:col>107</xdr:col>
      <xdr:colOff>101600</xdr:colOff>
      <xdr:row>61</xdr:row>
      <xdr:rowOff>107950</xdr:rowOff>
    </xdr:to>
    <xdr:sp macro="" textlink="">
      <xdr:nvSpPr>
        <xdr:cNvPr id="640" name="フローチャート: 判断 639">
          <a:extLst>
            <a:ext uri="{FF2B5EF4-FFF2-40B4-BE49-F238E27FC236}">
              <a16:creationId xmlns:a16="http://schemas.microsoft.com/office/drawing/2014/main" id="{378E19B4-D6B1-4421-896F-D995A1C86B47}"/>
            </a:ext>
          </a:extLst>
        </xdr:cNvPr>
        <xdr:cNvSpPr/>
      </xdr:nvSpPr>
      <xdr:spPr>
        <a:xfrm>
          <a:off x="20383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52070</xdr:rowOff>
    </xdr:from>
    <xdr:to>
      <xdr:col>102</xdr:col>
      <xdr:colOff>165100</xdr:colOff>
      <xdr:row>61</xdr:row>
      <xdr:rowOff>153670</xdr:rowOff>
    </xdr:to>
    <xdr:sp macro="" textlink="">
      <xdr:nvSpPr>
        <xdr:cNvPr id="641" name="フローチャート: 判断 640">
          <a:extLst>
            <a:ext uri="{FF2B5EF4-FFF2-40B4-BE49-F238E27FC236}">
              <a16:creationId xmlns:a16="http://schemas.microsoft.com/office/drawing/2014/main" id="{125E77B8-A037-4068-9B79-27319472ECDA}"/>
            </a:ext>
          </a:extLst>
        </xdr:cNvPr>
        <xdr:cNvSpPr/>
      </xdr:nvSpPr>
      <xdr:spPr>
        <a:xfrm>
          <a:off x="19494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2F960940-CDCA-46CF-BD90-213EB3850209}"/>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6D91339B-DE17-417E-A19E-761E0C655327}"/>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E1959621-EA29-4BD3-868D-2593C9CE3A11}"/>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328A3641-2CD7-4DEB-8369-2082C2EACC93}"/>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C247CA36-E484-4E74-B59D-E8DBF0EFA508}"/>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40640</xdr:rowOff>
    </xdr:from>
    <xdr:to>
      <xdr:col>116</xdr:col>
      <xdr:colOff>114300</xdr:colOff>
      <xdr:row>62</xdr:row>
      <xdr:rowOff>142240</xdr:rowOff>
    </xdr:to>
    <xdr:sp macro="" textlink="">
      <xdr:nvSpPr>
        <xdr:cNvPr id="647" name="楕円 646">
          <a:extLst>
            <a:ext uri="{FF2B5EF4-FFF2-40B4-BE49-F238E27FC236}">
              <a16:creationId xmlns:a16="http://schemas.microsoft.com/office/drawing/2014/main" id="{7EE3DA53-49C6-4375-BD08-31FD5C9C517A}"/>
            </a:ext>
          </a:extLst>
        </xdr:cNvPr>
        <xdr:cNvSpPr/>
      </xdr:nvSpPr>
      <xdr:spPr>
        <a:xfrm>
          <a:off x="221107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19067</xdr:rowOff>
    </xdr:from>
    <xdr:ext cx="469744" cy="259045"/>
    <xdr:sp macro="" textlink="">
      <xdr:nvSpPr>
        <xdr:cNvPr id="648" name="【保健センター・保健所】&#10;一人当たり面積該当値テキスト">
          <a:extLst>
            <a:ext uri="{FF2B5EF4-FFF2-40B4-BE49-F238E27FC236}">
              <a16:creationId xmlns:a16="http://schemas.microsoft.com/office/drawing/2014/main" id="{86F77B90-6F57-4610-8313-CF92767CD932}"/>
            </a:ext>
          </a:extLst>
        </xdr:cNvPr>
        <xdr:cNvSpPr txBox="1"/>
      </xdr:nvSpPr>
      <xdr:spPr>
        <a:xfrm>
          <a:off x="22199600"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40640</xdr:rowOff>
    </xdr:from>
    <xdr:to>
      <xdr:col>112</xdr:col>
      <xdr:colOff>38100</xdr:colOff>
      <xdr:row>62</xdr:row>
      <xdr:rowOff>142240</xdr:rowOff>
    </xdr:to>
    <xdr:sp macro="" textlink="">
      <xdr:nvSpPr>
        <xdr:cNvPr id="649" name="楕円 648">
          <a:extLst>
            <a:ext uri="{FF2B5EF4-FFF2-40B4-BE49-F238E27FC236}">
              <a16:creationId xmlns:a16="http://schemas.microsoft.com/office/drawing/2014/main" id="{9319DB1E-F544-4638-83A4-BA757D16594A}"/>
            </a:ext>
          </a:extLst>
        </xdr:cNvPr>
        <xdr:cNvSpPr/>
      </xdr:nvSpPr>
      <xdr:spPr>
        <a:xfrm>
          <a:off x="21272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91440</xdr:rowOff>
    </xdr:from>
    <xdr:to>
      <xdr:col>116</xdr:col>
      <xdr:colOff>63500</xdr:colOff>
      <xdr:row>62</xdr:row>
      <xdr:rowOff>91440</xdr:rowOff>
    </xdr:to>
    <xdr:cxnSp macro="">
      <xdr:nvCxnSpPr>
        <xdr:cNvPr id="650" name="直線コネクタ 649">
          <a:extLst>
            <a:ext uri="{FF2B5EF4-FFF2-40B4-BE49-F238E27FC236}">
              <a16:creationId xmlns:a16="http://schemas.microsoft.com/office/drawing/2014/main" id="{616F1A04-79F9-4D70-B4C9-2461B27DFC46}"/>
            </a:ext>
          </a:extLst>
        </xdr:cNvPr>
        <xdr:cNvCxnSpPr/>
      </xdr:nvCxnSpPr>
      <xdr:spPr>
        <a:xfrm>
          <a:off x="21323300" y="107213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40640</xdr:rowOff>
    </xdr:from>
    <xdr:to>
      <xdr:col>107</xdr:col>
      <xdr:colOff>101600</xdr:colOff>
      <xdr:row>62</xdr:row>
      <xdr:rowOff>142240</xdr:rowOff>
    </xdr:to>
    <xdr:sp macro="" textlink="">
      <xdr:nvSpPr>
        <xdr:cNvPr id="651" name="楕円 650">
          <a:extLst>
            <a:ext uri="{FF2B5EF4-FFF2-40B4-BE49-F238E27FC236}">
              <a16:creationId xmlns:a16="http://schemas.microsoft.com/office/drawing/2014/main" id="{B510D347-3F3D-4A56-B1C1-CB7A7A64F466}"/>
            </a:ext>
          </a:extLst>
        </xdr:cNvPr>
        <xdr:cNvSpPr/>
      </xdr:nvSpPr>
      <xdr:spPr>
        <a:xfrm>
          <a:off x="20383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91440</xdr:rowOff>
    </xdr:from>
    <xdr:to>
      <xdr:col>111</xdr:col>
      <xdr:colOff>177800</xdr:colOff>
      <xdr:row>62</xdr:row>
      <xdr:rowOff>91440</xdr:rowOff>
    </xdr:to>
    <xdr:cxnSp macro="">
      <xdr:nvCxnSpPr>
        <xdr:cNvPr id="652" name="直線コネクタ 651">
          <a:extLst>
            <a:ext uri="{FF2B5EF4-FFF2-40B4-BE49-F238E27FC236}">
              <a16:creationId xmlns:a16="http://schemas.microsoft.com/office/drawing/2014/main" id="{50454D26-E8B9-44F4-94E7-4D41D7BF7D34}"/>
            </a:ext>
          </a:extLst>
        </xdr:cNvPr>
        <xdr:cNvCxnSpPr/>
      </xdr:nvCxnSpPr>
      <xdr:spPr>
        <a:xfrm>
          <a:off x="20434300" y="10721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40640</xdr:rowOff>
    </xdr:from>
    <xdr:to>
      <xdr:col>102</xdr:col>
      <xdr:colOff>165100</xdr:colOff>
      <xdr:row>62</xdr:row>
      <xdr:rowOff>142240</xdr:rowOff>
    </xdr:to>
    <xdr:sp macro="" textlink="">
      <xdr:nvSpPr>
        <xdr:cNvPr id="653" name="楕円 652">
          <a:extLst>
            <a:ext uri="{FF2B5EF4-FFF2-40B4-BE49-F238E27FC236}">
              <a16:creationId xmlns:a16="http://schemas.microsoft.com/office/drawing/2014/main" id="{B9DCD6B4-EA24-455F-9B2C-79C2F2A5A2ED}"/>
            </a:ext>
          </a:extLst>
        </xdr:cNvPr>
        <xdr:cNvSpPr/>
      </xdr:nvSpPr>
      <xdr:spPr>
        <a:xfrm>
          <a:off x="19494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91440</xdr:rowOff>
    </xdr:from>
    <xdr:to>
      <xdr:col>107</xdr:col>
      <xdr:colOff>50800</xdr:colOff>
      <xdr:row>62</xdr:row>
      <xdr:rowOff>91440</xdr:rowOff>
    </xdr:to>
    <xdr:cxnSp macro="">
      <xdr:nvCxnSpPr>
        <xdr:cNvPr id="654" name="直線コネクタ 653">
          <a:extLst>
            <a:ext uri="{FF2B5EF4-FFF2-40B4-BE49-F238E27FC236}">
              <a16:creationId xmlns:a16="http://schemas.microsoft.com/office/drawing/2014/main" id="{796B4CE8-CB61-4D5B-B309-C0480C201F4A}"/>
            </a:ext>
          </a:extLst>
        </xdr:cNvPr>
        <xdr:cNvCxnSpPr/>
      </xdr:nvCxnSpPr>
      <xdr:spPr>
        <a:xfrm>
          <a:off x="19545300" y="10721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78757</xdr:rowOff>
    </xdr:from>
    <xdr:ext cx="469744" cy="259045"/>
    <xdr:sp macro="" textlink="">
      <xdr:nvSpPr>
        <xdr:cNvPr id="655" name="n_1aveValue【保健センター・保健所】&#10;一人当たり面積">
          <a:extLst>
            <a:ext uri="{FF2B5EF4-FFF2-40B4-BE49-F238E27FC236}">
              <a16:creationId xmlns:a16="http://schemas.microsoft.com/office/drawing/2014/main" id="{49FD9204-B5CD-476B-B1A0-A598FFF5C1B8}"/>
            </a:ext>
          </a:extLst>
        </xdr:cNvPr>
        <xdr:cNvSpPr txBox="1"/>
      </xdr:nvSpPr>
      <xdr:spPr>
        <a:xfrm>
          <a:off x="21075727" y="1019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124477</xdr:rowOff>
    </xdr:from>
    <xdr:ext cx="469744" cy="259045"/>
    <xdr:sp macro="" textlink="">
      <xdr:nvSpPr>
        <xdr:cNvPr id="656" name="n_2aveValue【保健センター・保健所】&#10;一人当たり面積">
          <a:extLst>
            <a:ext uri="{FF2B5EF4-FFF2-40B4-BE49-F238E27FC236}">
              <a16:creationId xmlns:a16="http://schemas.microsoft.com/office/drawing/2014/main" id="{55394D3B-0EC5-414C-BED1-8042A18CB5A4}"/>
            </a:ext>
          </a:extLst>
        </xdr:cNvPr>
        <xdr:cNvSpPr txBox="1"/>
      </xdr:nvSpPr>
      <xdr:spPr>
        <a:xfrm>
          <a:off x="20199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170197</xdr:rowOff>
    </xdr:from>
    <xdr:ext cx="469744" cy="259045"/>
    <xdr:sp macro="" textlink="">
      <xdr:nvSpPr>
        <xdr:cNvPr id="657" name="n_3aveValue【保健センター・保健所】&#10;一人当たり面積">
          <a:extLst>
            <a:ext uri="{FF2B5EF4-FFF2-40B4-BE49-F238E27FC236}">
              <a16:creationId xmlns:a16="http://schemas.microsoft.com/office/drawing/2014/main" id="{0811FE20-A03A-4C63-BA40-BF23061AC454}"/>
            </a:ext>
          </a:extLst>
        </xdr:cNvPr>
        <xdr:cNvSpPr txBox="1"/>
      </xdr:nvSpPr>
      <xdr:spPr>
        <a:xfrm>
          <a:off x="19310427" y="1028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133367</xdr:rowOff>
    </xdr:from>
    <xdr:ext cx="469744" cy="259045"/>
    <xdr:sp macro="" textlink="">
      <xdr:nvSpPr>
        <xdr:cNvPr id="658" name="n_1mainValue【保健センター・保健所】&#10;一人当たり面積">
          <a:extLst>
            <a:ext uri="{FF2B5EF4-FFF2-40B4-BE49-F238E27FC236}">
              <a16:creationId xmlns:a16="http://schemas.microsoft.com/office/drawing/2014/main" id="{F683FA46-76E3-44AF-8FBD-3C85F4C15EDB}"/>
            </a:ext>
          </a:extLst>
        </xdr:cNvPr>
        <xdr:cNvSpPr txBox="1"/>
      </xdr:nvSpPr>
      <xdr:spPr>
        <a:xfrm>
          <a:off x="2107572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133367</xdr:rowOff>
    </xdr:from>
    <xdr:ext cx="469744" cy="259045"/>
    <xdr:sp macro="" textlink="">
      <xdr:nvSpPr>
        <xdr:cNvPr id="659" name="n_2mainValue【保健センター・保健所】&#10;一人当たり面積">
          <a:extLst>
            <a:ext uri="{FF2B5EF4-FFF2-40B4-BE49-F238E27FC236}">
              <a16:creationId xmlns:a16="http://schemas.microsoft.com/office/drawing/2014/main" id="{9B5DE455-251E-4103-A302-E7B46F96D42D}"/>
            </a:ext>
          </a:extLst>
        </xdr:cNvPr>
        <xdr:cNvSpPr txBox="1"/>
      </xdr:nvSpPr>
      <xdr:spPr>
        <a:xfrm>
          <a:off x="2019942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133367</xdr:rowOff>
    </xdr:from>
    <xdr:ext cx="469744" cy="259045"/>
    <xdr:sp macro="" textlink="">
      <xdr:nvSpPr>
        <xdr:cNvPr id="660" name="n_3mainValue【保健センター・保健所】&#10;一人当たり面積">
          <a:extLst>
            <a:ext uri="{FF2B5EF4-FFF2-40B4-BE49-F238E27FC236}">
              <a16:creationId xmlns:a16="http://schemas.microsoft.com/office/drawing/2014/main" id="{7D337869-A3E8-4516-A8DE-5C20C10A85C5}"/>
            </a:ext>
          </a:extLst>
        </xdr:cNvPr>
        <xdr:cNvSpPr txBox="1"/>
      </xdr:nvSpPr>
      <xdr:spPr>
        <a:xfrm>
          <a:off x="1931042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1" name="正方形/長方形 660">
          <a:extLst>
            <a:ext uri="{FF2B5EF4-FFF2-40B4-BE49-F238E27FC236}">
              <a16:creationId xmlns:a16="http://schemas.microsoft.com/office/drawing/2014/main" id="{6386962F-D38D-4EEC-BA75-ED0EBE39173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2" name="正方形/長方形 661">
          <a:extLst>
            <a:ext uri="{FF2B5EF4-FFF2-40B4-BE49-F238E27FC236}">
              <a16:creationId xmlns:a16="http://schemas.microsoft.com/office/drawing/2014/main" id="{AC22CEDD-5298-4159-98D1-41CE6E2B889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3" name="正方形/長方形 662">
          <a:extLst>
            <a:ext uri="{FF2B5EF4-FFF2-40B4-BE49-F238E27FC236}">
              <a16:creationId xmlns:a16="http://schemas.microsoft.com/office/drawing/2014/main" id="{C01E8182-5236-4F9C-8BB7-C38200E8DE2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4" name="正方形/長方形 663">
          <a:extLst>
            <a:ext uri="{FF2B5EF4-FFF2-40B4-BE49-F238E27FC236}">
              <a16:creationId xmlns:a16="http://schemas.microsoft.com/office/drawing/2014/main" id="{C9475553-4511-46CC-8A3A-3C411F56785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5" name="正方形/長方形 664">
          <a:extLst>
            <a:ext uri="{FF2B5EF4-FFF2-40B4-BE49-F238E27FC236}">
              <a16:creationId xmlns:a16="http://schemas.microsoft.com/office/drawing/2014/main" id="{5177F64B-F2E8-444A-A9C1-43A92B010BA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6" name="正方形/長方形 665">
          <a:extLst>
            <a:ext uri="{FF2B5EF4-FFF2-40B4-BE49-F238E27FC236}">
              <a16:creationId xmlns:a16="http://schemas.microsoft.com/office/drawing/2014/main" id="{739433E5-5711-4B0B-ABE2-6F05CD4D298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7" name="正方形/長方形 666">
          <a:extLst>
            <a:ext uri="{FF2B5EF4-FFF2-40B4-BE49-F238E27FC236}">
              <a16:creationId xmlns:a16="http://schemas.microsoft.com/office/drawing/2014/main" id="{3E1DDDCB-EF74-44CA-B521-C917CCABDBDA}"/>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8" name="正方形/長方形 667">
          <a:extLst>
            <a:ext uri="{FF2B5EF4-FFF2-40B4-BE49-F238E27FC236}">
              <a16:creationId xmlns:a16="http://schemas.microsoft.com/office/drawing/2014/main" id="{B853433E-C722-4D05-A7FB-92B6EA310098}"/>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9" name="テキスト ボックス 668">
          <a:extLst>
            <a:ext uri="{FF2B5EF4-FFF2-40B4-BE49-F238E27FC236}">
              <a16:creationId xmlns:a16="http://schemas.microsoft.com/office/drawing/2014/main" id="{30AEC6F4-CD9C-4DA5-952C-1270772C824D}"/>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0" name="直線コネクタ 669">
          <a:extLst>
            <a:ext uri="{FF2B5EF4-FFF2-40B4-BE49-F238E27FC236}">
              <a16:creationId xmlns:a16="http://schemas.microsoft.com/office/drawing/2014/main" id="{BFAD1A55-E601-406F-AAFA-C9161DE74D09}"/>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71" name="テキスト ボックス 670">
          <a:extLst>
            <a:ext uri="{FF2B5EF4-FFF2-40B4-BE49-F238E27FC236}">
              <a16:creationId xmlns:a16="http://schemas.microsoft.com/office/drawing/2014/main" id="{B0F373AE-F0A3-4F39-B57A-634A3C40B68A}"/>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72" name="直線コネクタ 671">
          <a:extLst>
            <a:ext uri="{FF2B5EF4-FFF2-40B4-BE49-F238E27FC236}">
              <a16:creationId xmlns:a16="http://schemas.microsoft.com/office/drawing/2014/main" id="{533EAD35-BA5B-4C72-8127-0C9DC34E5BD1}"/>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73" name="テキスト ボックス 672">
          <a:extLst>
            <a:ext uri="{FF2B5EF4-FFF2-40B4-BE49-F238E27FC236}">
              <a16:creationId xmlns:a16="http://schemas.microsoft.com/office/drawing/2014/main" id="{47AA318B-0B3C-46C4-9F51-0D6D974A893A}"/>
            </a:ext>
          </a:extLst>
        </xdr:cNvPr>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74" name="直線コネクタ 673">
          <a:extLst>
            <a:ext uri="{FF2B5EF4-FFF2-40B4-BE49-F238E27FC236}">
              <a16:creationId xmlns:a16="http://schemas.microsoft.com/office/drawing/2014/main" id="{DCF9245B-9FE3-4B89-840A-D9938F0BDBAD}"/>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75" name="テキスト ボックス 674">
          <a:extLst>
            <a:ext uri="{FF2B5EF4-FFF2-40B4-BE49-F238E27FC236}">
              <a16:creationId xmlns:a16="http://schemas.microsoft.com/office/drawing/2014/main" id="{9775D628-21A9-4E81-96FA-D2D13FCB380C}"/>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76" name="直線コネクタ 675">
          <a:extLst>
            <a:ext uri="{FF2B5EF4-FFF2-40B4-BE49-F238E27FC236}">
              <a16:creationId xmlns:a16="http://schemas.microsoft.com/office/drawing/2014/main" id="{4FAFB2A3-3F61-4764-8356-DEB017D5AEAE}"/>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77" name="テキスト ボックス 676">
          <a:extLst>
            <a:ext uri="{FF2B5EF4-FFF2-40B4-BE49-F238E27FC236}">
              <a16:creationId xmlns:a16="http://schemas.microsoft.com/office/drawing/2014/main" id="{C085BD06-DE5F-4E00-97E5-90268422461F}"/>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78" name="直線コネクタ 677">
          <a:extLst>
            <a:ext uri="{FF2B5EF4-FFF2-40B4-BE49-F238E27FC236}">
              <a16:creationId xmlns:a16="http://schemas.microsoft.com/office/drawing/2014/main" id="{C459F3D4-9A3F-4CB2-8D1A-C679ED41A12E}"/>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79" name="テキスト ボックス 678">
          <a:extLst>
            <a:ext uri="{FF2B5EF4-FFF2-40B4-BE49-F238E27FC236}">
              <a16:creationId xmlns:a16="http://schemas.microsoft.com/office/drawing/2014/main" id="{BB6D3A55-B7A4-4ADF-A2DD-52058028DCA3}"/>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0" name="直線コネクタ 679">
          <a:extLst>
            <a:ext uri="{FF2B5EF4-FFF2-40B4-BE49-F238E27FC236}">
              <a16:creationId xmlns:a16="http://schemas.microsoft.com/office/drawing/2014/main" id="{BA5DD763-B069-4657-B870-8E8633B9BA14}"/>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1" name="テキスト ボックス 680">
          <a:extLst>
            <a:ext uri="{FF2B5EF4-FFF2-40B4-BE49-F238E27FC236}">
              <a16:creationId xmlns:a16="http://schemas.microsoft.com/office/drawing/2014/main" id="{4980375C-9D13-456C-AAB7-2C54469C01CC}"/>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2" name="【消防施設】&#10;有形固定資産減価償却率グラフ枠">
          <a:extLst>
            <a:ext uri="{FF2B5EF4-FFF2-40B4-BE49-F238E27FC236}">
              <a16:creationId xmlns:a16="http://schemas.microsoft.com/office/drawing/2014/main" id="{B3924648-63D7-436A-84C0-EA53922E8B43}"/>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108965</xdr:rowOff>
    </xdr:from>
    <xdr:to>
      <xdr:col>85</xdr:col>
      <xdr:colOff>126364</xdr:colOff>
      <xdr:row>85</xdr:row>
      <xdr:rowOff>3811</xdr:rowOff>
    </xdr:to>
    <xdr:cxnSp macro="">
      <xdr:nvCxnSpPr>
        <xdr:cNvPr id="683" name="直線コネクタ 682">
          <a:extLst>
            <a:ext uri="{FF2B5EF4-FFF2-40B4-BE49-F238E27FC236}">
              <a16:creationId xmlns:a16="http://schemas.microsoft.com/office/drawing/2014/main" id="{6B8A8A4F-DF0E-40A5-B4AF-4A29725A3185}"/>
            </a:ext>
          </a:extLst>
        </xdr:cNvPr>
        <xdr:cNvCxnSpPr/>
      </xdr:nvCxnSpPr>
      <xdr:spPr>
        <a:xfrm flipV="1">
          <a:off x="16318864" y="13310615"/>
          <a:ext cx="0" cy="1266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7638</xdr:rowOff>
    </xdr:from>
    <xdr:ext cx="405111" cy="259045"/>
    <xdr:sp macro="" textlink="">
      <xdr:nvSpPr>
        <xdr:cNvPr id="684" name="【消防施設】&#10;有形固定資産減価償却率最小値テキスト">
          <a:extLst>
            <a:ext uri="{FF2B5EF4-FFF2-40B4-BE49-F238E27FC236}">
              <a16:creationId xmlns:a16="http://schemas.microsoft.com/office/drawing/2014/main" id="{1A67ED59-1317-4D11-B94B-407B9A2BB91D}"/>
            </a:ext>
          </a:extLst>
        </xdr:cNvPr>
        <xdr:cNvSpPr txBox="1"/>
      </xdr:nvSpPr>
      <xdr:spPr>
        <a:xfrm>
          <a:off x="16357600" y="1458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3811</xdr:rowOff>
    </xdr:from>
    <xdr:to>
      <xdr:col>86</xdr:col>
      <xdr:colOff>25400</xdr:colOff>
      <xdr:row>85</xdr:row>
      <xdr:rowOff>3811</xdr:rowOff>
    </xdr:to>
    <xdr:cxnSp macro="">
      <xdr:nvCxnSpPr>
        <xdr:cNvPr id="685" name="直線コネクタ 684">
          <a:extLst>
            <a:ext uri="{FF2B5EF4-FFF2-40B4-BE49-F238E27FC236}">
              <a16:creationId xmlns:a16="http://schemas.microsoft.com/office/drawing/2014/main" id="{176A4306-5A22-4DA6-AB6D-1E4629A68AFC}"/>
            </a:ext>
          </a:extLst>
        </xdr:cNvPr>
        <xdr:cNvCxnSpPr/>
      </xdr:nvCxnSpPr>
      <xdr:spPr>
        <a:xfrm>
          <a:off x="16230600" y="1457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55642</xdr:rowOff>
    </xdr:from>
    <xdr:ext cx="405111" cy="259045"/>
    <xdr:sp macro="" textlink="">
      <xdr:nvSpPr>
        <xdr:cNvPr id="686" name="【消防施設】&#10;有形固定資産減価償却率最大値テキスト">
          <a:extLst>
            <a:ext uri="{FF2B5EF4-FFF2-40B4-BE49-F238E27FC236}">
              <a16:creationId xmlns:a16="http://schemas.microsoft.com/office/drawing/2014/main" id="{9994236E-17A8-4C9B-8492-9EE6A04E6478}"/>
            </a:ext>
          </a:extLst>
        </xdr:cNvPr>
        <xdr:cNvSpPr txBox="1"/>
      </xdr:nvSpPr>
      <xdr:spPr>
        <a:xfrm>
          <a:off x="16357600" y="13085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108965</xdr:rowOff>
    </xdr:from>
    <xdr:to>
      <xdr:col>86</xdr:col>
      <xdr:colOff>25400</xdr:colOff>
      <xdr:row>77</xdr:row>
      <xdr:rowOff>108965</xdr:rowOff>
    </xdr:to>
    <xdr:cxnSp macro="">
      <xdr:nvCxnSpPr>
        <xdr:cNvPr id="687" name="直線コネクタ 686">
          <a:extLst>
            <a:ext uri="{FF2B5EF4-FFF2-40B4-BE49-F238E27FC236}">
              <a16:creationId xmlns:a16="http://schemas.microsoft.com/office/drawing/2014/main" id="{6FCA8178-6F0A-46D7-A7E8-60BA7A67902A}"/>
            </a:ext>
          </a:extLst>
        </xdr:cNvPr>
        <xdr:cNvCxnSpPr/>
      </xdr:nvCxnSpPr>
      <xdr:spPr>
        <a:xfrm>
          <a:off x="16230600" y="1331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124477</xdr:rowOff>
    </xdr:from>
    <xdr:ext cx="405111" cy="259045"/>
    <xdr:sp macro="" textlink="">
      <xdr:nvSpPr>
        <xdr:cNvPr id="688" name="【消防施設】&#10;有形固定資産減価償却率平均値テキスト">
          <a:extLst>
            <a:ext uri="{FF2B5EF4-FFF2-40B4-BE49-F238E27FC236}">
              <a16:creationId xmlns:a16="http://schemas.microsoft.com/office/drawing/2014/main" id="{F1DEB4E9-CACA-48AF-BEC7-816D54B67FE2}"/>
            </a:ext>
          </a:extLst>
        </xdr:cNvPr>
        <xdr:cNvSpPr txBox="1"/>
      </xdr:nvSpPr>
      <xdr:spPr>
        <a:xfrm>
          <a:off x="16357600" y="13669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101600</xdr:rowOff>
    </xdr:from>
    <xdr:to>
      <xdr:col>85</xdr:col>
      <xdr:colOff>177800</xdr:colOff>
      <xdr:row>81</xdr:row>
      <xdr:rowOff>31750</xdr:rowOff>
    </xdr:to>
    <xdr:sp macro="" textlink="">
      <xdr:nvSpPr>
        <xdr:cNvPr id="689" name="フローチャート: 判断 688">
          <a:extLst>
            <a:ext uri="{FF2B5EF4-FFF2-40B4-BE49-F238E27FC236}">
              <a16:creationId xmlns:a16="http://schemas.microsoft.com/office/drawing/2014/main" id="{DFEA3382-EBE7-4F4E-A3F7-829014F595E9}"/>
            </a:ext>
          </a:extLst>
        </xdr:cNvPr>
        <xdr:cNvSpPr/>
      </xdr:nvSpPr>
      <xdr:spPr>
        <a:xfrm>
          <a:off x="162687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135889</xdr:rowOff>
    </xdr:from>
    <xdr:to>
      <xdr:col>81</xdr:col>
      <xdr:colOff>101600</xdr:colOff>
      <xdr:row>81</xdr:row>
      <xdr:rowOff>66039</xdr:rowOff>
    </xdr:to>
    <xdr:sp macro="" textlink="">
      <xdr:nvSpPr>
        <xdr:cNvPr id="690" name="フローチャート: 判断 689">
          <a:extLst>
            <a:ext uri="{FF2B5EF4-FFF2-40B4-BE49-F238E27FC236}">
              <a16:creationId xmlns:a16="http://schemas.microsoft.com/office/drawing/2014/main" id="{0362D505-AEDC-478B-B812-BA38F5C291A4}"/>
            </a:ext>
          </a:extLst>
        </xdr:cNvPr>
        <xdr:cNvSpPr/>
      </xdr:nvSpPr>
      <xdr:spPr>
        <a:xfrm>
          <a:off x="15430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163322</xdr:rowOff>
    </xdr:from>
    <xdr:to>
      <xdr:col>76</xdr:col>
      <xdr:colOff>165100</xdr:colOff>
      <xdr:row>81</xdr:row>
      <xdr:rowOff>93472</xdr:rowOff>
    </xdr:to>
    <xdr:sp macro="" textlink="">
      <xdr:nvSpPr>
        <xdr:cNvPr id="691" name="フローチャート: 判断 690">
          <a:extLst>
            <a:ext uri="{FF2B5EF4-FFF2-40B4-BE49-F238E27FC236}">
              <a16:creationId xmlns:a16="http://schemas.microsoft.com/office/drawing/2014/main" id="{EB053610-FED1-426F-ACB6-E59B07E718BF}"/>
            </a:ext>
          </a:extLst>
        </xdr:cNvPr>
        <xdr:cNvSpPr/>
      </xdr:nvSpPr>
      <xdr:spPr>
        <a:xfrm>
          <a:off x="14541500" y="1387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167894</xdr:rowOff>
    </xdr:from>
    <xdr:to>
      <xdr:col>72</xdr:col>
      <xdr:colOff>38100</xdr:colOff>
      <xdr:row>81</xdr:row>
      <xdr:rowOff>98044</xdr:rowOff>
    </xdr:to>
    <xdr:sp macro="" textlink="">
      <xdr:nvSpPr>
        <xdr:cNvPr id="692" name="フローチャート: 判断 691">
          <a:extLst>
            <a:ext uri="{FF2B5EF4-FFF2-40B4-BE49-F238E27FC236}">
              <a16:creationId xmlns:a16="http://schemas.microsoft.com/office/drawing/2014/main" id="{FEB9B2F8-9F8D-4963-9A23-A0DABDFA0799}"/>
            </a:ext>
          </a:extLst>
        </xdr:cNvPr>
        <xdr:cNvSpPr/>
      </xdr:nvSpPr>
      <xdr:spPr>
        <a:xfrm>
          <a:off x="13652500" y="1388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3" name="テキスト ボックス 692">
          <a:extLst>
            <a:ext uri="{FF2B5EF4-FFF2-40B4-BE49-F238E27FC236}">
              <a16:creationId xmlns:a16="http://schemas.microsoft.com/office/drawing/2014/main" id="{654DC3C7-13BA-4F4E-ACAC-B19F1813E861}"/>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4" name="テキスト ボックス 693">
          <a:extLst>
            <a:ext uri="{FF2B5EF4-FFF2-40B4-BE49-F238E27FC236}">
              <a16:creationId xmlns:a16="http://schemas.microsoft.com/office/drawing/2014/main" id="{522D97D3-8390-4AAB-966D-47E7BD5C2ED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5" name="テキスト ボックス 694">
          <a:extLst>
            <a:ext uri="{FF2B5EF4-FFF2-40B4-BE49-F238E27FC236}">
              <a16:creationId xmlns:a16="http://schemas.microsoft.com/office/drawing/2014/main" id="{86B89951-7268-45E6-A70C-062CE6C3A6F2}"/>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6" name="テキスト ボックス 695">
          <a:extLst>
            <a:ext uri="{FF2B5EF4-FFF2-40B4-BE49-F238E27FC236}">
              <a16:creationId xmlns:a16="http://schemas.microsoft.com/office/drawing/2014/main" id="{B867F5BD-EE41-4EE6-AE08-7436CAB6E49F}"/>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7" name="テキスト ボックス 696">
          <a:extLst>
            <a:ext uri="{FF2B5EF4-FFF2-40B4-BE49-F238E27FC236}">
              <a16:creationId xmlns:a16="http://schemas.microsoft.com/office/drawing/2014/main" id="{BDB9998C-F814-42F8-824A-34689F3A63C5}"/>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163322</xdr:rowOff>
    </xdr:from>
    <xdr:to>
      <xdr:col>85</xdr:col>
      <xdr:colOff>177800</xdr:colOff>
      <xdr:row>81</xdr:row>
      <xdr:rowOff>93472</xdr:rowOff>
    </xdr:to>
    <xdr:sp macro="" textlink="">
      <xdr:nvSpPr>
        <xdr:cNvPr id="698" name="楕円 697">
          <a:extLst>
            <a:ext uri="{FF2B5EF4-FFF2-40B4-BE49-F238E27FC236}">
              <a16:creationId xmlns:a16="http://schemas.microsoft.com/office/drawing/2014/main" id="{229D74B9-08E1-4A52-8D44-D934367BB306}"/>
            </a:ext>
          </a:extLst>
        </xdr:cNvPr>
        <xdr:cNvSpPr/>
      </xdr:nvSpPr>
      <xdr:spPr>
        <a:xfrm>
          <a:off x="16268700" y="1387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141749</xdr:rowOff>
    </xdr:from>
    <xdr:ext cx="405111" cy="259045"/>
    <xdr:sp macro="" textlink="">
      <xdr:nvSpPr>
        <xdr:cNvPr id="699" name="【消防施設】&#10;有形固定資産減価償却率該当値テキスト">
          <a:extLst>
            <a:ext uri="{FF2B5EF4-FFF2-40B4-BE49-F238E27FC236}">
              <a16:creationId xmlns:a16="http://schemas.microsoft.com/office/drawing/2014/main" id="{AA00086A-B8CB-4C45-8CE7-8B2C88B58C8F}"/>
            </a:ext>
          </a:extLst>
        </xdr:cNvPr>
        <xdr:cNvSpPr txBox="1"/>
      </xdr:nvSpPr>
      <xdr:spPr>
        <a:xfrm>
          <a:off x="16357600" y="13857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33020</xdr:rowOff>
    </xdr:from>
    <xdr:to>
      <xdr:col>81</xdr:col>
      <xdr:colOff>101600</xdr:colOff>
      <xdr:row>81</xdr:row>
      <xdr:rowOff>134620</xdr:rowOff>
    </xdr:to>
    <xdr:sp macro="" textlink="">
      <xdr:nvSpPr>
        <xdr:cNvPr id="700" name="楕円 699">
          <a:extLst>
            <a:ext uri="{FF2B5EF4-FFF2-40B4-BE49-F238E27FC236}">
              <a16:creationId xmlns:a16="http://schemas.microsoft.com/office/drawing/2014/main" id="{A71D113A-87AB-40D1-BBDA-E63D77DC3CB4}"/>
            </a:ext>
          </a:extLst>
        </xdr:cNvPr>
        <xdr:cNvSpPr/>
      </xdr:nvSpPr>
      <xdr:spPr>
        <a:xfrm>
          <a:off x="15430500" y="139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42672</xdr:rowOff>
    </xdr:from>
    <xdr:to>
      <xdr:col>85</xdr:col>
      <xdr:colOff>127000</xdr:colOff>
      <xdr:row>81</xdr:row>
      <xdr:rowOff>83820</xdr:rowOff>
    </xdr:to>
    <xdr:cxnSp macro="">
      <xdr:nvCxnSpPr>
        <xdr:cNvPr id="701" name="直線コネクタ 700">
          <a:extLst>
            <a:ext uri="{FF2B5EF4-FFF2-40B4-BE49-F238E27FC236}">
              <a16:creationId xmlns:a16="http://schemas.microsoft.com/office/drawing/2014/main" id="{4FF20BAB-9457-48A1-828F-2E2DB4A87539}"/>
            </a:ext>
          </a:extLst>
        </xdr:cNvPr>
        <xdr:cNvCxnSpPr/>
      </xdr:nvCxnSpPr>
      <xdr:spPr>
        <a:xfrm flipV="1">
          <a:off x="15481300" y="1393012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83313</xdr:rowOff>
    </xdr:from>
    <xdr:to>
      <xdr:col>76</xdr:col>
      <xdr:colOff>165100</xdr:colOff>
      <xdr:row>82</xdr:row>
      <xdr:rowOff>13463</xdr:rowOff>
    </xdr:to>
    <xdr:sp macro="" textlink="">
      <xdr:nvSpPr>
        <xdr:cNvPr id="702" name="楕円 701">
          <a:extLst>
            <a:ext uri="{FF2B5EF4-FFF2-40B4-BE49-F238E27FC236}">
              <a16:creationId xmlns:a16="http://schemas.microsoft.com/office/drawing/2014/main" id="{AE9C2B2A-5C02-4C49-8443-6A3B8B63266E}"/>
            </a:ext>
          </a:extLst>
        </xdr:cNvPr>
        <xdr:cNvSpPr/>
      </xdr:nvSpPr>
      <xdr:spPr>
        <a:xfrm>
          <a:off x="14541500" y="1397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83820</xdr:rowOff>
    </xdr:from>
    <xdr:to>
      <xdr:col>81</xdr:col>
      <xdr:colOff>50800</xdr:colOff>
      <xdr:row>81</xdr:row>
      <xdr:rowOff>134113</xdr:rowOff>
    </xdr:to>
    <xdr:cxnSp macro="">
      <xdr:nvCxnSpPr>
        <xdr:cNvPr id="703" name="直線コネクタ 702">
          <a:extLst>
            <a:ext uri="{FF2B5EF4-FFF2-40B4-BE49-F238E27FC236}">
              <a16:creationId xmlns:a16="http://schemas.microsoft.com/office/drawing/2014/main" id="{40500377-327F-48A7-B3DD-3714C8FE2F8D}"/>
            </a:ext>
          </a:extLst>
        </xdr:cNvPr>
        <xdr:cNvCxnSpPr/>
      </xdr:nvCxnSpPr>
      <xdr:spPr>
        <a:xfrm flipV="1">
          <a:off x="14592300" y="13971270"/>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108458</xdr:rowOff>
    </xdr:from>
    <xdr:to>
      <xdr:col>72</xdr:col>
      <xdr:colOff>38100</xdr:colOff>
      <xdr:row>82</xdr:row>
      <xdr:rowOff>38608</xdr:rowOff>
    </xdr:to>
    <xdr:sp macro="" textlink="">
      <xdr:nvSpPr>
        <xdr:cNvPr id="704" name="楕円 703">
          <a:extLst>
            <a:ext uri="{FF2B5EF4-FFF2-40B4-BE49-F238E27FC236}">
              <a16:creationId xmlns:a16="http://schemas.microsoft.com/office/drawing/2014/main" id="{EBD78DFA-ED9C-4D3F-8091-1F90D1273398}"/>
            </a:ext>
          </a:extLst>
        </xdr:cNvPr>
        <xdr:cNvSpPr/>
      </xdr:nvSpPr>
      <xdr:spPr>
        <a:xfrm>
          <a:off x="13652500" y="1399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134113</xdr:rowOff>
    </xdr:from>
    <xdr:to>
      <xdr:col>76</xdr:col>
      <xdr:colOff>114300</xdr:colOff>
      <xdr:row>81</xdr:row>
      <xdr:rowOff>159258</xdr:rowOff>
    </xdr:to>
    <xdr:cxnSp macro="">
      <xdr:nvCxnSpPr>
        <xdr:cNvPr id="705" name="直線コネクタ 704">
          <a:extLst>
            <a:ext uri="{FF2B5EF4-FFF2-40B4-BE49-F238E27FC236}">
              <a16:creationId xmlns:a16="http://schemas.microsoft.com/office/drawing/2014/main" id="{90291616-748B-4036-B496-00EAEF24FD70}"/>
            </a:ext>
          </a:extLst>
        </xdr:cNvPr>
        <xdr:cNvCxnSpPr/>
      </xdr:nvCxnSpPr>
      <xdr:spPr>
        <a:xfrm flipV="1">
          <a:off x="13703300" y="14021563"/>
          <a:ext cx="889000" cy="2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82566</xdr:rowOff>
    </xdr:from>
    <xdr:ext cx="405111" cy="259045"/>
    <xdr:sp macro="" textlink="">
      <xdr:nvSpPr>
        <xdr:cNvPr id="706" name="n_1aveValue【消防施設】&#10;有形固定資産減価償却率">
          <a:extLst>
            <a:ext uri="{FF2B5EF4-FFF2-40B4-BE49-F238E27FC236}">
              <a16:creationId xmlns:a16="http://schemas.microsoft.com/office/drawing/2014/main" id="{333425FA-1316-40C5-8EBB-49DE2DAB023F}"/>
            </a:ext>
          </a:extLst>
        </xdr:cNvPr>
        <xdr:cNvSpPr txBox="1"/>
      </xdr:nvSpPr>
      <xdr:spPr>
        <a:xfrm>
          <a:off x="152660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109999</xdr:rowOff>
    </xdr:from>
    <xdr:ext cx="405111" cy="259045"/>
    <xdr:sp macro="" textlink="">
      <xdr:nvSpPr>
        <xdr:cNvPr id="707" name="n_2aveValue【消防施設】&#10;有形固定資産減価償却率">
          <a:extLst>
            <a:ext uri="{FF2B5EF4-FFF2-40B4-BE49-F238E27FC236}">
              <a16:creationId xmlns:a16="http://schemas.microsoft.com/office/drawing/2014/main" id="{1DA80861-E9D9-4122-8370-5D9980921213}"/>
            </a:ext>
          </a:extLst>
        </xdr:cNvPr>
        <xdr:cNvSpPr txBox="1"/>
      </xdr:nvSpPr>
      <xdr:spPr>
        <a:xfrm>
          <a:off x="14389744" y="13654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114571</xdr:rowOff>
    </xdr:from>
    <xdr:ext cx="405111" cy="259045"/>
    <xdr:sp macro="" textlink="">
      <xdr:nvSpPr>
        <xdr:cNvPr id="708" name="n_3aveValue【消防施設】&#10;有形固定資産減価償却率">
          <a:extLst>
            <a:ext uri="{FF2B5EF4-FFF2-40B4-BE49-F238E27FC236}">
              <a16:creationId xmlns:a16="http://schemas.microsoft.com/office/drawing/2014/main" id="{BFA4516A-E6FC-4910-9554-47C77F3752EE}"/>
            </a:ext>
          </a:extLst>
        </xdr:cNvPr>
        <xdr:cNvSpPr txBox="1"/>
      </xdr:nvSpPr>
      <xdr:spPr>
        <a:xfrm>
          <a:off x="13500744" y="13659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125747</xdr:rowOff>
    </xdr:from>
    <xdr:ext cx="405111" cy="259045"/>
    <xdr:sp macro="" textlink="">
      <xdr:nvSpPr>
        <xdr:cNvPr id="709" name="n_1mainValue【消防施設】&#10;有形固定資産減価償却率">
          <a:extLst>
            <a:ext uri="{FF2B5EF4-FFF2-40B4-BE49-F238E27FC236}">
              <a16:creationId xmlns:a16="http://schemas.microsoft.com/office/drawing/2014/main" id="{F3B25FB2-C25D-4D49-BE84-0A329FB75B75}"/>
            </a:ext>
          </a:extLst>
        </xdr:cNvPr>
        <xdr:cNvSpPr txBox="1"/>
      </xdr:nvSpPr>
      <xdr:spPr>
        <a:xfrm>
          <a:off x="15266044" y="1401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4590</xdr:rowOff>
    </xdr:from>
    <xdr:ext cx="405111" cy="259045"/>
    <xdr:sp macro="" textlink="">
      <xdr:nvSpPr>
        <xdr:cNvPr id="710" name="n_2mainValue【消防施設】&#10;有形固定資産減価償却率">
          <a:extLst>
            <a:ext uri="{FF2B5EF4-FFF2-40B4-BE49-F238E27FC236}">
              <a16:creationId xmlns:a16="http://schemas.microsoft.com/office/drawing/2014/main" id="{D52F11F1-BEF8-4950-B3A1-F9FE9B99B3E2}"/>
            </a:ext>
          </a:extLst>
        </xdr:cNvPr>
        <xdr:cNvSpPr txBox="1"/>
      </xdr:nvSpPr>
      <xdr:spPr>
        <a:xfrm>
          <a:off x="14389744" y="1406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29735</xdr:rowOff>
    </xdr:from>
    <xdr:ext cx="405111" cy="259045"/>
    <xdr:sp macro="" textlink="">
      <xdr:nvSpPr>
        <xdr:cNvPr id="711" name="n_3mainValue【消防施設】&#10;有形固定資産減価償却率">
          <a:extLst>
            <a:ext uri="{FF2B5EF4-FFF2-40B4-BE49-F238E27FC236}">
              <a16:creationId xmlns:a16="http://schemas.microsoft.com/office/drawing/2014/main" id="{6F6D4A8B-C44C-498D-B301-273F0159F261}"/>
            </a:ext>
          </a:extLst>
        </xdr:cNvPr>
        <xdr:cNvSpPr txBox="1"/>
      </xdr:nvSpPr>
      <xdr:spPr>
        <a:xfrm>
          <a:off x="13500744" y="14088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2" name="正方形/長方形 711">
          <a:extLst>
            <a:ext uri="{FF2B5EF4-FFF2-40B4-BE49-F238E27FC236}">
              <a16:creationId xmlns:a16="http://schemas.microsoft.com/office/drawing/2014/main" id="{6D63E9B3-B33B-4259-82CF-B7B447B058E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3" name="正方形/長方形 712">
          <a:extLst>
            <a:ext uri="{FF2B5EF4-FFF2-40B4-BE49-F238E27FC236}">
              <a16:creationId xmlns:a16="http://schemas.microsoft.com/office/drawing/2014/main" id="{7BFD591F-3159-4254-B5C0-63393BB8721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4" name="正方形/長方形 713">
          <a:extLst>
            <a:ext uri="{FF2B5EF4-FFF2-40B4-BE49-F238E27FC236}">
              <a16:creationId xmlns:a16="http://schemas.microsoft.com/office/drawing/2014/main" id="{B31CE408-AD12-4358-96A8-3A9839A8CB5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5" name="正方形/長方形 714">
          <a:extLst>
            <a:ext uri="{FF2B5EF4-FFF2-40B4-BE49-F238E27FC236}">
              <a16:creationId xmlns:a16="http://schemas.microsoft.com/office/drawing/2014/main" id="{11523BC7-DE90-4F11-B18F-9E082DF2D37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6" name="正方形/長方形 715">
          <a:extLst>
            <a:ext uri="{FF2B5EF4-FFF2-40B4-BE49-F238E27FC236}">
              <a16:creationId xmlns:a16="http://schemas.microsoft.com/office/drawing/2014/main" id="{CD2DC974-A687-425A-BD37-3C8105AE6E9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7" name="正方形/長方形 716">
          <a:extLst>
            <a:ext uri="{FF2B5EF4-FFF2-40B4-BE49-F238E27FC236}">
              <a16:creationId xmlns:a16="http://schemas.microsoft.com/office/drawing/2014/main" id="{95D9857C-3E4B-480A-B3B3-B72E3A13692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8" name="正方形/長方形 717">
          <a:extLst>
            <a:ext uri="{FF2B5EF4-FFF2-40B4-BE49-F238E27FC236}">
              <a16:creationId xmlns:a16="http://schemas.microsoft.com/office/drawing/2014/main" id="{90E5DD40-AB6C-401B-A5BF-7341AE2D2E6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9" name="正方形/長方形 718">
          <a:extLst>
            <a:ext uri="{FF2B5EF4-FFF2-40B4-BE49-F238E27FC236}">
              <a16:creationId xmlns:a16="http://schemas.microsoft.com/office/drawing/2014/main" id="{3B5C8101-DB58-4591-A38A-03B675D56B2F}"/>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0" name="テキスト ボックス 719">
          <a:extLst>
            <a:ext uri="{FF2B5EF4-FFF2-40B4-BE49-F238E27FC236}">
              <a16:creationId xmlns:a16="http://schemas.microsoft.com/office/drawing/2014/main" id="{DA57B186-BC68-4ED9-98F9-EE514204839D}"/>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1" name="直線コネクタ 720">
          <a:extLst>
            <a:ext uri="{FF2B5EF4-FFF2-40B4-BE49-F238E27FC236}">
              <a16:creationId xmlns:a16="http://schemas.microsoft.com/office/drawing/2014/main" id="{CBBE0BC0-AD1B-4692-9F07-B3A19D7D45D5}"/>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22" name="直線コネクタ 721">
          <a:extLst>
            <a:ext uri="{FF2B5EF4-FFF2-40B4-BE49-F238E27FC236}">
              <a16:creationId xmlns:a16="http://schemas.microsoft.com/office/drawing/2014/main" id="{AE54EF7B-A07E-448E-80D5-D0B297DF1A04}"/>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23" name="テキスト ボックス 722">
          <a:extLst>
            <a:ext uri="{FF2B5EF4-FFF2-40B4-BE49-F238E27FC236}">
              <a16:creationId xmlns:a16="http://schemas.microsoft.com/office/drawing/2014/main" id="{695D6681-43C9-4399-9286-6C8F89BCE221}"/>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24" name="直線コネクタ 723">
          <a:extLst>
            <a:ext uri="{FF2B5EF4-FFF2-40B4-BE49-F238E27FC236}">
              <a16:creationId xmlns:a16="http://schemas.microsoft.com/office/drawing/2014/main" id="{55EA162B-A82D-493E-B293-417387E57CFE}"/>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25" name="テキスト ボックス 724">
          <a:extLst>
            <a:ext uri="{FF2B5EF4-FFF2-40B4-BE49-F238E27FC236}">
              <a16:creationId xmlns:a16="http://schemas.microsoft.com/office/drawing/2014/main" id="{C6A0E1F6-32AC-484A-AC59-B1EBB838C91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26" name="直線コネクタ 725">
          <a:extLst>
            <a:ext uri="{FF2B5EF4-FFF2-40B4-BE49-F238E27FC236}">
              <a16:creationId xmlns:a16="http://schemas.microsoft.com/office/drawing/2014/main" id="{FB086C32-0CF9-4926-B390-9347D344858C}"/>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27" name="テキスト ボックス 726">
          <a:extLst>
            <a:ext uri="{FF2B5EF4-FFF2-40B4-BE49-F238E27FC236}">
              <a16:creationId xmlns:a16="http://schemas.microsoft.com/office/drawing/2014/main" id="{D16845E7-2A62-4DD3-B809-FB9C8E2AF059}"/>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28" name="直線コネクタ 727">
          <a:extLst>
            <a:ext uri="{FF2B5EF4-FFF2-40B4-BE49-F238E27FC236}">
              <a16:creationId xmlns:a16="http://schemas.microsoft.com/office/drawing/2014/main" id="{A0030085-8670-4A68-8A3B-707091B1798A}"/>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29" name="テキスト ボックス 728">
          <a:extLst>
            <a:ext uri="{FF2B5EF4-FFF2-40B4-BE49-F238E27FC236}">
              <a16:creationId xmlns:a16="http://schemas.microsoft.com/office/drawing/2014/main" id="{EEFD230E-E11B-402B-A9D3-D04C7AC4CEF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30" name="直線コネクタ 729">
          <a:extLst>
            <a:ext uri="{FF2B5EF4-FFF2-40B4-BE49-F238E27FC236}">
              <a16:creationId xmlns:a16="http://schemas.microsoft.com/office/drawing/2014/main" id="{039D2743-52DD-485E-AB23-AB9C75476FA6}"/>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31" name="テキスト ボックス 730">
          <a:extLst>
            <a:ext uri="{FF2B5EF4-FFF2-40B4-BE49-F238E27FC236}">
              <a16:creationId xmlns:a16="http://schemas.microsoft.com/office/drawing/2014/main" id="{473DC0CC-1DB7-481D-8F3E-F490D771FC4B}"/>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32" name="直線コネクタ 731">
          <a:extLst>
            <a:ext uri="{FF2B5EF4-FFF2-40B4-BE49-F238E27FC236}">
              <a16:creationId xmlns:a16="http://schemas.microsoft.com/office/drawing/2014/main" id="{7D394189-B39C-4F21-8136-12C01DABD3FA}"/>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33" name="テキスト ボックス 732">
          <a:extLst>
            <a:ext uri="{FF2B5EF4-FFF2-40B4-BE49-F238E27FC236}">
              <a16:creationId xmlns:a16="http://schemas.microsoft.com/office/drawing/2014/main" id="{58733F2A-1C50-4623-9B7F-194CF7CFFBB4}"/>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4" name="直線コネクタ 733">
          <a:extLst>
            <a:ext uri="{FF2B5EF4-FFF2-40B4-BE49-F238E27FC236}">
              <a16:creationId xmlns:a16="http://schemas.microsoft.com/office/drawing/2014/main" id="{E0CE15FF-25DB-4925-967C-AB2EE302C5B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5" name="テキスト ボックス 734">
          <a:extLst>
            <a:ext uri="{FF2B5EF4-FFF2-40B4-BE49-F238E27FC236}">
              <a16:creationId xmlns:a16="http://schemas.microsoft.com/office/drawing/2014/main" id="{D53856D3-3AE5-46DC-9DC4-CCCA4D5EA0DF}"/>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6" name="【消防施設】&#10;一人当たり面積グラフ枠">
          <a:extLst>
            <a:ext uri="{FF2B5EF4-FFF2-40B4-BE49-F238E27FC236}">
              <a16:creationId xmlns:a16="http://schemas.microsoft.com/office/drawing/2014/main" id="{071EDFC3-BFCC-47B7-864C-99B6EE5ECBA4}"/>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20138</xdr:rowOff>
    </xdr:from>
    <xdr:to>
      <xdr:col>116</xdr:col>
      <xdr:colOff>62864</xdr:colOff>
      <xdr:row>86</xdr:row>
      <xdr:rowOff>96882</xdr:rowOff>
    </xdr:to>
    <xdr:cxnSp macro="">
      <xdr:nvCxnSpPr>
        <xdr:cNvPr id="737" name="直線コネクタ 736">
          <a:extLst>
            <a:ext uri="{FF2B5EF4-FFF2-40B4-BE49-F238E27FC236}">
              <a16:creationId xmlns:a16="http://schemas.microsoft.com/office/drawing/2014/main" id="{97CC2CAA-77AE-4969-A6F1-3DD47C5CAD58}"/>
            </a:ext>
          </a:extLst>
        </xdr:cNvPr>
        <xdr:cNvCxnSpPr/>
      </xdr:nvCxnSpPr>
      <xdr:spPr>
        <a:xfrm flipV="1">
          <a:off x="22160864" y="13221788"/>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100709</xdr:rowOff>
    </xdr:from>
    <xdr:ext cx="469744" cy="259045"/>
    <xdr:sp macro="" textlink="">
      <xdr:nvSpPr>
        <xdr:cNvPr id="738" name="【消防施設】&#10;一人当たり面積最小値テキスト">
          <a:extLst>
            <a:ext uri="{FF2B5EF4-FFF2-40B4-BE49-F238E27FC236}">
              <a16:creationId xmlns:a16="http://schemas.microsoft.com/office/drawing/2014/main" id="{20F44D9F-3935-42E9-AD6D-0A1FD563B8C9}"/>
            </a:ext>
          </a:extLst>
        </xdr:cNvPr>
        <xdr:cNvSpPr txBox="1"/>
      </xdr:nvSpPr>
      <xdr:spPr>
        <a:xfrm>
          <a:off x="22199600" y="1484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96882</xdr:rowOff>
    </xdr:from>
    <xdr:to>
      <xdr:col>116</xdr:col>
      <xdr:colOff>152400</xdr:colOff>
      <xdr:row>86</xdr:row>
      <xdr:rowOff>96882</xdr:rowOff>
    </xdr:to>
    <xdr:cxnSp macro="">
      <xdr:nvCxnSpPr>
        <xdr:cNvPr id="739" name="直線コネクタ 738">
          <a:extLst>
            <a:ext uri="{FF2B5EF4-FFF2-40B4-BE49-F238E27FC236}">
              <a16:creationId xmlns:a16="http://schemas.microsoft.com/office/drawing/2014/main" id="{D61A84ED-04ED-41F0-A154-3CC0DFFE35CC}"/>
            </a:ext>
          </a:extLst>
        </xdr:cNvPr>
        <xdr:cNvCxnSpPr/>
      </xdr:nvCxnSpPr>
      <xdr:spPr>
        <a:xfrm>
          <a:off x="22072600" y="1484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138265</xdr:rowOff>
    </xdr:from>
    <xdr:ext cx="469744" cy="259045"/>
    <xdr:sp macro="" textlink="">
      <xdr:nvSpPr>
        <xdr:cNvPr id="740" name="【消防施設】&#10;一人当たり面積最大値テキスト">
          <a:extLst>
            <a:ext uri="{FF2B5EF4-FFF2-40B4-BE49-F238E27FC236}">
              <a16:creationId xmlns:a16="http://schemas.microsoft.com/office/drawing/2014/main" id="{544E4A0C-3C6C-4C16-B2A1-018021403B29}"/>
            </a:ext>
          </a:extLst>
        </xdr:cNvPr>
        <xdr:cNvSpPr txBox="1"/>
      </xdr:nvSpPr>
      <xdr:spPr>
        <a:xfrm>
          <a:off x="22199600" y="12997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20138</xdr:rowOff>
    </xdr:from>
    <xdr:to>
      <xdr:col>116</xdr:col>
      <xdr:colOff>152400</xdr:colOff>
      <xdr:row>77</xdr:row>
      <xdr:rowOff>20138</xdr:rowOff>
    </xdr:to>
    <xdr:cxnSp macro="">
      <xdr:nvCxnSpPr>
        <xdr:cNvPr id="741" name="直線コネクタ 740">
          <a:extLst>
            <a:ext uri="{FF2B5EF4-FFF2-40B4-BE49-F238E27FC236}">
              <a16:creationId xmlns:a16="http://schemas.microsoft.com/office/drawing/2014/main" id="{46EAA58E-D1B4-4E37-AEEA-D65DE0F68C52}"/>
            </a:ext>
          </a:extLst>
        </xdr:cNvPr>
        <xdr:cNvCxnSpPr/>
      </xdr:nvCxnSpPr>
      <xdr:spPr>
        <a:xfrm>
          <a:off x="22072600" y="1322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116313</xdr:rowOff>
    </xdr:from>
    <xdr:ext cx="469744" cy="259045"/>
    <xdr:sp macro="" textlink="">
      <xdr:nvSpPr>
        <xdr:cNvPr id="742" name="【消防施設】&#10;一人当たり面積平均値テキスト">
          <a:extLst>
            <a:ext uri="{FF2B5EF4-FFF2-40B4-BE49-F238E27FC236}">
              <a16:creationId xmlns:a16="http://schemas.microsoft.com/office/drawing/2014/main" id="{394CF9B3-B710-4B04-A9DB-D27F5EA8633A}"/>
            </a:ext>
          </a:extLst>
        </xdr:cNvPr>
        <xdr:cNvSpPr txBox="1"/>
      </xdr:nvSpPr>
      <xdr:spPr>
        <a:xfrm>
          <a:off x="22199600" y="14518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93436</xdr:rowOff>
    </xdr:from>
    <xdr:to>
      <xdr:col>116</xdr:col>
      <xdr:colOff>114300</xdr:colOff>
      <xdr:row>86</xdr:row>
      <xdr:rowOff>23586</xdr:rowOff>
    </xdr:to>
    <xdr:sp macro="" textlink="">
      <xdr:nvSpPr>
        <xdr:cNvPr id="743" name="フローチャート: 判断 742">
          <a:extLst>
            <a:ext uri="{FF2B5EF4-FFF2-40B4-BE49-F238E27FC236}">
              <a16:creationId xmlns:a16="http://schemas.microsoft.com/office/drawing/2014/main" id="{E6B92305-5319-4FBE-AAC4-B240BBBB60F0}"/>
            </a:ext>
          </a:extLst>
        </xdr:cNvPr>
        <xdr:cNvSpPr/>
      </xdr:nvSpPr>
      <xdr:spPr>
        <a:xfrm>
          <a:off x="22110700" y="1466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106499</xdr:rowOff>
    </xdr:from>
    <xdr:to>
      <xdr:col>112</xdr:col>
      <xdr:colOff>38100</xdr:colOff>
      <xdr:row>86</xdr:row>
      <xdr:rowOff>36649</xdr:rowOff>
    </xdr:to>
    <xdr:sp macro="" textlink="">
      <xdr:nvSpPr>
        <xdr:cNvPr id="744" name="フローチャート: 判断 743">
          <a:extLst>
            <a:ext uri="{FF2B5EF4-FFF2-40B4-BE49-F238E27FC236}">
              <a16:creationId xmlns:a16="http://schemas.microsoft.com/office/drawing/2014/main" id="{6F18A80D-8798-4ED8-83FE-48A6B4D6D6C6}"/>
            </a:ext>
          </a:extLst>
        </xdr:cNvPr>
        <xdr:cNvSpPr/>
      </xdr:nvSpPr>
      <xdr:spPr>
        <a:xfrm>
          <a:off x="21272500" y="14679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142421</xdr:rowOff>
    </xdr:from>
    <xdr:to>
      <xdr:col>107</xdr:col>
      <xdr:colOff>101600</xdr:colOff>
      <xdr:row>86</xdr:row>
      <xdr:rowOff>72571</xdr:rowOff>
    </xdr:to>
    <xdr:sp macro="" textlink="">
      <xdr:nvSpPr>
        <xdr:cNvPr id="745" name="フローチャート: 判断 744">
          <a:extLst>
            <a:ext uri="{FF2B5EF4-FFF2-40B4-BE49-F238E27FC236}">
              <a16:creationId xmlns:a16="http://schemas.microsoft.com/office/drawing/2014/main" id="{CB981683-C345-4F21-8557-16B2032FA470}"/>
            </a:ext>
          </a:extLst>
        </xdr:cNvPr>
        <xdr:cNvSpPr/>
      </xdr:nvSpPr>
      <xdr:spPr>
        <a:xfrm>
          <a:off x="20383500" y="1471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129358</xdr:rowOff>
    </xdr:from>
    <xdr:to>
      <xdr:col>102</xdr:col>
      <xdr:colOff>165100</xdr:colOff>
      <xdr:row>86</xdr:row>
      <xdr:rowOff>59508</xdr:rowOff>
    </xdr:to>
    <xdr:sp macro="" textlink="">
      <xdr:nvSpPr>
        <xdr:cNvPr id="746" name="フローチャート: 判断 745">
          <a:extLst>
            <a:ext uri="{FF2B5EF4-FFF2-40B4-BE49-F238E27FC236}">
              <a16:creationId xmlns:a16="http://schemas.microsoft.com/office/drawing/2014/main" id="{9B1D500C-A385-4C72-B17C-091490428624}"/>
            </a:ext>
          </a:extLst>
        </xdr:cNvPr>
        <xdr:cNvSpPr/>
      </xdr:nvSpPr>
      <xdr:spPr>
        <a:xfrm>
          <a:off x="19494500" y="1470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7" name="テキスト ボックス 746">
          <a:extLst>
            <a:ext uri="{FF2B5EF4-FFF2-40B4-BE49-F238E27FC236}">
              <a16:creationId xmlns:a16="http://schemas.microsoft.com/office/drawing/2014/main" id="{66A463D2-41F4-4FC1-BD55-8F68483B16C2}"/>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8" name="テキスト ボックス 747">
          <a:extLst>
            <a:ext uri="{FF2B5EF4-FFF2-40B4-BE49-F238E27FC236}">
              <a16:creationId xmlns:a16="http://schemas.microsoft.com/office/drawing/2014/main" id="{175F9A95-295E-447B-BF07-992B3A2DE4B3}"/>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9" name="テキスト ボックス 748">
          <a:extLst>
            <a:ext uri="{FF2B5EF4-FFF2-40B4-BE49-F238E27FC236}">
              <a16:creationId xmlns:a16="http://schemas.microsoft.com/office/drawing/2014/main" id="{CE73CF60-70CA-44E3-B727-F16FA517FF5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id="{C3D6612E-987A-452D-903C-1A5ED0BA8D2C}"/>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id="{3C46D7DD-7BA7-4D23-BE64-66B1BFE9B8E3}"/>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135889</xdr:rowOff>
    </xdr:from>
    <xdr:to>
      <xdr:col>116</xdr:col>
      <xdr:colOff>114300</xdr:colOff>
      <xdr:row>86</xdr:row>
      <xdr:rowOff>66039</xdr:rowOff>
    </xdr:to>
    <xdr:sp macro="" textlink="">
      <xdr:nvSpPr>
        <xdr:cNvPr id="752" name="楕円 751">
          <a:extLst>
            <a:ext uri="{FF2B5EF4-FFF2-40B4-BE49-F238E27FC236}">
              <a16:creationId xmlns:a16="http://schemas.microsoft.com/office/drawing/2014/main" id="{516A1A40-4524-44D9-B209-9FE5BEB9C6EC}"/>
            </a:ext>
          </a:extLst>
        </xdr:cNvPr>
        <xdr:cNvSpPr/>
      </xdr:nvSpPr>
      <xdr:spPr>
        <a:xfrm>
          <a:off x="221107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71862</xdr:rowOff>
    </xdr:from>
    <xdr:ext cx="469744" cy="259045"/>
    <xdr:sp macro="" textlink="">
      <xdr:nvSpPr>
        <xdr:cNvPr id="753" name="【消防施設】&#10;一人当たり面積該当値テキスト">
          <a:extLst>
            <a:ext uri="{FF2B5EF4-FFF2-40B4-BE49-F238E27FC236}">
              <a16:creationId xmlns:a16="http://schemas.microsoft.com/office/drawing/2014/main" id="{E2F21E18-5BFF-4330-8960-36EE09744CC8}"/>
            </a:ext>
          </a:extLst>
        </xdr:cNvPr>
        <xdr:cNvSpPr txBox="1"/>
      </xdr:nvSpPr>
      <xdr:spPr>
        <a:xfrm>
          <a:off x="22199600" y="14645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135889</xdr:rowOff>
    </xdr:from>
    <xdr:to>
      <xdr:col>112</xdr:col>
      <xdr:colOff>38100</xdr:colOff>
      <xdr:row>86</xdr:row>
      <xdr:rowOff>66039</xdr:rowOff>
    </xdr:to>
    <xdr:sp macro="" textlink="">
      <xdr:nvSpPr>
        <xdr:cNvPr id="754" name="楕円 753">
          <a:extLst>
            <a:ext uri="{FF2B5EF4-FFF2-40B4-BE49-F238E27FC236}">
              <a16:creationId xmlns:a16="http://schemas.microsoft.com/office/drawing/2014/main" id="{DD2C7B1F-FDAC-4676-B8EB-646AC66B32B7}"/>
            </a:ext>
          </a:extLst>
        </xdr:cNvPr>
        <xdr:cNvSpPr/>
      </xdr:nvSpPr>
      <xdr:spPr>
        <a:xfrm>
          <a:off x="21272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15239</xdr:rowOff>
    </xdr:from>
    <xdr:to>
      <xdr:col>116</xdr:col>
      <xdr:colOff>63500</xdr:colOff>
      <xdr:row>86</xdr:row>
      <xdr:rowOff>15239</xdr:rowOff>
    </xdr:to>
    <xdr:cxnSp macro="">
      <xdr:nvCxnSpPr>
        <xdr:cNvPr id="755" name="直線コネクタ 754">
          <a:extLst>
            <a:ext uri="{FF2B5EF4-FFF2-40B4-BE49-F238E27FC236}">
              <a16:creationId xmlns:a16="http://schemas.microsoft.com/office/drawing/2014/main" id="{18B83CB8-0370-49F5-B7B9-10677447456D}"/>
            </a:ext>
          </a:extLst>
        </xdr:cNvPr>
        <xdr:cNvCxnSpPr/>
      </xdr:nvCxnSpPr>
      <xdr:spPr>
        <a:xfrm>
          <a:off x="21323300" y="147599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139156</xdr:rowOff>
    </xdr:from>
    <xdr:to>
      <xdr:col>107</xdr:col>
      <xdr:colOff>101600</xdr:colOff>
      <xdr:row>86</xdr:row>
      <xdr:rowOff>69306</xdr:rowOff>
    </xdr:to>
    <xdr:sp macro="" textlink="">
      <xdr:nvSpPr>
        <xdr:cNvPr id="756" name="楕円 755">
          <a:extLst>
            <a:ext uri="{FF2B5EF4-FFF2-40B4-BE49-F238E27FC236}">
              <a16:creationId xmlns:a16="http://schemas.microsoft.com/office/drawing/2014/main" id="{9EB33FD6-DA0D-4CE3-A0D4-85D39DA31E39}"/>
            </a:ext>
          </a:extLst>
        </xdr:cNvPr>
        <xdr:cNvSpPr/>
      </xdr:nvSpPr>
      <xdr:spPr>
        <a:xfrm>
          <a:off x="20383500" y="1471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15239</xdr:rowOff>
    </xdr:from>
    <xdr:to>
      <xdr:col>111</xdr:col>
      <xdr:colOff>177800</xdr:colOff>
      <xdr:row>86</xdr:row>
      <xdr:rowOff>18506</xdr:rowOff>
    </xdr:to>
    <xdr:cxnSp macro="">
      <xdr:nvCxnSpPr>
        <xdr:cNvPr id="757" name="直線コネクタ 756">
          <a:extLst>
            <a:ext uri="{FF2B5EF4-FFF2-40B4-BE49-F238E27FC236}">
              <a16:creationId xmlns:a16="http://schemas.microsoft.com/office/drawing/2014/main" id="{ADF14662-4869-447F-BF5D-A3D138BC8C25}"/>
            </a:ext>
          </a:extLst>
        </xdr:cNvPr>
        <xdr:cNvCxnSpPr/>
      </xdr:nvCxnSpPr>
      <xdr:spPr>
        <a:xfrm flipV="1">
          <a:off x="20434300" y="14759939"/>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139156</xdr:rowOff>
    </xdr:from>
    <xdr:to>
      <xdr:col>102</xdr:col>
      <xdr:colOff>165100</xdr:colOff>
      <xdr:row>86</xdr:row>
      <xdr:rowOff>69306</xdr:rowOff>
    </xdr:to>
    <xdr:sp macro="" textlink="">
      <xdr:nvSpPr>
        <xdr:cNvPr id="758" name="楕円 757">
          <a:extLst>
            <a:ext uri="{FF2B5EF4-FFF2-40B4-BE49-F238E27FC236}">
              <a16:creationId xmlns:a16="http://schemas.microsoft.com/office/drawing/2014/main" id="{234E1E6F-0941-442E-A410-8EBD50DC7C3C}"/>
            </a:ext>
          </a:extLst>
        </xdr:cNvPr>
        <xdr:cNvSpPr/>
      </xdr:nvSpPr>
      <xdr:spPr>
        <a:xfrm>
          <a:off x="19494500" y="1471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18506</xdr:rowOff>
    </xdr:from>
    <xdr:to>
      <xdr:col>107</xdr:col>
      <xdr:colOff>50800</xdr:colOff>
      <xdr:row>86</xdr:row>
      <xdr:rowOff>18506</xdr:rowOff>
    </xdr:to>
    <xdr:cxnSp macro="">
      <xdr:nvCxnSpPr>
        <xdr:cNvPr id="759" name="直線コネクタ 758">
          <a:extLst>
            <a:ext uri="{FF2B5EF4-FFF2-40B4-BE49-F238E27FC236}">
              <a16:creationId xmlns:a16="http://schemas.microsoft.com/office/drawing/2014/main" id="{88156BCE-5D4E-4091-9D39-471105CBC250}"/>
            </a:ext>
          </a:extLst>
        </xdr:cNvPr>
        <xdr:cNvCxnSpPr/>
      </xdr:nvCxnSpPr>
      <xdr:spPr>
        <a:xfrm>
          <a:off x="19545300" y="147632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53176</xdr:rowOff>
    </xdr:from>
    <xdr:ext cx="469744" cy="259045"/>
    <xdr:sp macro="" textlink="">
      <xdr:nvSpPr>
        <xdr:cNvPr id="760" name="n_1aveValue【消防施設】&#10;一人当たり面積">
          <a:extLst>
            <a:ext uri="{FF2B5EF4-FFF2-40B4-BE49-F238E27FC236}">
              <a16:creationId xmlns:a16="http://schemas.microsoft.com/office/drawing/2014/main" id="{97B7C03A-1515-4662-809B-2BE10C67A83E}"/>
            </a:ext>
          </a:extLst>
        </xdr:cNvPr>
        <xdr:cNvSpPr txBox="1"/>
      </xdr:nvSpPr>
      <xdr:spPr>
        <a:xfrm>
          <a:off x="21075727" y="14454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63698</xdr:rowOff>
    </xdr:from>
    <xdr:ext cx="469744" cy="259045"/>
    <xdr:sp macro="" textlink="">
      <xdr:nvSpPr>
        <xdr:cNvPr id="761" name="n_2aveValue【消防施設】&#10;一人当たり面積">
          <a:extLst>
            <a:ext uri="{FF2B5EF4-FFF2-40B4-BE49-F238E27FC236}">
              <a16:creationId xmlns:a16="http://schemas.microsoft.com/office/drawing/2014/main" id="{12E0EC80-AA34-4718-B809-137F2A8EC835}"/>
            </a:ext>
          </a:extLst>
        </xdr:cNvPr>
        <xdr:cNvSpPr txBox="1"/>
      </xdr:nvSpPr>
      <xdr:spPr>
        <a:xfrm>
          <a:off x="20199427" y="1480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76035</xdr:rowOff>
    </xdr:from>
    <xdr:ext cx="469744" cy="259045"/>
    <xdr:sp macro="" textlink="">
      <xdr:nvSpPr>
        <xdr:cNvPr id="762" name="n_3aveValue【消防施設】&#10;一人当たり面積">
          <a:extLst>
            <a:ext uri="{FF2B5EF4-FFF2-40B4-BE49-F238E27FC236}">
              <a16:creationId xmlns:a16="http://schemas.microsoft.com/office/drawing/2014/main" id="{6D132F5F-60CC-45AD-9527-7295E040A65F}"/>
            </a:ext>
          </a:extLst>
        </xdr:cNvPr>
        <xdr:cNvSpPr txBox="1"/>
      </xdr:nvSpPr>
      <xdr:spPr>
        <a:xfrm>
          <a:off x="19310427" y="14477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57166</xdr:rowOff>
    </xdr:from>
    <xdr:ext cx="469744" cy="259045"/>
    <xdr:sp macro="" textlink="">
      <xdr:nvSpPr>
        <xdr:cNvPr id="763" name="n_1mainValue【消防施設】&#10;一人当たり面積">
          <a:extLst>
            <a:ext uri="{FF2B5EF4-FFF2-40B4-BE49-F238E27FC236}">
              <a16:creationId xmlns:a16="http://schemas.microsoft.com/office/drawing/2014/main" id="{37B08D60-CCFA-44A7-BEA7-C1BE5FBD6C03}"/>
            </a:ext>
          </a:extLst>
        </xdr:cNvPr>
        <xdr:cNvSpPr txBox="1"/>
      </xdr:nvSpPr>
      <xdr:spPr>
        <a:xfrm>
          <a:off x="210757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85833</xdr:rowOff>
    </xdr:from>
    <xdr:ext cx="469744" cy="259045"/>
    <xdr:sp macro="" textlink="">
      <xdr:nvSpPr>
        <xdr:cNvPr id="764" name="n_2mainValue【消防施設】&#10;一人当たり面積">
          <a:extLst>
            <a:ext uri="{FF2B5EF4-FFF2-40B4-BE49-F238E27FC236}">
              <a16:creationId xmlns:a16="http://schemas.microsoft.com/office/drawing/2014/main" id="{78D066B4-9A7E-464A-A03E-016A315C7962}"/>
            </a:ext>
          </a:extLst>
        </xdr:cNvPr>
        <xdr:cNvSpPr txBox="1"/>
      </xdr:nvSpPr>
      <xdr:spPr>
        <a:xfrm>
          <a:off x="20199427" y="1448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60433</xdr:rowOff>
    </xdr:from>
    <xdr:ext cx="469744" cy="259045"/>
    <xdr:sp macro="" textlink="">
      <xdr:nvSpPr>
        <xdr:cNvPr id="765" name="n_3mainValue【消防施設】&#10;一人当たり面積">
          <a:extLst>
            <a:ext uri="{FF2B5EF4-FFF2-40B4-BE49-F238E27FC236}">
              <a16:creationId xmlns:a16="http://schemas.microsoft.com/office/drawing/2014/main" id="{2FA373D7-0CAF-47A5-B3A3-41261944EEBB}"/>
            </a:ext>
          </a:extLst>
        </xdr:cNvPr>
        <xdr:cNvSpPr txBox="1"/>
      </xdr:nvSpPr>
      <xdr:spPr>
        <a:xfrm>
          <a:off x="19310427" y="1480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6" name="正方形/長方形 765">
          <a:extLst>
            <a:ext uri="{FF2B5EF4-FFF2-40B4-BE49-F238E27FC236}">
              <a16:creationId xmlns:a16="http://schemas.microsoft.com/office/drawing/2014/main" id="{BECC155D-5610-45BC-9404-F72D6B4836F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7" name="正方形/長方形 766">
          <a:extLst>
            <a:ext uri="{FF2B5EF4-FFF2-40B4-BE49-F238E27FC236}">
              <a16:creationId xmlns:a16="http://schemas.microsoft.com/office/drawing/2014/main" id="{3DC34869-F61C-432E-9347-3FA230AAAF6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8" name="正方形/長方形 767">
          <a:extLst>
            <a:ext uri="{FF2B5EF4-FFF2-40B4-BE49-F238E27FC236}">
              <a16:creationId xmlns:a16="http://schemas.microsoft.com/office/drawing/2014/main" id="{5B8A1A5F-0F54-48E8-906F-AC202B1BF36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9" name="正方形/長方形 768">
          <a:extLst>
            <a:ext uri="{FF2B5EF4-FFF2-40B4-BE49-F238E27FC236}">
              <a16:creationId xmlns:a16="http://schemas.microsoft.com/office/drawing/2014/main" id="{9FCF0D1F-F68F-46CF-8DFD-D392A137839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0" name="正方形/長方形 769">
          <a:extLst>
            <a:ext uri="{FF2B5EF4-FFF2-40B4-BE49-F238E27FC236}">
              <a16:creationId xmlns:a16="http://schemas.microsoft.com/office/drawing/2014/main" id="{1CB6A679-9CAE-46C0-9784-C4460ED02CE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1" name="正方形/長方形 770">
          <a:extLst>
            <a:ext uri="{FF2B5EF4-FFF2-40B4-BE49-F238E27FC236}">
              <a16:creationId xmlns:a16="http://schemas.microsoft.com/office/drawing/2014/main" id="{7B8B5BDA-CA78-47E9-92D9-5CBE1DD87B6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2" name="正方形/長方形 771">
          <a:extLst>
            <a:ext uri="{FF2B5EF4-FFF2-40B4-BE49-F238E27FC236}">
              <a16:creationId xmlns:a16="http://schemas.microsoft.com/office/drawing/2014/main" id="{D97B3A2B-DB95-4693-974B-8810E1B2D00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3" name="正方形/長方形 772">
          <a:extLst>
            <a:ext uri="{FF2B5EF4-FFF2-40B4-BE49-F238E27FC236}">
              <a16:creationId xmlns:a16="http://schemas.microsoft.com/office/drawing/2014/main" id="{F8DD3A7A-197A-4D59-85AE-CDB27A3E4F6D}"/>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4" name="テキスト ボックス 773">
          <a:extLst>
            <a:ext uri="{FF2B5EF4-FFF2-40B4-BE49-F238E27FC236}">
              <a16:creationId xmlns:a16="http://schemas.microsoft.com/office/drawing/2014/main" id="{A09F8475-BCFD-452A-B0FA-B9D63B22CEA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5" name="直線コネクタ 774">
          <a:extLst>
            <a:ext uri="{FF2B5EF4-FFF2-40B4-BE49-F238E27FC236}">
              <a16:creationId xmlns:a16="http://schemas.microsoft.com/office/drawing/2014/main" id="{655001F5-2376-4CF5-AC1A-A540E146C3BE}"/>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76" name="直線コネクタ 775">
          <a:extLst>
            <a:ext uri="{FF2B5EF4-FFF2-40B4-BE49-F238E27FC236}">
              <a16:creationId xmlns:a16="http://schemas.microsoft.com/office/drawing/2014/main" id="{E912EB43-113B-4F99-B02D-67E1A95D7193}"/>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77" name="テキスト ボックス 776">
          <a:extLst>
            <a:ext uri="{FF2B5EF4-FFF2-40B4-BE49-F238E27FC236}">
              <a16:creationId xmlns:a16="http://schemas.microsoft.com/office/drawing/2014/main" id="{D1711F7F-8CC2-402E-8C95-DEA4740285E1}"/>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78" name="直線コネクタ 777">
          <a:extLst>
            <a:ext uri="{FF2B5EF4-FFF2-40B4-BE49-F238E27FC236}">
              <a16:creationId xmlns:a16="http://schemas.microsoft.com/office/drawing/2014/main" id="{E5779AAF-BE94-474D-AD21-A1E3C7FA0DE2}"/>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79" name="テキスト ボックス 778">
          <a:extLst>
            <a:ext uri="{FF2B5EF4-FFF2-40B4-BE49-F238E27FC236}">
              <a16:creationId xmlns:a16="http://schemas.microsoft.com/office/drawing/2014/main" id="{FFDFF2C7-C921-4497-97E1-C0B998D94E2F}"/>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80" name="直線コネクタ 779">
          <a:extLst>
            <a:ext uri="{FF2B5EF4-FFF2-40B4-BE49-F238E27FC236}">
              <a16:creationId xmlns:a16="http://schemas.microsoft.com/office/drawing/2014/main" id="{E894E733-561E-4A8D-A5A4-4590B7A2E135}"/>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81" name="テキスト ボックス 780">
          <a:extLst>
            <a:ext uri="{FF2B5EF4-FFF2-40B4-BE49-F238E27FC236}">
              <a16:creationId xmlns:a16="http://schemas.microsoft.com/office/drawing/2014/main" id="{A7F6C98A-B22E-4DF0-8E90-4F8CD35E419E}"/>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82" name="直線コネクタ 781">
          <a:extLst>
            <a:ext uri="{FF2B5EF4-FFF2-40B4-BE49-F238E27FC236}">
              <a16:creationId xmlns:a16="http://schemas.microsoft.com/office/drawing/2014/main" id="{7A926979-9516-4F72-B329-2CE8BD799157}"/>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83" name="テキスト ボックス 782">
          <a:extLst>
            <a:ext uri="{FF2B5EF4-FFF2-40B4-BE49-F238E27FC236}">
              <a16:creationId xmlns:a16="http://schemas.microsoft.com/office/drawing/2014/main" id="{508F0598-54BE-4609-B6A9-6945D85FD9F4}"/>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84" name="直線コネクタ 783">
          <a:extLst>
            <a:ext uri="{FF2B5EF4-FFF2-40B4-BE49-F238E27FC236}">
              <a16:creationId xmlns:a16="http://schemas.microsoft.com/office/drawing/2014/main" id="{09A38A9A-650E-4A6C-9616-B9EC91DEAF8F}"/>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85" name="テキスト ボックス 784">
          <a:extLst>
            <a:ext uri="{FF2B5EF4-FFF2-40B4-BE49-F238E27FC236}">
              <a16:creationId xmlns:a16="http://schemas.microsoft.com/office/drawing/2014/main" id="{711823F4-3EAD-496D-9FC1-BE7AAECC99FA}"/>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86" name="直線コネクタ 785">
          <a:extLst>
            <a:ext uri="{FF2B5EF4-FFF2-40B4-BE49-F238E27FC236}">
              <a16:creationId xmlns:a16="http://schemas.microsoft.com/office/drawing/2014/main" id="{E166E0DA-F0CB-4D7B-A464-D06093797FBC}"/>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87" name="テキスト ボックス 786">
          <a:extLst>
            <a:ext uri="{FF2B5EF4-FFF2-40B4-BE49-F238E27FC236}">
              <a16:creationId xmlns:a16="http://schemas.microsoft.com/office/drawing/2014/main" id="{610B7E0F-A187-461C-996F-C9B7FA90A5C7}"/>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8" name="直線コネクタ 787">
          <a:extLst>
            <a:ext uri="{FF2B5EF4-FFF2-40B4-BE49-F238E27FC236}">
              <a16:creationId xmlns:a16="http://schemas.microsoft.com/office/drawing/2014/main" id="{AB74DBDF-0BF2-4642-8B1E-3CA4C45683F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9" name="テキスト ボックス 788">
          <a:extLst>
            <a:ext uri="{FF2B5EF4-FFF2-40B4-BE49-F238E27FC236}">
              <a16:creationId xmlns:a16="http://schemas.microsoft.com/office/drawing/2014/main" id="{5B8EA791-132B-4457-A486-0CC252200AF2}"/>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90" name="【庁舎】&#10;有形固定資産減価償却率グラフ枠">
          <a:extLst>
            <a:ext uri="{FF2B5EF4-FFF2-40B4-BE49-F238E27FC236}">
              <a16:creationId xmlns:a16="http://schemas.microsoft.com/office/drawing/2014/main" id="{9E9EDD7D-9E75-4456-BF96-0C089302F4D3}"/>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4355</xdr:rowOff>
    </xdr:from>
    <xdr:to>
      <xdr:col>85</xdr:col>
      <xdr:colOff>126364</xdr:colOff>
      <xdr:row>108</xdr:row>
      <xdr:rowOff>59871</xdr:rowOff>
    </xdr:to>
    <xdr:cxnSp macro="">
      <xdr:nvCxnSpPr>
        <xdr:cNvPr id="791" name="直線コネクタ 790">
          <a:extLst>
            <a:ext uri="{FF2B5EF4-FFF2-40B4-BE49-F238E27FC236}">
              <a16:creationId xmlns:a16="http://schemas.microsoft.com/office/drawing/2014/main" id="{86BCB546-1958-4810-8E43-5876FDF8B56A}"/>
            </a:ext>
          </a:extLst>
        </xdr:cNvPr>
        <xdr:cNvCxnSpPr/>
      </xdr:nvCxnSpPr>
      <xdr:spPr>
        <a:xfrm flipV="1">
          <a:off x="16318864" y="17149355"/>
          <a:ext cx="0" cy="1427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63698</xdr:rowOff>
    </xdr:from>
    <xdr:ext cx="340478" cy="259045"/>
    <xdr:sp macro="" textlink="">
      <xdr:nvSpPr>
        <xdr:cNvPr id="792" name="【庁舎】&#10;有形固定資産減価償却率最小値テキスト">
          <a:extLst>
            <a:ext uri="{FF2B5EF4-FFF2-40B4-BE49-F238E27FC236}">
              <a16:creationId xmlns:a16="http://schemas.microsoft.com/office/drawing/2014/main" id="{C0CA6CB2-A055-4DC6-980C-23D545C2087F}"/>
            </a:ext>
          </a:extLst>
        </xdr:cNvPr>
        <xdr:cNvSpPr txBox="1"/>
      </xdr:nvSpPr>
      <xdr:spPr>
        <a:xfrm>
          <a:off x="16357600" y="1858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59871</xdr:rowOff>
    </xdr:from>
    <xdr:to>
      <xdr:col>86</xdr:col>
      <xdr:colOff>25400</xdr:colOff>
      <xdr:row>108</xdr:row>
      <xdr:rowOff>59871</xdr:rowOff>
    </xdr:to>
    <xdr:cxnSp macro="">
      <xdr:nvCxnSpPr>
        <xdr:cNvPr id="793" name="直線コネクタ 792">
          <a:extLst>
            <a:ext uri="{FF2B5EF4-FFF2-40B4-BE49-F238E27FC236}">
              <a16:creationId xmlns:a16="http://schemas.microsoft.com/office/drawing/2014/main" id="{A537500C-E99D-4675-A581-78DAEC4ED9EB}"/>
            </a:ext>
          </a:extLst>
        </xdr:cNvPr>
        <xdr:cNvCxnSpPr/>
      </xdr:nvCxnSpPr>
      <xdr:spPr>
        <a:xfrm>
          <a:off x="16230600" y="1857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122482</xdr:rowOff>
    </xdr:from>
    <xdr:ext cx="405111" cy="259045"/>
    <xdr:sp macro="" textlink="">
      <xdr:nvSpPr>
        <xdr:cNvPr id="794" name="【庁舎】&#10;有形固定資産減価償却率最大値テキスト">
          <a:extLst>
            <a:ext uri="{FF2B5EF4-FFF2-40B4-BE49-F238E27FC236}">
              <a16:creationId xmlns:a16="http://schemas.microsoft.com/office/drawing/2014/main" id="{EB693D22-C525-4781-BB4A-26F2837655E3}"/>
            </a:ext>
          </a:extLst>
        </xdr:cNvPr>
        <xdr:cNvSpPr txBox="1"/>
      </xdr:nvSpPr>
      <xdr:spPr>
        <a:xfrm>
          <a:off x="16357600" y="16924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4355</xdr:rowOff>
    </xdr:from>
    <xdr:to>
      <xdr:col>86</xdr:col>
      <xdr:colOff>25400</xdr:colOff>
      <xdr:row>100</xdr:row>
      <xdr:rowOff>4355</xdr:rowOff>
    </xdr:to>
    <xdr:cxnSp macro="">
      <xdr:nvCxnSpPr>
        <xdr:cNvPr id="795" name="直線コネクタ 794">
          <a:extLst>
            <a:ext uri="{FF2B5EF4-FFF2-40B4-BE49-F238E27FC236}">
              <a16:creationId xmlns:a16="http://schemas.microsoft.com/office/drawing/2014/main" id="{7F19FE65-AE89-4CB4-9A62-0164916227E8}"/>
            </a:ext>
          </a:extLst>
        </xdr:cNvPr>
        <xdr:cNvCxnSpPr/>
      </xdr:nvCxnSpPr>
      <xdr:spPr>
        <a:xfrm>
          <a:off x="16230600" y="17149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10358</xdr:rowOff>
    </xdr:from>
    <xdr:ext cx="405111" cy="259045"/>
    <xdr:sp macro="" textlink="">
      <xdr:nvSpPr>
        <xdr:cNvPr id="796" name="【庁舎】&#10;有形固定資産減価償却率平均値テキスト">
          <a:extLst>
            <a:ext uri="{FF2B5EF4-FFF2-40B4-BE49-F238E27FC236}">
              <a16:creationId xmlns:a16="http://schemas.microsoft.com/office/drawing/2014/main" id="{02403B96-5000-4BFE-BFA6-B88C87ADB893}"/>
            </a:ext>
          </a:extLst>
        </xdr:cNvPr>
        <xdr:cNvSpPr txBox="1"/>
      </xdr:nvSpPr>
      <xdr:spPr>
        <a:xfrm>
          <a:off x="16357600" y="178411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31931</xdr:rowOff>
    </xdr:from>
    <xdr:to>
      <xdr:col>85</xdr:col>
      <xdr:colOff>177800</xdr:colOff>
      <xdr:row>104</xdr:row>
      <xdr:rowOff>133531</xdr:rowOff>
    </xdr:to>
    <xdr:sp macro="" textlink="">
      <xdr:nvSpPr>
        <xdr:cNvPr id="797" name="フローチャート: 判断 796">
          <a:extLst>
            <a:ext uri="{FF2B5EF4-FFF2-40B4-BE49-F238E27FC236}">
              <a16:creationId xmlns:a16="http://schemas.microsoft.com/office/drawing/2014/main" id="{2116C586-A610-4E9E-95A2-44DD8951FE17}"/>
            </a:ext>
          </a:extLst>
        </xdr:cNvPr>
        <xdr:cNvSpPr/>
      </xdr:nvSpPr>
      <xdr:spPr>
        <a:xfrm>
          <a:off x="16268700" y="1786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xdr:rowOff>
    </xdr:from>
    <xdr:to>
      <xdr:col>81</xdr:col>
      <xdr:colOff>101600</xdr:colOff>
      <xdr:row>104</xdr:row>
      <xdr:rowOff>102507</xdr:rowOff>
    </xdr:to>
    <xdr:sp macro="" textlink="">
      <xdr:nvSpPr>
        <xdr:cNvPr id="798" name="フローチャート: 判断 797">
          <a:extLst>
            <a:ext uri="{FF2B5EF4-FFF2-40B4-BE49-F238E27FC236}">
              <a16:creationId xmlns:a16="http://schemas.microsoft.com/office/drawing/2014/main" id="{C5F7B220-F34C-4B08-A601-46ABF4B4D911}"/>
            </a:ext>
          </a:extLst>
        </xdr:cNvPr>
        <xdr:cNvSpPr/>
      </xdr:nvSpPr>
      <xdr:spPr>
        <a:xfrm>
          <a:off x="15430500" y="1783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22134</xdr:rowOff>
    </xdr:from>
    <xdr:to>
      <xdr:col>76</xdr:col>
      <xdr:colOff>165100</xdr:colOff>
      <xdr:row>104</xdr:row>
      <xdr:rowOff>123734</xdr:rowOff>
    </xdr:to>
    <xdr:sp macro="" textlink="">
      <xdr:nvSpPr>
        <xdr:cNvPr id="799" name="フローチャート: 判断 798">
          <a:extLst>
            <a:ext uri="{FF2B5EF4-FFF2-40B4-BE49-F238E27FC236}">
              <a16:creationId xmlns:a16="http://schemas.microsoft.com/office/drawing/2014/main" id="{14B27F6A-5ED9-40E1-829A-C06B27B9A4FB}"/>
            </a:ext>
          </a:extLst>
        </xdr:cNvPr>
        <xdr:cNvSpPr/>
      </xdr:nvSpPr>
      <xdr:spPr>
        <a:xfrm>
          <a:off x="14541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90714</xdr:rowOff>
    </xdr:from>
    <xdr:to>
      <xdr:col>72</xdr:col>
      <xdr:colOff>38100</xdr:colOff>
      <xdr:row>105</xdr:row>
      <xdr:rowOff>20864</xdr:rowOff>
    </xdr:to>
    <xdr:sp macro="" textlink="">
      <xdr:nvSpPr>
        <xdr:cNvPr id="800" name="フローチャート: 判断 799">
          <a:extLst>
            <a:ext uri="{FF2B5EF4-FFF2-40B4-BE49-F238E27FC236}">
              <a16:creationId xmlns:a16="http://schemas.microsoft.com/office/drawing/2014/main" id="{F8AE4A04-06E8-4FBC-B32A-46245653B6D6}"/>
            </a:ext>
          </a:extLst>
        </xdr:cNvPr>
        <xdr:cNvSpPr/>
      </xdr:nvSpPr>
      <xdr:spPr>
        <a:xfrm>
          <a:off x="13652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1" name="テキスト ボックス 800">
          <a:extLst>
            <a:ext uri="{FF2B5EF4-FFF2-40B4-BE49-F238E27FC236}">
              <a16:creationId xmlns:a16="http://schemas.microsoft.com/office/drawing/2014/main" id="{729F8C84-C982-44E4-81AB-4B8F83B1118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2" name="テキスト ボックス 801">
          <a:extLst>
            <a:ext uri="{FF2B5EF4-FFF2-40B4-BE49-F238E27FC236}">
              <a16:creationId xmlns:a16="http://schemas.microsoft.com/office/drawing/2014/main" id="{87D522DE-37FC-4372-AD42-1F40F63FF6E6}"/>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3" name="テキスト ボックス 802">
          <a:extLst>
            <a:ext uri="{FF2B5EF4-FFF2-40B4-BE49-F238E27FC236}">
              <a16:creationId xmlns:a16="http://schemas.microsoft.com/office/drawing/2014/main" id="{B147260D-802F-448A-9B9C-3A7AE16A500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4" name="テキスト ボックス 803">
          <a:extLst>
            <a:ext uri="{FF2B5EF4-FFF2-40B4-BE49-F238E27FC236}">
              <a16:creationId xmlns:a16="http://schemas.microsoft.com/office/drawing/2014/main" id="{5DAF6E9C-03F3-42E0-90C9-3915A247FED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5" name="テキスト ボックス 804">
          <a:extLst>
            <a:ext uri="{FF2B5EF4-FFF2-40B4-BE49-F238E27FC236}">
              <a16:creationId xmlns:a16="http://schemas.microsoft.com/office/drawing/2014/main" id="{0A6802E0-EA12-4DB5-8425-B5FA2BF74E9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23768</xdr:rowOff>
    </xdr:from>
    <xdr:to>
      <xdr:col>85</xdr:col>
      <xdr:colOff>177800</xdr:colOff>
      <xdr:row>103</xdr:row>
      <xdr:rowOff>125368</xdr:rowOff>
    </xdr:to>
    <xdr:sp macro="" textlink="">
      <xdr:nvSpPr>
        <xdr:cNvPr id="806" name="楕円 805">
          <a:extLst>
            <a:ext uri="{FF2B5EF4-FFF2-40B4-BE49-F238E27FC236}">
              <a16:creationId xmlns:a16="http://schemas.microsoft.com/office/drawing/2014/main" id="{44A25D1E-464C-4414-8A91-2B930A119C05}"/>
            </a:ext>
          </a:extLst>
        </xdr:cNvPr>
        <xdr:cNvSpPr/>
      </xdr:nvSpPr>
      <xdr:spPr>
        <a:xfrm>
          <a:off x="16268700" y="1768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46645</xdr:rowOff>
    </xdr:from>
    <xdr:ext cx="405111" cy="259045"/>
    <xdr:sp macro="" textlink="">
      <xdr:nvSpPr>
        <xdr:cNvPr id="807" name="【庁舎】&#10;有形固定資産減価償却率該当値テキスト">
          <a:extLst>
            <a:ext uri="{FF2B5EF4-FFF2-40B4-BE49-F238E27FC236}">
              <a16:creationId xmlns:a16="http://schemas.microsoft.com/office/drawing/2014/main" id="{E5AA8EE8-1ED8-4613-8AED-42979E7162CD}"/>
            </a:ext>
          </a:extLst>
        </xdr:cNvPr>
        <xdr:cNvSpPr txBox="1"/>
      </xdr:nvSpPr>
      <xdr:spPr>
        <a:xfrm>
          <a:off x="16357600" y="17534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48261</xdr:rowOff>
    </xdr:from>
    <xdr:to>
      <xdr:col>81</xdr:col>
      <xdr:colOff>101600</xdr:colOff>
      <xdr:row>103</xdr:row>
      <xdr:rowOff>149861</xdr:rowOff>
    </xdr:to>
    <xdr:sp macro="" textlink="">
      <xdr:nvSpPr>
        <xdr:cNvPr id="808" name="楕円 807">
          <a:extLst>
            <a:ext uri="{FF2B5EF4-FFF2-40B4-BE49-F238E27FC236}">
              <a16:creationId xmlns:a16="http://schemas.microsoft.com/office/drawing/2014/main" id="{00EF48E0-5E33-4F84-A206-1CF575E98E69}"/>
            </a:ext>
          </a:extLst>
        </xdr:cNvPr>
        <xdr:cNvSpPr/>
      </xdr:nvSpPr>
      <xdr:spPr>
        <a:xfrm>
          <a:off x="15430500" y="1770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74568</xdr:rowOff>
    </xdr:from>
    <xdr:to>
      <xdr:col>85</xdr:col>
      <xdr:colOff>127000</xdr:colOff>
      <xdr:row>103</xdr:row>
      <xdr:rowOff>99061</xdr:rowOff>
    </xdr:to>
    <xdr:cxnSp macro="">
      <xdr:nvCxnSpPr>
        <xdr:cNvPr id="809" name="直線コネクタ 808">
          <a:extLst>
            <a:ext uri="{FF2B5EF4-FFF2-40B4-BE49-F238E27FC236}">
              <a16:creationId xmlns:a16="http://schemas.microsoft.com/office/drawing/2014/main" id="{8A9CAE1D-1D84-4038-974C-B5548F96C148}"/>
            </a:ext>
          </a:extLst>
        </xdr:cNvPr>
        <xdr:cNvCxnSpPr/>
      </xdr:nvCxnSpPr>
      <xdr:spPr>
        <a:xfrm flipV="1">
          <a:off x="15481300" y="17733918"/>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80918</xdr:rowOff>
    </xdr:from>
    <xdr:to>
      <xdr:col>76</xdr:col>
      <xdr:colOff>165100</xdr:colOff>
      <xdr:row>104</xdr:row>
      <xdr:rowOff>11068</xdr:rowOff>
    </xdr:to>
    <xdr:sp macro="" textlink="">
      <xdr:nvSpPr>
        <xdr:cNvPr id="810" name="楕円 809">
          <a:extLst>
            <a:ext uri="{FF2B5EF4-FFF2-40B4-BE49-F238E27FC236}">
              <a16:creationId xmlns:a16="http://schemas.microsoft.com/office/drawing/2014/main" id="{FFB2655B-DB85-49DB-8712-BC1811C2C5D0}"/>
            </a:ext>
          </a:extLst>
        </xdr:cNvPr>
        <xdr:cNvSpPr/>
      </xdr:nvSpPr>
      <xdr:spPr>
        <a:xfrm>
          <a:off x="14541500" y="1774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99061</xdr:rowOff>
    </xdr:from>
    <xdr:to>
      <xdr:col>81</xdr:col>
      <xdr:colOff>50800</xdr:colOff>
      <xdr:row>103</xdr:row>
      <xdr:rowOff>131718</xdr:rowOff>
    </xdr:to>
    <xdr:cxnSp macro="">
      <xdr:nvCxnSpPr>
        <xdr:cNvPr id="811" name="直線コネクタ 810">
          <a:extLst>
            <a:ext uri="{FF2B5EF4-FFF2-40B4-BE49-F238E27FC236}">
              <a16:creationId xmlns:a16="http://schemas.microsoft.com/office/drawing/2014/main" id="{025EEFC4-7F2C-4A56-B15C-A34CCA56FCD4}"/>
            </a:ext>
          </a:extLst>
        </xdr:cNvPr>
        <xdr:cNvCxnSpPr/>
      </xdr:nvCxnSpPr>
      <xdr:spPr>
        <a:xfrm flipV="1">
          <a:off x="14592300" y="1775841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162561</xdr:rowOff>
    </xdr:from>
    <xdr:to>
      <xdr:col>72</xdr:col>
      <xdr:colOff>38100</xdr:colOff>
      <xdr:row>104</xdr:row>
      <xdr:rowOff>92711</xdr:rowOff>
    </xdr:to>
    <xdr:sp macro="" textlink="">
      <xdr:nvSpPr>
        <xdr:cNvPr id="812" name="楕円 811">
          <a:extLst>
            <a:ext uri="{FF2B5EF4-FFF2-40B4-BE49-F238E27FC236}">
              <a16:creationId xmlns:a16="http://schemas.microsoft.com/office/drawing/2014/main" id="{ED9349E4-B0CB-4505-9640-DAF92CE1024B}"/>
            </a:ext>
          </a:extLst>
        </xdr:cNvPr>
        <xdr:cNvSpPr/>
      </xdr:nvSpPr>
      <xdr:spPr>
        <a:xfrm>
          <a:off x="13652500" y="178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131718</xdr:rowOff>
    </xdr:from>
    <xdr:to>
      <xdr:col>76</xdr:col>
      <xdr:colOff>114300</xdr:colOff>
      <xdr:row>104</xdr:row>
      <xdr:rowOff>41911</xdr:rowOff>
    </xdr:to>
    <xdr:cxnSp macro="">
      <xdr:nvCxnSpPr>
        <xdr:cNvPr id="813" name="直線コネクタ 812">
          <a:extLst>
            <a:ext uri="{FF2B5EF4-FFF2-40B4-BE49-F238E27FC236}">
              <a16:creationId xmlns:a16="http://schemas.microsoft.com/office/drawing/2014/main" id="{424BD704-9381-428E-A46A-803ABF4D8236}"/>
            </a:ext>
          </a:extLst>
        </xdr:cNvPr>
        <xdr:cNvCxnSpPr/>
      </xdr:nvCxnSpPr>
      <xdr:spPr>
        <a:xfrm flipV="1">
          <a:off x="13703300" y="17791068"/>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93634</xdr:rowOff>
    </xdr:from>
    <xdr:ext cx="405111" cy="259045"/>
    <xdr:sp macro="" textlink="">
      <xdr:nvSpPr>
        <xdr:cNvPr id="814" name="n_1aveValue【庁舎】&#10;有形固定資産減価償却率">
          <a:extLst>
            <a:ext uri="{FF2B5EF4-FFF2-40B4-BE49-F238E27FC236}">
              <a16:creationId xmlns:a16="http://schemas.microsoft.com/office/drawing/2014/main" id="{E672EEEF-649F-48FD-9054-0BCC36CA030D}"/>
            </a:ext>
          </a:extLst>
        </xdr:cNvPr>
        <xdr:cNvSpPr txBox="1"/>
      </xdr:nvSpPr>
      <xdr:spPr>
        <a:xfrm>
          <a:off x="15266044" y="1792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114861</xdr:rowOff>
    </xdr:from>
    <xdr:ext cx="405111" cy="259045"/>
    <xdr:sp macro="" textlink="">
      <xdr:nvSpPr>
        <xdr:cNvPr id="815" name="n_2aveValue【庁舎】&#10;有形固定資産減価償却率">
          <a:extLst>
            <a:ext uri="{FF2B5EF4-FFF2-40B4-BE49-F238E27FC236}">
              <a16:creationId xmlns:a16="http://schemas.microsoft.com/office/drawing/2014/main" id="{EE5A7B1E-5020-4F65-9F3A-1C5EB117E8D7}"/>
            </a:ext>
          </a:extLst>
        </xdr:cNvPr>
        <xdr:cNvSpPr txBox="1"/>
      </xdr:nvSpPr>
      <xdr:spPr>
        <a:xfrm>
          <a:off x="14389744" y="1794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11991</xdr:rowOff>
    </xdr:from>
    <xdr:ext cx="405111" cy="259045"/>
    <xdr:sp macro="" textlink="">
      <xdr:nvSpPr>
        <xdr:cNvPr id="816" name="n_3aveValue【庁舎】&#10;有形固定資産減価償却率">
          <a:extLst>
            <a:ext uri="{FF2B5EF4-FFF2-40B4-BE49-F238E27FC236}">
              <a16:creationId xmlns:a16="http://schemas.microsoft.com/office/drawing/2014/main" id="{8D166A5E-95E6-4B69-85C5-CE95B1234571}"/>
            </a:ext>
          </a:extLst>
        </xdr:cNvPr>
        <xdr:cNvSpPr txBox="1"/>
      </xdr:nvSpPr>
      <xdr:spPr>
        <a:xfrm>
          <a:off x="13500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166388</xdr:rowOff>
    </xdr:from>
    <xdr:ext cx="405111" cy="259045"/>
    <xdr:sp macro="" textlink="">
      <xdr:nvSpPr>
        <xdr:cNvPr id="817" name="n_1mainValue【庁舎】&#10;有形固定資産減価償却率">
          <a:extLst>
            <a:ext uri="{FF2B5EF4-FFF2-40B4-BE49-F238E27FC236}">
              <a16:creationId xmlns:a16="http://schemas.microsoft.com/office/drawing/2014/main" id="{51413199-C473-4867-BF2E-7ECEB3A4C410}"/>
            </a:ext>
          </a:extLst>
        </xdr:cNvPr>
        <xdr:cNvSpPr txBox="1"/>
      </xdr:nvSpPr>
      <xdr:spPr>
        <a:xfrm>
          <a:off x="15266044" y="1748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27595</xdr:rowOff>
    </xdr:from>
    <xdr:ext cx="405111" cy="259045"/>
    <xdr:sp macro="" textlink="">
      <xdr:nvSpPr>
        <xdr:cNvPr id="818" name="n_2mainValue【庁舎】&#10;有形固定資産減価償却率">
          <a:extLst>
            <a:ext uri="{FF2B5EF4-FFF2-40B4-BE49-F238E27FC236}">
              <a16:creationId xmlns:a16="http://schemas.microsoft.com/office/drawing/2014/main" id="{B9CC236F-FD19-4258-B2A7-A8A35BA6058E}"/>
            </a:ext>
          </a:extLst>
        </xdr:cNvPr>
        <xdr:cNvSpPr txBox="1"/>
      </xdr:nvSpPr>
      <xdr:spPr>
        <a:xfrm>
          <a:off x="14389744" y="17515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109238</xdr:rowOff>
    </xdr:from>
    <xdr:ext cx="405111" cy="259045"/>
    <xdr:sp macro="" textlink="">
      <xdr:nvSpPr>
        <xdr:cNvPr id="819" name="n_3mainValue【庁舎】&#10;有形固定資産減価償却率">
          <a:extLst>
            <a:ext uri="{FF2B5EF4-FFF2-40B4-BE49-F238E27FC236}">
              <a16:creationId xmlns:a16="http://schemas.microsoft.com/office/drawing/2014/main" id="{3AAEDE6A-5776-45B6-94FF-3F016B623DA3}"/>
            </a:ext>
          </a:extLst>
        </xdr:cNvPr>
        <xdr:cNvSpPr txBox="1"/>
      </xdr:nvSpPr>
      <xdr:spPr>
        <a:xfrm>
          <a:off x="135007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20" name="正方形/長方形 819">
          <a:extLst>
            <a:ext uri="{FF2B5EF4-FFF2-40B4-BE49-F238E27FC236}">
              <a16:creationId xmlns:a16="http://schemas.microsoft.com/office/drawing/2014/main" id="{C1752F5B-24EC-4D66-A4C7-83594309666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1" name="正方形/長方形 820">
          <a:extLst>
            <a:ext uri="{FF2B5EF4-FFF2-40B4-BE49-F238E27FC236}">
              <a16:creationId xmlns:a16="http://schemas.microsoft.com/office/drawing/2014/main" id="{F5D0DD83-88FB-480A-9B3C-1538DDCB090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2" name="正方形/長方形 821">
          <a:extLst>
            <a:ext uri="{FF2B5EF4-FFF2-40B4-BE49-F238E27FC236}">
              <a16:creationId xmlns:a16="http://schemas.microsoft.com/office/drawing/2014/main" id="{6AD0B8D8-E843-4157-95BF-BF4506C215D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3" name="正方形/長方形 822">
          <a:extLst>
            <a:ext uri="{FF2B5EF4-FFF2-40B4-BE49-F238E27FC236}">
              <a16:creationId xmlns:a16="http://schemas.microsoft.com/office/drawing/2014/main" id="{8AAF36F0-438C-42B4-A684-DFDF171DBE1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4" name="正方形/長方形 823">
          <a:extLst>
            <a:ext uri="{FF2B5EF4-FFF2-40B4-BE49-F238E27FC236}">
              <a16:creationId xmlns:a16="http://schemas.microsoft.com/office/drawing/2014/main" id="{DAACBF65-6D54-4D21-95F9-E4ADFE5F2D2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5" name="正方形/長方形 824">
          <a:extLst>
            <a:ext uri="{FF2B5EF4-FFF2-40B4-BE49-F238E27FC236}">
              <a16:creationId xmlns:a16="http://schemas.microsoft.com/office/drawing/2014/main" id="{C7B922B2-7F14-4958-B4E1-BD95D4E3B31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6" name="正方形/長方形 825">
          <a:extLst>
            <a:ext uri="{FF2B5EF4-FFF2-40B4-BE49-F238E27FC236}">
              <a16:creationId xmlns:a16="http://schemas.microsoft.com/office/drawing/2014/main" id="{BAE541D5-D174-463F-BF0F-365964144E44}"/>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7" name="正方形/長方形 826">
          <a:extLst>
            <a:ext uri="{FF2B5EF4-FFF2-40B4-BE49-F238E27FC236}">
              <a16:creationId xmlns:a16="http://schemas.microsoft.com/office/drawing/2014/main" id="{84106B53-6935-4DFB-BFF6-79B93FB2C79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8" name="テキスト ボックス 827">
          <a:extLst>
            <a:ext uri="{FF2B5EF4-FFF2-40B4-BE49-F238E27FC236}">
              <a16:creationId xmlns:a16="http://schemas.microsoft.com/office/drawing/2014/main" id="{5DECEDA2-BE0F-4C85-8CF8-396B53CCD61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9" name="直線コネクタ 828">
          <a:extLst>
            <a:ext uri="{FF2B5EF4-FFF2-40B4-BE49-F238E27FC236}">
              <a16:creationId xmlns:a16="http://schemas.microsoft.com/office/drawing/2014/main" id="{1EB8A43B-EFF4-48FC-9894-879A793F931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30" name="直線コネクタ 829">
          <a:extLst>
            <a:ext uri="{FF2B5EF4-FFF2-40B4-BE49-F238E27FC236}">
              <a16:creationId xmlns:a16="http://schemas.microsoft.com/office/drawing/2014/main" id="{F0F72EE6-0092-4E21-8E21-A2E556A9BED5}"/>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31" name="テキスト ボックス 830">
          <a:extLst>
            <a:ext uri="{FF2B5EF4-FFF2-40B4-BE49-F238E27FC236}">
              <a16:creationId xmlns:a16="http://schemas.microsoft.com/office/drawing/2014/main" id="{5A2C3388-D3A0-4B51-B599-DE1371AAB3AA}"/>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32" name="直線コネクタ 831">
          <a:extLst>
            <a:ext uri="{FF2B5EF4-FFF2-40B4-BE49-F238E27FC236}">
              <a16:creationId xmlns:a16="http://schemas.microsoft.com/office/drawing/2014/main" id="{9E85695A-4B54-4616-892F-82F61BEFAE83}"/>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33" name="テキスト ボックス 832">
          <a:extLst>
            <a:ext uri="{FF2B5EF4-FFF2-40B4-BE49-F238E27FC236}">
              <a16:creationId xmlns:a16="http://schemas.microsoft.com/office/drawing/2014/main" id="{895E589A-4356-40AA-A561-4F6BADCBC1A1}"/>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34" name="直線コネクタ 833">
          <a:extLst>
            <a:ext uri="{FF2B5EF4-FFF2-40B4-BE49-F238E27FC236}">
              <a16:creationId xmlns:a16="http://schemas.microsoft.com/office/drawing/2014/main" id="{D943D158-7C2D-4A60-B6D1-D1B87AEB5F31}"/>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35" name="テキスト ボックス 834">
          <a:extLst>
            <a:ext uri="{FF2B5EF4-FFF2-40B4-BE49-F238E27FC236}">
              <a16:creationId xmlns:a16="http://schemas.microsoft.com/office/drawing/2014/main" id="{EA606A62-A897-4C76-B9E0-360E2F88C55A}"/>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36" name="直線コネクタ 835">
          <a:extLst>
            <a:ext uri="{FF2B5EF4-FFF2-40B4-BE49-F238E27FC236}">
              <a16:creationId xmlns:a16="http://schemas.microsoft.com/office/drawing/2014/main" id="{DD88E9D2-19FB-4888-9A2C-1CE686F7B17A}"/>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37" name="テキスト ボックス 836">
          <a:extLst>
            <a:ext uri="{FF2B5EF4-FFF2-40B4-BE49-F238E27FC236}">
              <a16:creationId xmlns:a16="http://schemas.microsoft.com/office/drawing/2014/main" id="{6A98D250-62F7-4109-9C9B-26C7A3BCF529}"/>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38" name="直線コネクタ 837">
          <a:extLst>
            <a:ext uri="{FF2B5EF4-FFF2-40B4-BE49-F238E27FC236}">
              <a16:creationId xmlns:a16="http://schemas.microsoft.com/office/drawing/2014/main" id="{F09278FB-49B0-4B06-A52D-0E9FD3A2323B}"/>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39" name="テキスト ボックス 838">
          <a:extLst>
            <a:ext uri="{FF2B5EF4-FFF2-40B4-BE49-F238E27FC236}">
              <a16:creationId xmlns:a16="http://schemas.microsoft.com/office/drawing/2014/main" id="{72F14F53-0A4C-4EB7-AFFC-A66D6D663BD4}"/>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40" name="直線コネクタ 839">
          <a:extLst>
            <a:ext uri="{FF2B5EF4-FFF2-40B4-BE49-F238E27FC236}">
              <a16:creationId xmlns:a16="http://schemas.microsoft.com/office/drawing/2014/main" id="{F5BFA37A-F742-4BC7-9A51-5A4AF4614017}"/>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41" name="テキスト ボックス 840">
          <a:extLst>
            <a:ext uri="{FF2B5EF4-FFF2-40B4-BE49-F238E27FC236}">
              <a16:creationId xmlns:a16="http://schemas.microsoft.com/office/drawing/2014/main" id="{D1CA4218-1C56-4448-A53B-F8A2592A8896}"/>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42" name="直線コネクタ 841">
          <a:extLst>
            <a:ext uri="{FF2B5EF4-FFF2-40B4-BE49-F238E27FC236}">
              <a16:creationId xmlns:a16="http://schemas.microsoft.com/office/drawing/2014/main" id="{73E2D0AD-8693-4E11-A2A5-08989EE7F45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43" name="テキスト ボックス 842">
          <a:extLst>
            <a:ext uri="{FF2B5EF4-FFF2-40B4-BE49-F238E27FC236}">
              <a16:creationId xmlns:a16="http://schemas.microsoft.com/office/drawing/2014/main" id="{1500C1D0-738A-42C2-8D8B-D6DA080A1BD6}"/>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4" name="【庁舎】&#10;一人当たり面積グラフ枠">
          <a:extLst>
            <a:ext uri="{FF2B5EF4-FFF2-40B4-BE49-F238E27FC236}">
              <a16:creationId xmlns:a16="http://schemas.microsoft.com/office/drawing/2014/main" id="{D85051E2-AAD5-4FAD-92DD-340315BC305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85998</xdr:rowOff>
    </xdr:from>
    <xdr:to>
      <xdr:col>116</xdr:col>
      <xdr:colOff>62864</xdr:colOff>
      <xdr:row>108</xdr:row>
      <xdr:rowOff>63137</xdr:rowOff>
    </xdr:to>
    <xdr:cxnSp macro="">
      <xdr:nvCxnSpPr>
        <xdr:cNvPr id="845" name="直線コネクタ 844">
          <a:extLst>
            <a:ext uri="{FF2B5EF4-FFF2-40B4-BE49-F238E27FC236}">
              <a16:creationId xmlns:a16="http://schemas.microsoft.com/office/drawing/2014/main" id="{40E6764F-C003-4CD6-AE6B-99EC414FB183}"/>
            </a:ext>
          </a:extLst>
        </xdr:cNvPr>
        <xdr:cNvCxnSpPr/>
      </xdr:nvCxnSpPr>
      <xdr:spPr>
        <a:xfrm flipV="1">
          <a:off x="22160864" y="17230998"/>
          <a:ext cx="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66964</xdr:rowOff>
    </xdr:from>
    <xdr:ext cx="469744" cy="259045"/>
    <xdr:sp macro="" textlink="">
      <xdr:nvSpPr>
        <xdr:cNvPr id="846" name="【庁舎】&#10;一人当たり面積最小値テキスト">
          <a:extLst>
            <a:ext uri="{FF2B5EF4-FFF2-40B4-BE49-F238E27FC236}">
              <a16:creationId xmlns:a16="http://schemas.microsoft.com/office/drawing/2014/main" id="{9606ACCE-B961-4969-BEAE-C0C16B2B9432}"/>
            </a:ext>
          </a:extLst>
        </xdr:cNvPr>
        <xdr:cNvSpPr txBox="1"/>
      </xdr:nvSpPr>
      <xdr:spPr>
        <a:xfrm>
          <a:off x="22199600" y="1858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63137</xdr:rowOff>
    </xdr:from>
    <xdr:to>
      <xdr:col>116</xdr:col>
      <xdr:colOff>152400</xdr:colOff>
      <xdr:row>108</xdr:row>
      <xdr:rowOff>63137</xdr:rowOff>
    </xdr:to>
    <xdr:cxnSp macro="">
      <xdr:nvCxnSpPr>
        <xdr:cNvPr id="847" name="直線コネクタ 846">
          <a:extLst>
            <a:ext uri="{FF2B5EF4-FFF2-40B4-BE49-F238E27FC236}">
              <a16:creationId xmlns:a16="http://schemas.microsoft.com/office/drawing/2014/main" id="{44F989AD-D992-4500-9871-5BEFDE30F5F3}"/>
            </a:ext>
          </a:extLst>
        </xdr:cNvPr>
        <xdr:cNvCxnSpPr/>
      </xdr:nvCxnSpPr>
      <xdr:spPr>
        <a:xfrm>
          <a:off x="22072600" y="1857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32675</xdr:rowOff>
    </xdr:from>
    <xdr:ext cx="469744" cy="259045"/>
    <xdr:sp macro="" textlink="">
      <xdr:nvSpPr>
        <xdr:cNvPr id="848" name="【庁舎】&#10;一人当たり面積最大値テキスト">
          <a:extLst>
            <a:ext uri="{FF2B5EF4-FFF2-40B4-BE49-F238E27FC236}">
              <a16:creationId xmlns:a16="http://schemas.microsoft.com/office/drawing/2014/main" id="{3BC179E5-C80B-4887-8252-6113A3557AFF}"/>
            </a:ext>
          </a:extLst>
        </xdr:cNvPr>
        <xdr:cNvSpPr txBox="1"/>
      </xdr:nvSpPr>
      <xdr:spPr>
        <a:xfrm>
          <a:off x="22199600" y="1700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85998</xdr:rowOff>
    </xdr:from>
    <xdr:to>
      <xdr:col>116</xdr:col>
      <xdr:colOff>152400</xdr:colOff>
      <xdr:row>100</xdr:row>
      <xdr:rowOff>85998</xdr:rowOff>
    </xdr:to>
    <xdr:cxnSp macro="">
      <xdr:nvCxnSpPr>
        <xdr:cNvPr id="849" name="直線コネクタ 848">
          <a:extLst>
            <a:ext uri="{FF2B5EF4-FFF2-40B4-BE49-F238E27FC236}">
              <a16:creationId xmlns:a16="http://schemas.microsoft.com/office/drawing/2014/main" id="{00401AE7-160A-4CBF-9CEF-FE1D69D05D5E}"/>
            </a:ext>
          </a:extLst>
        </xdr:cNvPr>
        <xdr:cNvCxnSpPr/>
      </xdr:nvCxnSpPr>
      <xdr:spPr>
        <a:xfrm>
          <a:off x="22072600" y="1723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38479</xdr:rowOff>
    </xdr:from>
    <xdr:ext cx="469744" cy="259045"/>
    <xdr:sp macro="" textlink="">
      <xdr:nvSpPr>
        <xdr:cNvPr id="850" name="【庁舎】&#10;一人当たり面積平均値テキスト">
          <a:extLst>
            <a:ext uri="{FF2B5EF4-FFF2-40B4-BE49-F238E27FC236}">
              <a16:creationId xmlns:a16="http://schemas.microsoft.com/office/drawing/2014/main" id="{503F072F-0006-4ED4-A4E0-4CCB7EDE1294}"/>
            </a:ext>
          </a:extLst>
        </xdr:cNvPr>
        <xdr:cNvSpPr txBox="1"/>
      </xdr:nvSpPr>
      <xdr:spPr>
        <a:xfrm>
          <a:off x="22199600" y="180407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15602</xdr:rowOff>
    </xdr:from>
    <xdr:to>
      <xdr:col>116</xdr:col>
      <xdr:colOff>114300</xdr:colOff>
      <xdr:row>106</xdr:row>
      <xdr:rowOff>117202</xdr:rowOff>
    </xdr:to>
    <xdr:sp macro="" textlink="">
      <xdr:nvSpPr>
        <xdr:cNvPr id="851" name="フローチャート: 判断 850">
          <a:extLst>
            <a:ext uri="{FF2B5EF4-FFF2-40B4-BE49-F238E27FC236}">
              <a16:creationId xmlns:a16="http://schemas.microsoft.com/office/drawing/2014/main" id="{D14C83D8-3773-473F-8F7C-31B553CBED24}"/>
            </a:ext>
          </a:extLst>
        </xdr:cNvPr>
        <xdr:cNvSpPr/>
      </xdr:nvSpPr>
      <xdr:spPr>
        <a:xfrm>
          <a:off x="221107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38463</xdr:rowOff>
    </xdr:from>
    <xdr:to>
      <xdr:col>112</xdr:col>
      <xdr:colOff>38100</xdr:colOff>
      <xdr:row>106</xdr:row>
      <xdr:rowOff>140063</xdr:rowOff>
    </xdr:to>
    <xdr:sp macro="" textlink="">
      <xdr:nvSpPr>
        <xdr:cNvPr id="852" name="フローチャート: 判断 851">
          <a:extLst>
            <a:ext uri="{FF2B5EF4-FFF2-40B4-BE49-F238E27FC236}">
              <a16:creationId xmlns:a16="http://schemas.microsoft.com/office/drawing/2014/main" id="{D93E2485-0CDD-4996-B5B8-F7E71F32CE33}"/>
            </a:ext>
          </a:extLst>
        </xdr:cNvPr>
        <xdr:cNvSpPr/>
      </xdr:nvSpPr>
      <xdr:spPr>
        <a:xfrm>
          <a:off x="21272500" y="1821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64588</xdr:rowOff>
    </xdr:from>
    <xdr:to>
      <xdr:col>107</xdr:col>
      <xdr:colOff>101600</xdr:colOff>
      <xdr:row>106</xdr:row>
      <xdr:rowOff>166188</xdr:rowOff>
    </xdr:to>
    <xdr:sp macro="" textlink="">
      <xdr:nvSpPr>
        <xdr:cNvPr id="853" name="フローチャート: 判断 852">
          <a:extLst>
            <a:ext uri="{FF2B5EF4-FFF2-40B4-BE49-F238E27FC236}">
              <a16:creationId xmlns:a16="http://schemas.microsoft.com/office/drawing/2014/main" id="{5219F6A7-4385-4112-9866-79A15C712C17}"/>
            </a:ext>
          </a:extLst>
        </xdr:cNvPr>
        <xdr:cNvSpPr/>
      </xdr:nvSpPr>
      <xdr:spPr>
        <a:xfrm>
          <a:off x="20383500" y="1823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44994</xdr:rowOff>
    </xdr:from>
    <xdr:to>
      <xdr:col>102</xdr:col>
      <xdr:colOff>165100</xdr:colOff>
      <xdr:row>106</xdr:row>
      <xdr:rowOff>146594</xdr:rowOff>
    </xdr:to>
    <xdr:sp macro="" textlink="">
      <xdr:nvSpPr>
        <xdr:cNvPr id="854" name="フローチャート: 判断 853">
          <a:extLst>
            <a:ext uri="{FF2B5EF4-FFF2-40B4-BE49-F238E27FC236}">
              <a16:creationId xmlns:a16="http://schemas.microsoft.com/office/drawing/2014/main" id="{E22D12DB-5495-4D7D-812A-7848C281B321}"/>
            </a:ext>
          </a:extLst>
        </xdr:cNvPr>
        <xdr:cNvSpPr/>
      </xdr:nvSpPr>
      <xdr:spPr>
        <a:xfrm>
          <a:off x="19494500" y="1821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5" name="テキスト ボックス 854">
          <a:extLst>
            <a:ext uri="{FF2B5EF4-FFF2-40B4-BE49-F238E27FC236}">
              <a16:creationId xmlns:a16="http://schemas.microsoft.com/office/drawing/2014/main" id="{65028FF7-3924-4535-A485-42EC0DA6731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6" name="テキスト ボックス 855">
          <a:extLst>
            <a:ext uri="{FF2B5EF4-FFF2-40B4-BE49-F238E27FC236}">
              <a16:creationId xmlns:a16="http://schemas.microsoft.com/office/drawing/2014/main" id="{25AB34EA-1976-4D9E-9EA5-90DD1696876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7" name="テキスト ボックス 856">
          <a:extLst>
            <a:ext uri="{FF2B5EF4-FFF2-40B4-BE49-F238E27FC236}">
              <a16:creationId xmlns:a16="http://schemas.microsoft.com/office/drawing/2014/main" id="{2C16B3B6-1BED-4D9C-B69D-1D367AC1ED65}"/>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8" name="テキスト ボックス 857">
          <a:extLst>
            <a:ext uri="{FF2B5EF4-FFF2-40B4-BE49-F238E27FC236}">
              <a16:creationId xmlns:a16="http://schemas.microsoft.com/office/drawing/2014/main" id="{CF088C43-6D7B-4FA5-859E-B83165DDE921}"/>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9" name="テキスト ボックス 858">
          <a:extLst>
            <a:ext uri="{FF2B5EF4-FFF2-40B4-BE49-F238E27FC236}">
              <a16:creationId xmlns:a16="http://schemas.microsoft.com/office/drawing/2014/main" id="{64076DCB-B209-494F-9FF1-F7B38F6276B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126637</xdr:rowOff>
    </xdr:from>
    <xdr:to>
      <xdr:col>116</xdr:col>
      <xdr:colOff>114300</xdr:colOff>
      <xdr:row>107</xdr:row>
      <xdr:rowOff>56787</xdr:rowOff>
    </xdr:to>
    <xdr:sp macro="" textlink="">
      <xdr:nvSpPr>
        <xdr:cNvPr id="860" name="楕円 859">
          <a:extLst>
            <a:ext uri="{FF2B5EF4-FFF2-40B4-BE49-F238E27FC236}">
              <a16:creationId xmlns:a16="http://schemas.microsoft.com/office/drawing/2014/main" id="{EFD412FE-54BB-4374-BACE-217328ACE17C}"/>
            </a:ext>
          </a:extLst>
        </xdr:cNvPr>
        <xdr:cNvSpPr/>
      </xdr:nvSpPr>
      <xdr:spPr>
        <a:xfrm>
          <a:off x="22110700" y="1830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105064</xdr:rowOff>
    </xdr:from>
    <xdr:ext cx="469744" cy="259045"/>
    <xdr:sp macro="" textlink="">
      <xdr:nvSpPr>
        <xdr:cNvPr id="861" name="【庁舎】&#10;一人当たり面積該当値テキスト">
          <a:extLst>
            <a:ext uri="{FF2B5EF4-FFF2-40B4-BE49-F238E27FC236}">
              <a16:creationId xmlns:a16="http://schemas.microsoft.com/office/drawing/2014/main" id="{29F2752A-FCC2-4391-B529-A340824074A4}"/>
            </a:ext>
          </a:extLst>
        </xdr:cNvPr>
        <xdr:cNvSpPr txBox="1"/>
      </xdr:nvSpPr>
      <xdr:spPr>
        <a:xfrm>
          <a:off x="22199600" y="1827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13970</xdr:rowOff>
    </xdr:from>
    <xdr:to>
      <xdr:col>112</xdr:col>
      <xdr:colOff>38100</xdr:colOff>
      <xdr:row>107</xdr:row>
      <xdr:rowOff>115570</xdr:rowOff>
    </xdr:to>
    <xdr:sp macro="" textlink="">
      <xdr:nvSpPr>
        <xdr:cNvPr id="862" name="楕円 861">
          <a:extLst>
            <a:ext uri="{FF2B5EF4-FFF2-40B4-BE49-F238E27FC236}">
              <a16:creationId xmlns:a16="http://schemas.microsoft.com/office/drawing/2014/main" id="{41009079-E93F-4532-8869-C2E9300EF355}"/>
            </a:ext>
          </a:extLst>
        </xdr:cNvPr>
        <xdr:cNvSpPr/>
      </xdr:nvSpPr>
      <xdr:spPr>
        <a:xfrm>
          <a:off x="21272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5987</xdr:rowOff>
    </xdr:from>
    <xdr:to>
      <xdr:col>116</xdr:col>
      <xdr:colOff>63500</xdr:colOff>
      <xdr:row>107</xdr:row>
      <xdr:rowOff>64770</xdr:rowOff>
    </xdr:to>
    <xdr:cxnSp macro="">
      <xdr:nvCxnSpPr>
        <xdr:cNvPr id="863" name="直線コネクタ 862">
          <a:extLst>
            <a:ext uri="{FF2B5EF4-FFF2-40B4-BE49-F238E27FC236}">
              <a16:creationId xmlns:a16="http://schemas.microsoft.com/office/drawing/2014/main" id="{F680FE07-AC85-4FF2-A956-CEE1008D3151}"/>
            </a:ext>
          </a:extLst>
        </xdr:cNvPr>
        <xdr:cNvCxnSpPr/>
      </xdr:nvCxnSpPr>
      <xdr:spPr>
        <a:xfrm flipV="1">
          <a:off x="21323300" y="18351137"/>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13970</xdr:rowOff>
    </xdr:from>
    <xdr:to>
      <xdr:col>107</xdr:col>
      <xdr:colOff>101600</xdr:colOff>
      <xdr:row>107</xdr:row>
      <xdr:rowOff>115570</xdr:rowOff>
    </xdr:to>
    <xdr:sp macro="" textlink="">
      <xdr:nvSpPr>
        <xdr:cNvPr id="864" name="楕円 863">
          <a:extLst>
            <a:ext uri="{FF2B5EF4-FFF2-40B4-BE49-F238E27FC236}">
              <a16:creationId xmlns:a16="http://schemas.microsoft.com/office/drawing/2014/main" id="{61CAB85E-073C-4C7C-9756-C75470DF5CFC}"/>
            </a:ext>
          </a:extLst>
        </xdr:cNvPr>
        <xdr:cNvSpPr/>
      </xdr:nvSpPr>
      <xdr:spPr>
        <a:xfrm>
          <a:off x="20383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64770</xdr:rowOff>
    </xdr:from>
    <xdr:to>
      <xdr:col>111</xdr:col>
      <xdr:colOff>177800</xdr:colOff>
      <xdr:row>107</xdr:row>
      <xdr:rowOff>64770</xdr:rowOff>
    </xdr:to>
    <xdr:cxnSp macro="">
      <xdr:nvCxnSpPr>
        <xdr:cNvPr id="865" name="直線コネクタ 864">
          <a:extLst>
            <a:ext uri="{FF2B5EF4-FFF2-40B4-BE49-F238E27FC236}">
              <a16:creationId xmlns:a16="http://schemas.microsoft.com/office/drawing/2014/main" id="{E8798C08-F606-4509-A1FD-E25240360230}"/>
            </a:ext>
          </a:extLst>
        </xdr:cNvPr>
        <xdr:cNvCxnSpPr/>
      </xdr:nvCxnSpPr>
      <xdr:spPr>
        <a:xfrm>
          <a:off x="20434300" y="1840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10705</xdr:rowOff>
    </xdr:from>
    <xdr:to>
      <xdr:col>102</xdr:col>
      <xdr:colOff>165100</xdr:colOff>
      <xdr:row>107</xdr:row>
      <xdr:rowOff>112305</xdr:rowOff>
    </xdr:to>
    <xdr:sp macro="" textlink="">
      <xdr:nvSpPr>
        <xdr:cNvPr id="866" name="楕円 865">
          <a:extLst>
            <a:ext uri="{FF2B5EF4-FFF2-40B4-BE49-F238E27FC236}">
              <a16:creationId xmlns:a16="http://schemas.microsoft.com/office/drawing/2014/main" id="{80E6B742-A65E-483E-BA20-92EA9D5C4CEA}"/>
            </a:ext>
          </a:extLst>
        </xdr:cNvPr>
        <xdr:cNvSpPr/>
      </xdr:nvSpPr>
      <xdr:spPr>
        <a:xfrm>
          <a:off x="19494500" y="1835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61505</xdr:rowOff>
    </xdr:from>
    <xdr:to>
      <xdr:col>107</xdr:col>
      <xdr:colOff>50800</xdr:colOff>
      <xdr:row>107</xdr:row>
      <xdr:rowOff>64770</xdr:rowOff>
    </xdr:to>
    <xdr:cxnSp macro="">
      <xdr:nvCxnSpPr>
        <xdr:cNvPr id="867" name="直線コネクタ 866">
          <a:extLst>
            <a:ext uri="{FF2B5EF4-FFF2-40B4-BE49-F238E27FC236}">
              <a16:creationId xmlns:a16="http://schemas.microsoft.com/office/drawing/2014/main" id="{0A6E3174-B826-4564-9E79-6AB22494E661}"/>
            </a:ext>
          </a:extLst>
        </xdr:cNvPr>
        <xdr:cNvCxnSpPr/>
      </xdr:nvCxnSpPr>
      <xdr:spPr>
        <a:xfrm>
          <a:off x="19545300" y="18406655"/>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156590</xdr:rowOff>
    </xdr:from>
    <xdr:ext cx="469744" cy="259045"/>
    <xdr:sp macro="" textlink="">
      <xdr:nvSpPr>
        <xdr:cNvPr id="868" name="n_1aveValue【庁舎】&#10;一人当たり面積">
          <a:extLst>
            <a:ext uri="{FF2B5EF4-FFF2-40B4-BE49-F238E27FC236}">
              <a16:creationId xmlns:a16="http://schemas.microsoft.com/office/drawing/2014/main" id="{F283B4BE-A06D-498C-A34A-3CBD18A00F7C}"/>
            </a:ext>
          </a:extLst>
        </xdr:cNvPr>
        <xdr:cNvSpPr txBox="1"/>
      </xdr:nvSpPr>
      <xdr:spPr>
        <a:xfrm>
          <a:off x="21075727" y="1798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11265</xdr:rowOff>
    </xdr:from>
    <xdr:ext cx="469744" cy="259045"/>
    <xdr:sp macro="" textlink="">
      <xdr:nvSpPr>
        <xdr:cNvPr id="869" name="n_2aveValue【庁舎】&#10;一人当たり面積">
          <a:extLst>
            <a:ext uri="{FF2B5EF4-FFF2-40B4-BE49-F238E27FC236}">
              <a16:creationId xmlns:a16="http://schemas.microsoft.com/office/drawing/2014/main" id="{8D776C38-94C0-4AB8-BC00-11462E130BED}"/>
            </a:ext>
          </a:extLst>
        </xdr:cNvPr>
        <xdr:cNvSpPr txBox="1"/>
      </xdr:nvSpPr>
      <xdr:spPr>
        <a:xfrm>
          <a:off x="20199427" y="1801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163121</xdr:rowOff>
    </xdr:from>
    <xdr:ext cx="469744" cy="259045"/>
    <xdr:sp macro="" textlink="">
      <xdr:nvSpPr>
        <xdr:cNvPr id="870" name="n_3aveValue【庁舎】&#10;一人当たり面積">
          <a:extLst>
            <a:ext uri="{FF2B5EF4-FFF2-40B4-BE49-F238E27FC236}">
              <a16:creationId xmlns:a16="http://schemas.microsoft.com/office/drawing/2014/main" id="{DDDCC63D-6318-44EA-91B5-FFB8C99176B7}"/>
            </a:ext>
          </a:extLst>
        </xdr:cNvPr>
        <xdr:cNvSpPr txBox="1"/>
      </xdr:nvSpPr>
      <xdr:spPr>
        <a:xfrm>
          <a:off x="19310427" y="1799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106697</xdr:rowOff>
    </xdr:from>
    <xdr:ext cx="469744" cy="259045"/>
    <xdr:sp macro="" textlink="">
      <xdr:nvSpPr>
        <xdr:cNvPr id="871" name="n_1mainValue【庁舎】&#10;一人当たり面積">
          <a:extLst>
            <a:ext uri="{FF2B5EF4-FFF2-40B4-BE49-F238E27FC236}">
              <a16:creationId xmlns:a16="http://schemas.microsoft.com/office/drawing/2014/main" id="{996520DC-5052-4926-8D31-AB1144400AB9}"/>
            </a:ext>
          </a:extLst>
        </xdr:cNvPr>
        <xdr:cNvSpPr txBox="1"/>
      </xdr:nvSpPr>
      <xdr:spPr>
        <a:xfrm>
          <a:off x="21075727"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106697</xdr:rowOff>
    </xdr:from>
    <xdr:ext cx="469744" cy="259045"/>
    <xdr:sp macro="" textlink="">
      <xdr:nvSpPr>
        <xdr:cNvPr id="872" name="n_2mainValue【庁舎】&#10;一人当たり面積">
          <a:extLst>
            <a:ext uri="{FF2B5EF4-FFF2-40B4-BE49-F238E27FC236}">
              <a16:creationId xmlns:a16="http://schemas.microsoft.com/office/drawing/2014/main" id="{43ABD980-0068-4C6C-A9D5-78F816BBE658}"/>
            </a:ext>
          </a:extLst>
        </xdr:cNvPr>
        <xdr:cNvSpPr txBox="1"/>
      </xdr:nvSpPr>
      <xdr:spPr>
        <a:xfrm>
          <a:off x="20199427"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103432</xdr:rowOff>
    </xdr:from>
    <xdr:ext cx="469744" cy="259045"/>
    <xdr:sp macro="" textlink="">
      <xdr:nvSpPr>
        <xdr:cNvPr id="873" name="n_3mainValue【庁舎】&#10;一人当たり面積">
          <a:extLst>
            <a:ext uri="{FF2B5EF4-FFF2-40B4-BE49-F238E27FC236}">
              <a16:creationId xmlns:a16="http://schemas.microsoft.com/office/drawing/2014/main" id="{9D5E9E6A-0FDC-4F35-8862-B9E8EE946BA5}"/>
            </a:ext>
          </a:extLst>
        </xdr:cNvPr>
        <xdr:cNvSpPr txBox="1"/>
      </xdr:nvSpPr>
      <xdr:spPr>
        <a:xfrm>
          <a:off x="19310427" y="1844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4" name="正方形/長方形 873">
          <a:extLst>
            <a:ext uri="{FF2B5EF4-FFF2-40B4-BE49-F238E27FC236}">
              <a16:creationId xmlns:a16="http://schemas.microsoft.com/office/drawing/2014/main" id="{3CAE0DA1-6BAA-466F-8A00-F30A1D66CB6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5" name="正方形/長方形 874">
          <a:extLst>
            <a:ext uri="{FF2B5EF4-FFF2-40B4-BE49-F238E27FC236}">
              <a16:creationId xmlns:a16="http://schemas.microsoft.com/office/drawing/2014/main" id="{F5C93A67-E303-48A4-AD55-FB45CF661A1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6" name="テキスト ボックス 875">
          <a:extLst>
            <a:ext uri="{FF2B5EF4-FFF2-40B4-BE49-F238E27FC236}">
              <a16:creationId xmlns:a16="http://schemas.microsoft.com/office/drawing/2014/main" id="{A2A1E5E2-3E97-46A7-A937-9E6764D80C9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図書館については、有形固定資産減価償却率より老朽化が進行していることが見てとれ、一人当たり面積においても類似団体内平均値を大きく下回っている。体育館・プールについては、類似団体内においては公共施設マネジメント等による統合・廃止が進んでいるものとみられ、春日部市は取り組みの遅れが見てとれる。福祉施設については有形固定資産減価償却率より類似団体に比べやや老朽化が進行しているが、上昇率は類似団体と同程度となっている。市民会館については、有形固定資産減価償却率及び同前年比上昇率より類似団体に比べ、老朽化が進行し、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年度の整備実施も少なかったことが表れている。一般廃棄物処理施設については、し尿処理施設やごみ処理施設の整備進行により有形固定資産減価償却率が平成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年度に大きく下降している。保健センター・保健所においては有形固定資産減価償却率の推移より、平成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整備が少なかったことが見てとれる。消防施設については、微増で推移しており、類似団体内においては公共施設マネジメント等による統合・廃止が進んでいるものとみられ、春日部市は取り組みの遅れが見てとれる。庁舎においては、有形固定資産減価償却率より類似団体より老朽化が進行していることが見てとれ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埼玉県春日部市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234,598
230,902
66.00
73,097,735
70,285,128
2,450,513
43,172,488
70,347,017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17.3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年度の財政力指数は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0.78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で、前年度からの増減はなく、類似団体平均を</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　</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単年度では、前年度に比べて公債費や高齢者保健福祉費の増により基準財政需要額が増加した一方で、地方消費税交付金の増により、基準財政収入額も増加した。需要額の増加が収入額の増加より大きかったため、財源不足額は拡大したものの、財政力指数に変化はなか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今後は、一層の行財政改革等による歳出削減を進めるとともに、市税の徴収強化等による自主財源の確保を図り、財政基盤の強化に努めていく。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64770</xdr:rowOff>
    </xdr:from>
    <xdr:to>
      <xdr:col>23</xdr:col>
      <xdr:colOff>133350</xdr:colOff>
      <xdr:row>44</xdr:row>
      <xdr:rowOff>140970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23697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113047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65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140970</xdr:rowOff>
    </xdr:from>
    <xdr:to>
      <xdr:col>24</xdr:col>
      <xdr:colOff>12700</xdr:colOff>
      <xdr:row>44</xdr:row>
      <xdr:rowOff>140970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68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151147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598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64770</xdr:rowOff>
    </xdr:from>
    <xdr:to>
      <xdr:col>24</xdr:col>
      <xdr:colOff>12700</xdr:colOff>
      <xdr:row>36</xdr:row>
      <xdr:rowOff>64770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23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73660</xdr:rowOff>
    </xdr:from>
    <xdr:to>
      <xdr:col>23</xdr:col>
      <xdr:colOff>133350</xdr:colOff>
      <xdr:row>42</xdr:row>
      <xdr:rowOff>73660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2745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140987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682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124460</xdr:rowOff>
    </xdr:from>
    <xdr:to>
      <xdr:col>23</xdr:col>
      <xdr:colOff>184150</xdr:colOff>
      <xdr:row>41</xdr:row>
      <xdr:rowOff>54610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73660</xdr:rowOff>
    </xdr:from>
    <xdr:to>
      <xdr:col>19</xdr:col>
      <xdr:colOff>133350</xdr:colOff>
      <xdr:row>42</xdr:row>
      <xdr:rowOff>97790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3225800" y="72745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1270</xdr:rowOff>
    </xdr:from>
    <xdr:to>
      <xdr:col>19</xdr:col>
      <xdr:colOff>184150</xdr:colOff>
      <xdr:row>41</xdr:row>
      <xdr:rowOff>102870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113047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97790</xdr:rowOff>
    </xdr:from>
    <xdr:to>
      <xdr:col>15</xdr:col>
      <xdr:colOff>82550</xdr:colOff>
      <xdr:row>42</xdr:row>
      <xdr:rowOff>97790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72986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97790</xdr:rowOff>
    </xdr:from>
    <xdr:to>
      <xdr:col>11</xdr:col>
      <xdr:colOff>31750</xdr:colOff>
      <xdr:row>42</xdr:row>
      <xdr:rowOff>97790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447800" y="72986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97790</xdr:rowOff>
    </xdr:from>
    <xdr:to>
      <xdr:col>11</xdr:col>
      <xdr:colOff>82550</xdr:colOff>
      <xdr:row>42</xdr:row>
      <xdr:rowOff>27940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38117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97790</xdr:rowOff>
    </xdr:from>
    <xdr:to>
      <xdr:col>7</xdr:col>
      <xdr:colOff>31750</xdr:colOff>
      <xdr:row>42</xdr:row>
      <xdr:rowOff>27940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38117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166387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19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22860</xdr:rowOff>
    </xdr:from>
    <xdr:to>
      <xdr:col>19</xdr:col>
      <xdr:colOff>184150</xdr:colOff>
      <xdr:row>42</xdr:row>
      <xdr:rowOff>124460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109237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31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46990</xdr:rowOff>
    </xdr:from>
    <xdr:to>
      <xdr:col>15</xdr:col>
      <xdr:colOff>133350</xdr:colOff>
      <xdr:row>42</xdr:row>
      <xdr:rowOff>148590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133367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46990</xdr:rowOff>
    </xdr:from>
    <xdr:to>
      <xdr:col>11</xdr:col>
      <xdr:colOff>82550</xdr:colOff>
      <xdr:row>42</xdr:row>
      <xdr:rowOff>148590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133367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46990</xdr:rowOff>
    </xdr:from>
    <xdr:to>
      <xdr:col>7</xdr:col>
      <xdr:colOff>31750</xdr:colOff>
      <xdr:row>42</xdr:row>
      <xdr:rowOff>148590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133367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経常収支比率は、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93.4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％となり、前年度対比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ポイント上昇し、類似団体平均についても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ポイント上回る結果となった。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歳入経常一般財源等は、普通交付税の増などにより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一方、歳出経常一般財源等は、人件費、扶助費、公債費等のいずれにおいても増となったことにより、対前年度比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今後も収納対策の強化等による自主財源の確保や事務事業の見直し、行財政改革の取り組みによる経常経費の削減に努める。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167894</xdr:rowOff>
    </xdr:from>
    <xdr:to>
      <xdr:col>23</xdr:col>
      <xdr:colOff>133350</xdr:colOff>
      <xdr:row>67</xdr:row>
      <xdr:rowOff>41402</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283444"/>
          <a:ext cx="0" cy="12451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13479</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50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41402</xdr:rowOff>
    </xdr:from>
    <xdr:to>
      <xdr:col>24</xdr:col>
      <xdr:colOff>12700</xdr:colOff>
      <xdr:row>67</xdr:row>
      <xdr:rowOff>41402</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52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82821</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1002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167894</xdr:rowOff>
    </xdr:from>
    <xdr:to>
      <xdr:col>24</xdr:col>
      <xdr:colOff>12700</xdr:colOff>
      <xdr:row>59</xdr:row>
      <xdr:rowOff>167894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28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32004</xdr:rowOff>
    </xdr:from>
    <xdr:to>
      <xdr:col>23</xdr:col>
      <xdr:colOff>133350</xdr:colOff>
      <xdr:row>65</xdr:row>
      <xdr:rowOff>56134</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1176254"/>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125747</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92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3048</xdr:rowOff>
    </xdr:from>
    <xdr:to>
      <xdr:col>19</xdr:col>
      <xdr:colOff>133350</xdr:colOff>
      <xdr:row>65</xdr:row>
      <xdr:rowOff>32004</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114729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123698</xdr:rowOff>
    </xdr:from>
    <xdr:to>
      <xdr:col>19</xdr:col>
      <xdr:colOff>184150</xdr:colOff>
      <xdr:row>65</xdr:row>
      <xdr:rowOff>53848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109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64025</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8653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106934</xdr:rowOff>
    </xdr:from>
    <xdr:to>
      <xdr:col>15</xdr:col>
      <xdr:colOff>82550</xdr:colOff>
      <xdr:row>65</xdr:row>
      <xdr:rowOff>3048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107973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143002</xdr:rowOff>
    </xdr:from>
    <xdr:to>
      <xdr:col>15</xdr:col>
      <xdr:colOff>133350</xdr:colOff>
      <xdr:row>65</xdr:row>
      <xdr:rowOff>73152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111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57929</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120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106934</xdr:rowOff>
    </xdr:from>
    <xdr:to>
      <xdr:col>11</xdr:col>
      <xdr:colOff>31750</xdr:colOff>
      <xdr:row>65</xdr:row>
      <xdr:rowOff>12700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1447800" y="1107973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17526</xdr:rowOff>
    </xdr:from>
    <xdr:to>
      <xdr:col>11</xdr:col>
      <xdr:colOff>82550</xdr:colOff>
      <xdr:row>64</xdr:row>
      <xdr:rowOff>119126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129303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75438</xdr:rowOff>
    </xdr:from>
    <xdr:to>
      <xdr:col>7</xdr:col>
      <xdr:colOff>31750</xdr:colOff>
      <xdr:row>65</xdr:row>
      <xdr:rowOff>5588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104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15765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81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5334</xdr:rowOff>
    </xdr:from>
    <xdr:to>
      <xdr:col>23</xdr:col>
      <xdr:colOff>184150</xdr:colOff>
      <xdr:row>65</xdr:row>
      <xdr:rowOff>106934</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114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148861</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112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152654</xdr:rowOff>
    </xdr:from>
    <xdr:to>
      <xdr:col>19</xdr:col>
      <xdr:colOff>184150</xdr:colOff>
      <xdr:row>65</xdr:row>
      <xdr:rowOff>82804</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112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67581</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1211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123698</xdr:rowOff>
    </xdr:from>
    <xdr:to>
      <xdr:col>15</xdr:col>
      <xdr:colOff>133350</xdr:colOff>
      <xdr:row>65</xdr:row>
      <xdr:rowOff>53848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109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64025</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86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56134</xdr:rowOff>
    </xdr:from>
    <xdr:to>
      <xdr:col>11</xdr:col>
      <xdr:colOff>82550</xdr:colOff>
      <xdr:row>64</xdr:row>
      <xdr:rowOff>157734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102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142511</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111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133350</xdr:rowOff>
    </xdr:from>
    <xdr:to>
      <xdr:col>7</xdr:col>
      <xdr:colOff>31750</xdr:colOff>
      <xdr:row>65</xdr:row>
      <xdr:rowOff>63500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48277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[94,268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人口</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人当たり人件費・物件費等決算額は</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94,268</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円となり、前年度対比</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918</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円の増となったものの、類似団体平均を</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13,292</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円下回る結果となった。</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人件費については</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期末勤勉手当</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が対前年度比</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12,616</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千円増となったことなどにより、人件費充当経常一般財源等が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27,955</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千円増となったものの、歳入経常一般財源等が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706,888</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千円増となったことによるものである。</a:t>
          </a:r>
          <a:b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物件費については、</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男女共同参画推進センターの運営において指定管理者制度を導入したことに伴い、委託料が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36,819</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千円増となった</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ことなどにより、物件費充当経常一般財源等が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134,569</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千円増となった。</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全国平均、県平均を下回る状況ではあるが、今後も定員管理及び給与の適正化を図るとともに、より一層の物件費の削減に努めていく。</a:t>
          </a:r>
          <a:endParaRPr lang="ja-JP" altLang="ja-JP" sz="105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163503</xdr:rowOff>
    </xdr:from>
    <xdr:to>
      <xdr:col>23</xdr:col>
      <xdr:colOff>133350</xdr:colOff>
      <xdr:row>88</xdr:row>
      <xdr:rowOff>162705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08053"/>
          <a:ext cx="0" cy="1542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134782</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22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162705</xdr:rowOff>
    </xdr:from>
    <xdr:to>
      <xdr:col>24</xdr:col>
      <xdr:colOff>12700</xdr:colOff>
      <xdr:row>88</xdr:row>
      <xdr:rowOff>162705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5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78430</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451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163503</xdr:rowOff>
    </xdr:from>
    <xdr:to>
      <xdr:col>24</xdr:col>
      <xdr:colOff>12700</xdr:colOff>
      <xdr:row>79</xdr:row>
      <xdr:rowOff>163503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08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85861</xdr:rowOff>
    </xdr:from>
    <xdr:to>
      <xdr:col>23</xdr:col>
      <xdr:colOff>133350</xdr:colOff>
      <xdr:row>81</xdr:row>
      <xdr:rowOff>101684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3973311"/>
          <a:ext cx="838200" cy="15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80607</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39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108530</xdr:rowOff>
    </xdr:from>
    <xdr:to>
      <xdr:col>23</xdr:col>
      <xdr:colOff>184150</xdr:colOff>
      <xdr:row>83</xdr:row>
      <xdr:rowOff>38680</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6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42461</xdr:rowOff>
    </xdr:from>
    <xdr:to>
      <xdr:col>19</xdr:col>
      <xdr:colOff>133350</xdr:colOff>
      <xdr:row>81</xdr:row>
      <xdr:rowOff>85861</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929911"/>
          <a:ext cx="889000" cy="4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91932</xdr:rowOff>
    </xdr:from>
    <xdr:to>
      <xdr:col>19</xdr:col>
      <xdr:colOff>184150</xdr:colOff>
      <xdr:row>83</xdr:row>
      <xdr:rowOff>22082</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5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6859</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237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42461</xdr:rowOff>
    </xdr:from>
    <xdr:to>
      <xdr:col>15</xdr:col>
      <xdr:colOff>82550</xdr:colOff>
      <xdr:row>81</xdr:row>
      <xdr:rowOff>52527</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2336800" y="13929911"/>
          <a:ext cx="889000" cy="10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58564</xdr:rowOff>
    </xdr:from>
    <xdr:to>
      <xdr:col>15</xdr:col>
      <xdr:colOff>133350</xdr:colOff>
      <xdr:row>82</xdr:row>
      <xdr:rowOff>160164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1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144941</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20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14092</xdr:rowOff>
    </xdr:from>
    <xdr:to>
      <xdr:col>11</xdr:col>
      <xdr:colOff>31750</xdr:colOff>
      <xdr:row>81</xdr:row>
      <xdr:rowOff>52527</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901542"/>
          <a:ext cx="889000" cy="38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63528</xdr:rowOff>
    </xdr:from>
    <xdr:to>
      <xdr:col>11</xdr:col>
      <xdr:colOff>82550</xdr:colOff>
      <xdr:row>82</xdr:row>
      <xdr:rowOff>165128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12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149905</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20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28350</xdr:rowOff>
    </xdr:from>
    <xdr:to>
      <xdr:col>7</xdr:col>
      <xdr:colOff>31750</xdr:colOff>
      <xdr:row>82</xdr:row>
      <xdr:rowOff>129950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08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114727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173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50884</xdr:rowOff>
    </xdr:from>
    <xdr:to>
      <xdr:col>23</xdr:col>
      <xdr:colOff>184150</xdr:colOff>
      <xdr:row>81</xdr:row>
      <xdr:rowOff>152484</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393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67411</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783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35061</xdr:rowOff>
    </xdr:from>
    <xdr:to>
      <xdr:col>19</xdr:col>
      <xdr:colOff>184150</xdr:colOff>
      <xdr:row>81</xdr:row>
      <xdr:rowOff>136661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92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146838</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691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163111</xdr:rowOff>
    </xdr:from>
    <xdr:to>
      <xdr:col>15</xdr:col>
      <xdr:colOff>133350</xdr:colOff>
      <xdr:row>81</xdr:row>
      <xdr:rowOff>93261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8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103438</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647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1727</xdr:rowOff>
    </xdr:from>
    <xdr:to>
      <xdr:col>11</xdr:col>
      <xdr:colOff>82550</xdr:colOff>
      <xdr:row>81</xdr:row>
      <xdr:rowOff>103327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88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113504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658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134742</xdr:rowOff>
    </xdr:from>
    <xdr:to>
      <xdr:col>7</xdr:col>
      <xdr:colOff>31750</xdr:colOff>
      <xdr:row>81</xdr:row>
      <xdr:rowOff>64892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85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75069</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619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春日部市職員定員管理計画等の着実な実施、及び給与適正化に努めているところであり、類似団体内平均値に対し</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0.8</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ポイント下回っており低い水準となっている。</a:t>
          </a: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年度から年功的な給与上昇を抑制しつつ、国の人事院勧告に準拠した給与改定を行っているところであり、今後においてもより一層の給与の適正化に努めていく。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33866</xdr:rowOff>
    </xdr:from>
    <xdr:to>
      <xdr:col>81</xdr:col>
      <xdr:colOff>44450</xdr:colOff>
      <xdr:row>88</xdr:row>
      <xdr:rowOff>100541</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21316"/>
          <a:ext cx="0" cy="1266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72618</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16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100541</xdr:rowOff>
    </xdr:from>
    <xdr:to>
      <xdr:col>81</xdr:col>
      <xdr:colOff>133350</xdr:colOff>
      <xdr:row>88</xdr:row>
      <xdr:rowOff>100541</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188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120243</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33866</xdr:rowOff>
    </xdr:from>
    <xdr:to>
      <xdr:col>81</xdr:col>
      <xdr:colOff>133350</xdr:colOff>
      <xdr:row>81</xdr:row>
      <xdr:rowOff>33866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22225</xdr:rowOff>
    </xdr:from>
    <xdr:to>
      <xdr:col>81</xdr:col>
      <xdr:colOff>44450</xdr:colOff>
      <xdr:row>84</xdr:row>
      <xdr:rowOff>82550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4424025"/>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104368</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506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82550</xdr:rowOff>
    </xdr:from>
    <xdr:to>
      <xdr:col>77</xdr:col>
      <xdr:colOff>44450</xdr:colOff>
      <xdr:row>84</xdr:row>
      <xdr:rowOff>122766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48435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67327</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62441</xdr:rowOff>
    </xdr:from>
    <xdr:to>
      <xdr:col>72</xdr:col>
      <xdr:colOff>203200</xdr:colOff>
      <xdr:row>84</xdr:row>
      <xdr:rowOff>122766</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464241"/>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1059</xdr:rowOff>
    </xdr:from>
    <xdr:to>
      <xdr:col>73</xdr:col>
      <xdr:colOff>44450</xdr:colOff>
      <xdr:row>85</xdr:row>
      <xdr:rowOff>102659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87436</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93134</xdr:rowOff>
    </xdr:from>
    <xdr:to>
      <xdr:col>68</xdr:col>
      <xdr:colOff>152400</xdr:colOff>
      <xdr:row>84</xdr:row>
      <xdr:rowOff>62441</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323484"/>
          <a:ext cx="889000" cy="14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107543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107543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142875</xdr:rowOff>
    </xdr:from>
    <xdr:to>
      <xdr:col>81</xdr:col>
      <xdr:colOff>95250</xdr:colOff>
      <xdr:row>84</xdr:row>
      <xdr:rowOff>73025</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37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159402</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21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31750</xdr:rowOff>
    </xdr:from>
    <xdr:to>
      <xdr:col>77</xdr:col>
      <xdr:colOff>95250</xdr:colOff>
      <xdr:row>84</xdr:row>
      <xdr:rowOff>133350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143527</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20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71966</xdr:rowOff>
    </xdr:from>
    <xdr:to>
      <xdr:col>73</xdr:col>
      <xdr:colOff>44450</xdr:colOff>
      <xdr:row>85</xdr:row>
      <xdr:rowOff>2116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12293</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11641</xdr:rowOff>
    </xdr:from>
    <xdr:to>
      <xdr:col>68</xdr:col>
      <xdr:colOff>203200</xdr:colOff>
      <xdr:row>84</xdr:row>
      <xdr:rowOff>113241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41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123418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182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42334</xdr:rowOff>
    </xdr:from>
    <xdr:to>
      <xdr:col>64</xdr:col>
      <xdr:colOff>152400</xdr:colOff>
      <xdr:row>83</xdr:row>
      <xdr:rowOff>143934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154111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年度から令和</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年度までの</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年間を計画期間とする「春日部市職員定員管理計画」により、病院部門を除く職員数は</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1,414</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人を上限として、その範囲内において職員を配置することとしている。</a:t>
          </a:r>
        </a:p>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日現在の職員数は、前年度から</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人増の</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1,897</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人となっている。</a:t>
          </a:r>
        </a:p>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なお、本市の人口千人当たりの職員数については、平成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5.46</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人と前年度より</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0.04</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人増加したが、類似団体内平均値を継続して下回っている状況である。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3810</xdr:rowOff>
    </xdr:from>
    <xdr:to>
      <xdr:col>81</xdr:col>
      <xdr:colOff>44450</xdr:colOff>
      <xdr:row>66</xdr:row>
      <xdr:rowOff>154940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1936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90187</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3810</xdr:rowOff>
    </xdr:from>
    <xdr:to>
      <xdr:col>81</xdr:col>
      <xdr:colOff>133350</xdr:colOff>
      <xdr:row>59</xdr:row>
      <xdr:rowOff>3810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1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135709</xdr:rowOff>
    </xdr:from>
    <xdr:to>
      <xdr:col>81</xdr:col>
      <xdr:colOff>44450</xdr:colOff>
      <xdr:row>60</xdr:row>
      <xdr:rowOff>149497</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422709"/>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20881</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650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48804</xdr:rowOff>
    </xdr:from>
    <xdr:to>
      <xdr:col>81</xdr:col>
      <xdr:colOff>95250</xdr:colOff>
      <xdr:row>62</xdr:row>
      <xdr:rowOff>150404</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67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125367</xdr:rowOff>
    </xdr:from>
    <xdr:to>
      <xdr:col>77</xdr:col>
      <xdr:colOff>44450</xdr:colOff>
      <xdr:row>60</xdr:row>
      <xdr:rowOff>135709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412367"/>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28122</xdr:rowOff>
    </xdr:from>
    <xdr:to>
      <xdr:col>77</xdr:col>
      <xdr:colOff>95250</xdr:colOff>
      <xdr:row>62</xdr:row>
      <xdr:rowOff>129722</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114499</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744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125367</xdr:rowOff>
    </xdr:from>
    <xdr:to>
      <xdr:col>72</xdr:col>
      <xdr:colOff>203200</xdr:colOff>
      <xdr:row>60</xdr:row>
      <xdr:rowOff>132262</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412367"/>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544</xdr:rowOff>
    </xdr:from>
    <xdr:to>
      <xdr:col>73</xdr:col>
      <xdr:colOff>44450</xdr:colOff>
      <xdr:row>62</xdr:row>
      <xdr:rowOff>102144</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63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86921</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71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132262</xdr:rowOff>
    </xdr:from>
    <xdr:to>
      <xdr:col>68</xdr:col>
      <xdr:colOff>152400</xdr:colOff>
      <xdr:row>60</xdr:row>
      <xdr:rowOff>135709</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419262"/>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165100</xdr:rowOff>
    </xdr:from>
    <xdr:to>
      <xdr:col>68</xdr:col>
      <xdr:colOff>203200</xdr:colOff>
      <xdr:row>62</xdr:row>
      <xdr:rowOff>95250</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80027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168547</xdr:rowOff>
    </xdr:from>
    <xdr:to>
      <xdr:col>64</xdr:col>
      <xdr:colOff>152400</xdr:colOff>
      <xdr:row>62</xdr:row>
      <xdr:rowOff>98697</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83474</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98697</xdr:rowOff>
    </xdr:from>
    <xdr:to>
      <xdr:col>81</xdr:col>
      <xdr:colOff>95250</xdr:colOff>
      <xdr:row>61</xdr:row>
      <xdr:rowOff>28847</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38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115224</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230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84909</xdr:rowOff>
    </xdr:from>
    <xdr:to>
      <xdr:col>77</xdr:col>
      <xdr:colOff>95250</xdr:colOff>
      <xdr:row>61</xdr:row>
      <xdr:rowOff>15059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37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25236</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140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74567</xdr:rowOff>
    </xdr:from>
    <xdr:to>
      <xdr:col>73</xdr:col>
      <xdr:colOff>44450</xdr:colOff>
      <xdr:row>61</xdr:row>
      <xdr:rowOff>4717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36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14894</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81462</xdr:rowOff>
    </xdr:from>
    <xdr:to>
      <xdr:col>68</xdr:col>
      <xdr:colOff>203200</xdr:colOff>
      <xdr:row>61</xdr:row>
      <xdr:rowOff>11612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36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21789</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137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84909</xdr:rowOff>
    </xdr:from>
    <xdr:to>
      <xdr:col>64</xdr:col>
      <xdr:colOff>152400</xdr:colOff>
      <xdr:row>61</xdr:row>
      <xdr:rowOff>15059</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37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25236</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14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年度の実質公債費比率は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ポイントの減となり、類似団体平均を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実質公債費比率は３か年の平均値のため、平成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年度の数値を比較すると、元利償還金の額の減などにより、実質公債費比率の低下につながった。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今後も市債発行の抑制に努め、基準財政需要額に算入のある市債を活用していく。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129117</xdr:rowOff>
    </xdr:from>
    <xdr:to>
      <xdr:col>81</xdr:col>
      <xdr:colOff>44450</xdr:colOff>
      <xdr:row>44</xdr:row>
      <xdr:rowOff>4233</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301317"/>
          <a:ext cx="0" cy="1246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147760</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4233</xdr:rowOff>
    </xdr:from>
    <xdr:to>
      <xdr:col>81</xdr:col>
      <xdr:colOff>133350</xdr:colOff>
      <xdr:row>44</xdr:row>
      <xdr:rowOff>4233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44044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129117</xdr:rowOff>
    </xdr:from>
    <xdr:to>
      <xdr:col>81</xdr:col>
      <xdr:colOff>133350</xdr:colOff>
      <xdr:row>36</xdr:row>
      <xdr:rowOff>129117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38523</xdr:rowOff>
    </xdr:from>
    <xdr:to>
      <xdr:col>81</xdr:col>
      <xdr:colOff>44450</xdr:colOff>
      <xdr:row>40</xdr:row>
      <xdr:rowOff>127000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6896523"/>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155381</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84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127000</xdr:rowOff>
    </xdr:from>
    <xdr:to>
      <xdr:col>77</xdr:col>
      <xdr:colOff>44450</xdr:colOff>
      <xdr:row>41</xdr:row>
      <xdr:rowOff>3810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69850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3810</xdr:rowOff>
    </xdr:from>
    <xdr:to>
      <xdr:col>72</xdr:col>
      <xdr:colOff>203200</xdr:colOff>
      <xdr:row>41</xdr:row>
      <xdr:rowOff>92287</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033260"/>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92287</xdr:rowOff>
    </xdr:from>
    <xdr:to>
      <xdr:col>73</xdr:col>
      <xdr:colOff>44450</xdr:colOff>
      <xdr:row>41</xdr:row>
      <xdr:rowOff>22437</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32614</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92287</xdr:rowOff>
    </xdr:from>
    <xdr:to>
      <xdr:col>68</xdr:col>
      <xdr:colOff>152400</xdr:colOff>
      <xdr:row>41</xdr:row>
      <xdr:rowOff>164677</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12173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9313</xdr:rowOff>
    </xdr:from>
    <xdr:to>
      <xdr:col>68</xdr:col>
      <xdr:colOff>203200</xdr:colOff>
      <xdr:row>41</xdr:row>
      <xdr:rowOff>110913</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121090</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159173</xdr:rowOff>
    </xdr:from>
    <xdr:to>
      <xdr:col>81</xdr:col>
      <xdr:colOff>95250</xdr:colOff>
      <xdr:row>40</xdr:row>
      <xdr:rowOff>89323</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4250</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69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76200</xdr:rowOff>
    </xdr:from>
    <xdr:to>
      <xdr:col>77</xdr:col>
      <xdr:colOff>95250</xdr:colOff>
      <xdr:row>41</xdr:row>
      <xdr:rowOff>6350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124460</xdr:rowOff>
    </xdr:from>
    <xdr:to>
      <xdr:col>73</xdr:col>
      <xdr:colOff>44450</xdr:colOff>
      <xdr:row>41</xdr:row>
      <xdr:rowOff>54610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39387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41487</xdr:rowOff>
    </xdr:from>
    <xdr:to>
      <xdr:col>68</xdr:col>
      <xdr:colOff>203200</xdr:colOff>
      <xdr:row>41</xdr:row>
      <xdr:rowOff>143087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127864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15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113877</xdr:rowOff>
    </xdr:from>
    <xdr:to>
      <xdr:col>64</xdr:col>
      <xdr:colOff>152400</xdr:colOff>
      <xdr:row>42</xdr:row>
      <xdr:rowOff>44027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1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28804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22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年度の将来負担比率は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ポイントの減となり、類似団体平均を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病院、下水道事業会計への公営企業債等繰入見込額の減などにより、将来負担比率の分子となる将来負担額が減少したため、将来負担比率の低下につながった。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今後も後年度に償還額の一定割合が交付税措置される有利な市債を最大限活用するなど、充当可能財源等の確保を図っていく。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50729</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6234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22806</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966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50729</xdr:rowOff>
    </xdr:from>
    <xdr:to>
      <xdr:col>81</xdr:col>
      <xdr:colOff>133350</xdr:colOff>
      <xdr:row>23</xdr:row>
      <xdr:rowOff>50729</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994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30833</xdr:rowOff>
    </xdr:from>
    <xdr:to>
      <xdr:col>81</xdr:col>
      <xdr:colOff>44450</xdr:colOff>
      <xdr:row>16</xdr:row>
      <xdr:rowOff>52423</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6179800" y="2602583"/>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29862</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6016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57785</xdr:rowOff>
    </xdr:from>
    <xdr:to>
      <xdr:col>81</xdr:col>
      <xdr:colOff>95250</xdr:colOff>
      <xdr:row>15</xdr:row>
      <xdr:rowOff>159385</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62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52423</xdr:rowOff>
    </xdr:from>
    <xdr:to>
      <xdr:col>77</xdr:col>
      <xdr:colOff>44450</xdr:colOff>
      <xdr:row>17</xdr:row>
      <xdr:rowOff>83397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5290800" y="2795623"/>
          <a:ext cx="889000" cy="202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150283</xdr:rowOff>
    </xdr:from>
    <xdr:to>
      <xdr:col>77</xdr:col>
      <xdr:colOff>95250</xdr:colOff>
      <xdr:row>16</xdr:row>
      <xdr:rowOff>80433</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72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90610</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49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83397</xdr:rowOff>
    </xdr:from>
    <xdr:to>
      <xdr:col>72</xdr:col>
      <xdr:colOff>203200</xdr:colOff>
      <xdr:row>17</xdr:row>
      <xdr:rowOff>94121</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4401800" y="2998047"/>
          <a:ext cx="889000" cy="10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163689</xdr:rowOff>
    </xdr:from>
    <xdr:to>
      <xdr:col>73</xdr:col>
      <xdr:colOff>44450</xdr:colOff>
      <xdr:row>16</xdr:row>
      <xdr:rowOff>93839</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73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104016</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504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75212</xdr:rowOff>
    </xdr:from>
    <xdr:to>
      <xdr:col>68</xdr:col>
      <xdr:colOff>152400</xdr:colOff>
      <xdr:row>17</xdr:row>
      <xdr:rowOff>94121</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3512800" y="2818412"/>
          <a:ext cx="889000" cy="190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78034</xdr:rowOff>
    </xdr:from>
    <xdr:to>
      <xdr:col>68</xdr:col>
      <xdr:colOff>203200</xdr:colOff>
      <xdr:row>17</xdr:row>
      <xdr:rowOff>8184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82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18361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59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9807</xdr:rowOff>
    </xdr:from>
    <xdr:to>
      <xdr:col>64</xdr:col>
      <xdr:colOff>152400</xdr:colOff>
      <xdr:row>17</xdr:row>
      <xdr:rowOff>111407</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92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96184</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301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151483</xdr:rowOff>
    </xdr:from>
    <xdr:to>
      <xdr:col>81</xdr:col>
      <xdr:colOff>95250</xdr:colOff>
      <xdr:row>15</xdr:row>
      <xdr:rowOff>81633</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255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168010</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2396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1623</xdr:rowOff>
    </xdr:from>
    <xdr:to>
      <xdr:col>77</xdr:col>
      <xdr:colOff>95250</xdr:colOff>
      <xdr:row>16</xdr:row>
      <xdr:rowOff>103223</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274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88000</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2831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32597</xdr:rowOff>
    </xdr:from>
    <xdr:to>
      <xdr:col>73</xdr:col>
      <xdr:colOff>44450</xdr:colOff>
      <xdr:row>17</xdr:row>
      <xdr:rowOff>134197</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294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118974</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3033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43321</xdr:rowOff>
    </xdr:from>
    <xdr:to>
      <xdr:col>68</xdr:col>
      <xdr:colOff>203200</xdr:colOff>
      <xdr:row>17</xdr:row>
      <xdr:rowOff>144921</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295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129698</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304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24412</xdr:rowOff>
    </xdr:from>
    <xdr:to>
      <xdr:col>64</xdr:col>
      <xdr:colOff>152400</xdr:colOff>
      <xdr:row>16</xdr:row>
      <xdr:rowOff>126012</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276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136189</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253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埼玉県春日部市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234,598
230,902
66.00
73,097,735
70,285,128
2,450,513
43,172,488
70,347,017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17.3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人件費に係る経常収支比率は類似団体平均値を</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ポイント下回っており、前年度との比較でも</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ポイント減少となった。</a:t>
          </a: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なお、平成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年度から年功的な給与上昇を抑制したこと、及び春日部市職員定員管理計画等の着実な実施により普通会計人件費全体としては</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109</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百万円減少した。現在、民間でも実施可能な部分については、指定管理者制度の導入などを進めているところであり、今後はコスト削減の効果が現れてくる見込みである。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a:extLst>
            <a:ext uri="{FF2B5EF4-FFF2-40B4-BE49-F238E27FC236}">
              <a16:creationId xmlns:a16="http://schemas.microsoft.com/office/drawing/2014/main" id="{00000000-0008-0000-0400-00003F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a:extLst>
            <a:ext uri="{FF2B5EF4-FFF2-40B4-BE49-F238E27FC236}">
              <a16:creationId xmlns:a16="http://schemas.microsoft.com/office/drawing/2014/main" id="{00000000-0008-0000-0400-000040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88900</xdr:rowOff>
    </xdr:from>
    <xdr:to>
      <xdr:col>24</xdr:col>
      <xdr:colOff>25400</xdr:colOff>
      <xdr:row>41</xdr:row>
      <xdr:rowOff>60325</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flipV="1">
          <a:off x="4826000" y="574675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32402</xdr:rowOff>
    </xdr:from>
    <xdr:ext cx="762000" cy="259045"/>
    <xdr:sp macro="" textlink="">
      <xdr:nvSpPr>
        <xdr:cNvPr id="66" name="人件費最小値テキスト">
          <a:extLst>
            <a:ext uri="{FF2B5EF4-FFF2-40B4-BE49-F238E27FC236}">
              <a16:creationId xmlns:a16="http://schemas.microsoft.com/office/drawing/2014/main" id="{00000000-0008-0000-0400-000042000000}"/>
            </a:ext>
          </a:extLst>
        </xdr:cNvPr>
        <xdr:cNvSpPr txBox="1"/>
      </xdr:nvSpPr>
      <xdr:spPr>
        <a:xfrm>
          <a:off x="4914900" y="706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60325</xdr:rowOff>
    </xdr:from>
    <xdr:to>
      <xdr:col>24</xdr:col>
      <xdr:colOff>114300</xdr:colOff>
      <xdr:row>41</xdr:row>
      <xdr:rowOff>60325</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708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3827</xdr:rowOff>
    </xdr:from>
    <xdr:ext cx="762000" cy="259045"/>
    <xdr:sp macro="" textlink="">
      <xdr:nvSpPr>
        <xdr:cNvPr id="68" name="人件費最大値テキスト">
          <a:extLst>
            <a:ext uri="{FF2B5EF4-FFF2-40B4-BE49-F238E27FC236}">
              <a16:creationId xmlns:a16="http://schemas.microsoft.com/office/drawing/2014/main" id="{00000000-0008-0000-0400-000044000000}"/>
            </a:ext>
          </a:extLst>
        </xdr:cNvPr>
        <xdr:cNvSpPr txBox="1"/>
      </xdr:nvSpPr>
      <xdr:spPr>
        <a:xfrm>
          <a:off x="4914900" y="54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88900</xdr:rowOff>
    </xdr:from>
    <xdr:to>
      <xdr:col>24</xdr:col>
      <xdr:colOff>114300</xdr:colOff>
      <xdr:row>33</xdr:row>
      <xdr:rowOff>88900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4737100" y="574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50800</xdr:rowOff>
    </xdr:from>
    <xdr:to>
      <xdr:col>24</xdr:col>
      <xdr:colOff>25400</xdr:colOff>
      <xdr:row>37</xdr:row>
      <xdr:rowOff>79375</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3987800" y="639445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29227</xdr:rowOff>
    </xdr:from>
    <xdr:ext cx="762000" cy="259045"/>
    <xdr:sp macro="" textlink="">
      <xdr:nvSpPr>
        <xdr:cNvPr id="71" name="人件費平均値テキスト">
          <a:extLst>
            <a:ext uri="{FF2B5EF4-FFF2-40B4-BE49-F238E27FC236}">
              <a16:creationId xmlns:a16="http://schemas.microsoft.com/office/drawing/2014/main" id="{00000000-0008-0000-0400-000047000000}"/>
            </a:ext>
          </a:extLst>
        </xdr:cNvPr>
        <xdr:cNvSpPr txBox="1"/>
      </xdr:nvSpPr>
      <xdr:spPr>
        <a:xfrm>
          <a:off x="4914900" y="6372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57150</xdr:rowOff>
    </xdr:from>
    <xdr:to>
      <xdr:col>24</xdr:col>
      <xdr:colOff>76200</xdr:colOff>
      <xdr:row>37</xdr:row>
      <xdr:rowOff>158750</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79375</xdr:rowOff>
    </xdr:from>
    <xdr:to>
      <xdr:col>19</xdr:col>
      <xdr:colOff>187325</xdr:colOff>
      <xdr:row>37</xdr:row>
      <xdr:rowOff>107950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3098800" y="64230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47625</xdr:rowOff>
    </xdr:from>
    <xdr:to>
      <xdr:col>20</xdr:col>
      <xdr:colOff>38100</xdr:colOff>
      <xdr:row>37</xdr:row>
      <xdr:rowOff>149225</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3937000" y="63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134002</xdr:rowOff>
    </xdr:from>
    <xdr:ext cx="7366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3606800" y="6477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79375</xdr:rowOff>
    </xdr:from>
    <xdr:to>
      <xdr:col>15</xdr:col>
      <xdr:colOff>98425</xdr:colOff>
      <xdr:row>37</xdr:row>
      <xdr:rowOff>107950</xdr:rowOff>
    </xdr:to>
    <xdr:cxnSp macro="">
      <xdr:nvCxnSpPr>
        <xdr:cNvPr id="76" name="直線コネクタ 75">
          <a:extLst>
            <a:ext uri="{FF2B5EF4-FFF2-40B4-BE49-F238E27FC236}">
              <a16:creationId xmlns:a16="http://schemas.microsoft.com/office/drawing/2014/main" id="{00000000-0008-0000-0400-00004C000000}"/>
            </a:ext>
          </a:extLst>
        </xdr:cNvPr>
        <xdr:cNvCxnSpPr/>
      </xdr:nvCxnSpPr>
      <xdr:spPr>
        <a:xfrm>
          <a:off x="2209800" y="64230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76200</xdr:rowOff>
    </xdr:from>
    <xdr:to>
      <xdr:col>15</xdr:col>
      <xdr:colOff>149225</xdr:colOff>
      <xdr:row>38</xdr:row>
      <xdr:rowOff>6350</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3048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162577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2717800" y="650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79375</xdr:rowOff>
    </xdr:from>
    <xdr:to>
      <xdr:col>11</xdr:col>
      <xdr:colOff>9525</xdr:colOff>
      <xdr:row>37</xdr:row>
      <xdr:rowOff>117475</xdr:rowOff>
    </xdr:to>
    <xdr:cxnSp macro="">
      <xdr:nvCxnSpPr>
        <xdr:cNvPr id="79" name="直線コネクタ 78">
          <a:extLst>
            <a:ext uri="{FF2B5EF4-FFF2-40B4-BE49-F238E27FC236}">
              <a16:creationId xmlns:a16="http://schemas.microsoft.com/office/drawing/2014/main" id="{00000000-0008-0000-0400-00004F000000}"/>
            </a:ext>
          </a:extLst>
        </xdr:cNvPr>
        <xdr:cNvCxnSpPr/>
      </xdr:nvCxnSpPr>
      <xdr:spPr>
        <a:xfrm flipV="1">
          <a:off x="1320800" y="64230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28575</xdr:rowOff>
    </xdr:from>
    <xdr:to>
      <xdr:col>11</xdr:col>
      <xdr:colOff>60325</xdr:colOff>
      <xdr:row>37</xdr:row>
      <xdr:rowOff>130175</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2159000" y="637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140352</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828800" y="614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85725</xdr:rowOff>
    </xdr:from>
    <xdr:to>
      <xdr:col>6</xdr:col>
      <xdr:colOff>171450</xdr:colOff>
      <xdr:row>38</xdr:row>
      <xdr:rowOff>15875</xdr:rowOff>
    </xdr:to>
    <xdr:sp macro="" textlink="">
      <xdr:nvSpPr>
        <xdr:cNvPr id="82" name="フローチャート: 判断 81">
          <a:extLst>
            <a:ext uri="{FF2B5EF4-FFF2-40B4-BE49-F238E27FC236}">
              <a16:creationId xmlns:a16="http://schemas.microsoft.com/office/drawing/2014/main" id="{00000000-0008-0000-0400-000052000000}"/>
            </a:ext>
          </a:extLst>
        </xdr:cNvPr>
        <xdr:cNvSpPr/>
      </xdr:nvSpPr>
      <xdr:spPr>
        <a:xfrm>
          <a:off x="1270000" y="642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652</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939800" y="6515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0</xdr:rowOff>
    </xdr:from>
    <xdr:to>
      <xdr:col>24</xdr:col>
      <xdr:colOff>76200</xdr:colOff>
      <xdr:row>37</xdr:row>
      <xdr:rowOff>101600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4775200" y="634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16527</xdr:rowOff>
    </xdr:from>
    <xdr:ext cx="762000" cy="259045"/>
    <xdr:sp macro="" textlink="">
      <xdr:nvSpPr>
        <xdr:cNvPr id="90" name="人件費該当値テキスト">
          <a:extLst>
            <a:ext uri="{FF2B5EF4-FFF2-40B4-BE49-F238E27FC236}">
              <a16:creationId xmlns:a16="http://schemas.microsoft.com/office/drawing/2014/main" id="{00000000-0008-0000-0400-00005A000000}"/>
            </a:ext>
          </a:extLst>
        </xdr:cNvPr>
        <xdr:cNvSpPr txBox="1"/>
      </xdr:nvSpPr>
      <xdr:spPr>
        <a:xfrm>
          <a:off x="4914900" y="618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28575</xdr:rowOff>
    </xdr:from>
    <xdr:to>
      <xdr:col>20</xdr:col>
      <xdr:colOff>38100</xdr:colOff>
      <xdr:row>37</xdr:row>
      <xdr:rowOff>130175</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937000" y="637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140352</xdr:rowOff>
    </xdr:from>
    <xdr:ext cx="7366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3606800" y="6141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57150</xdr:rowOff>
    </xdr:from>
    <xdr:to>
      <xdr:col>15</xdr:col>
      <xdr:colOff>149225</xdr:colOff>
      <xdr:row>37</xdr:row>
      <xdr:rowOff>158750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3048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168927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2717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28575</xdr:rowOff>
    </xdr:from>
    <xdr:to>
      <xdr:col>11</xdr:col>
      <xdr:colOff>60325</xdr:colOff>
      <xdr:row>37</xdr:row>
      <xdr:rowOff>130175</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2159000" y="637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114952</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1828800" y="645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66675</xdr:rowOff>
    </xdr:from>
    <xdr:to>
      <xdr:col>6</xdr:col>
      <xdr:colOff>171450</xdr:colOff>
      <xdr:row>37</xdr:row>
      <xdr:rowOff>168275</xdr:rowOff>
    </xdr:to>
    <xdr:sp macro="" textlink="">
      <xdr:nvSpPr>
        <xdr:cNvPr id="97" name="楕円 96">
          <a:extLst>
            <a:ext uri="{FF2B5EF4-FFF2-40B4-BE49-F238E27FC236}">
              <a16:creationId xmlns:a16="http://schemas.microsoft.com/office/drawing/2014/main" id="{00000000-0008-0000-0400-000061000000}"/>
            </a:ext>
          </a:extLst>
        </xdr:cNvPr>
        <xdr:cNvSpPr/>
      </xdr:nvSpPr>
      <xdr:spPr>
        <a:xfrm>
          <a:off x="1270000" y="641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7002</xdr:rowOff>
    </xdr:from>
    <xdr:ext cx="762000" cy="259045"/>
    <xdr:sp macro="" textlink="">
      <xdr:nvSpPr>
        <xdr:cNvPr id="98" name="テキスト ボックス 97">
          <a:extLst>
            <a:ext uri="{FF2B5EF4-FFF2-40B4-BE49-F238E27FC236}">
              <a16:creationId xmlns:a16="http://schemas.microsoft.com/office/drawing/2014/main" id="{00000000-0008-0000-0400-000062000000}"/>
            </a:ext>
          </a:extLst>
        </xdr:cNvPr>
        <xdr:cNvSpPr txBox="1"/>
      </xdr:nvSpPr>
      <xdr:spPr>
        <a:xfrm>
          <a:off x="939800" y="6179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a:extLst>
            <a:ext uri="{FF2B5EF4-FFF2-40B4-BE49-F238E27FC236}">
              <a16:creationId xmlns:a16="http://schemas.microsoft.com/office/drawing/2014/main" id="{00000000-0008-0000-0400-00006B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a:extLst>
            <a:ext uri="{FF2B5EF4-FFF2-40B4-BE49-F238E27FC236}">
              <a16:creationId xmlns:a16="http://schemas.microsoft.com/office/drawing/2014/main" id="{00000000-0008-0000-0400-00006C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男女共同参画推進センター運営事業における指定管理者制度の導入などにより、委託料の増となったこと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などに伴い、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物件費充当経常一般財源等が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134,569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千円増となったものの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、地方消費税交付金等の経常一般財源収入が前年度と比較して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706,888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千円増となったため、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経常収支比率は前年度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と同ポイント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類似団体平均を上回っている主な要因は、施設の管理運営を指定管理者制度の導入による委託化により人件費等から物件費（委託料）にシフトされていることやごみ処理業務を直営で行っているためであると考えられ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今後もさらなる行財政改革の取り組みによる経常経費の削減に努める。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6" name="テキスト ボックス 125">
          <a:extLst>
            <a:ext uri="{FF2B5EF4-FFF2-40B4-BE49-F238E27FC236}">
              <a16:creationId xmlns:a16="http://schemas.microsoft.com/office/drawing/2014/main" id="{00000000-0008-0000-0400-00007E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7" name="物件費グラフ枠">
          <a:extLst>
            <a:ext uri="{FF2B5EF4-FFF2-40B4-BE49-F238E27FC236}">
              <a16:creationId xmlns:a16="http://schemas.microsoft.com/office/drawing/2014/main" id="{00000000-0008-0000-0400-00007F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80736</xdr:rowOff>
    </xdr:from>
    <xdr:to>
      <xdr:col>82</xdr:col>
      <xdr:colOff>107950</xdr:colOff>
      <xdr:row>21</xdr:row>
      <xdr:rowOff>146050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6510000" y="2309586"/>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9" name="物件費最小値テキスト">
          <a:extLst>
            <a:ext uri="{FF2B5EF4-FFF2-40B4-BE49-F238E27FC236}">
              <a16:creationId xmlns:a16="http://schemas.microsoft.com/office/drawing/2014/main" id="{00000000-0008-0000-0400-000081000000}"/>
            </a:ext>
          </a:extLst>
        </xdr:cNvPr>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167113</xdr:rowOff>
    </xdr:from>
    <xdr:ext cx="762000" cy="259045"/>
    <xdr:sp macro="" textlink="">
      <xdr:nvSpPr>
        <xdr:cNvPr id="131" name="物件費最大値テキスト">
          <a:extLst>
            <a:ext uri="{FF2B5EF4-FFF2-40B4-BE49-F238E27FC236}">
              <a16:creationId xmlns:a16="http://schemas.microsoft.com/office/drawing/2014/main" id="{00000000-0008-0000-0400-000083000000}"/>
            </a:ext>
          </a:extLst>
        </xdr:cNvPr>
        <xdr:cNvSpPr txBox="1"/>
      </xdr:nvSpPr>
      <xdr:spPr>
        <a:xfrm>
          <a:off x="16598900" y="205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80736</xdr:rowOff>
    </xdr:from>
    <xdr:to>
      <xdr:col>82</xdr:col>
      <xdr:colOff>196850</xdr:colOff>
      <xdr:row>13</xdr:row>
      <xdr:rowOff>80736</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6421100" y="230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20864</xdr:rowOff>
    </xdr:from>
    <xdr:to>
      <xdr:col>82</xdr:col>
      <xdr:colOff>107950</xdr:colOff>
      <xdr:row>19</xdr:row>
      <xdr:rowOff>20864</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5671800" y="32784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68234</xdr:rowOff>
    </xdr:from>
    <xdr:ext cx="762000" cy="259045"/>
    <xdr:sp macro="" textlink="">
      <xdr:nvSpPr>
        <xdr:cNvPr id="134" name="物件費平均値テキスト">
          <a:extLst>
            <a:ext uri="{FF2B5EF4-FFF2-40B4-BE49-F238E27FC236}">
              <a16:creationId xmlns:a16="http://schemas.microsoft.com/office/drawing/2014/main" id="{00000000-0008-0000-0400-000086000000}"/>
            </a:ext>
          </a:extLst>
        </xdr:cNvPr>
        <xdr:cNvSpPr txBox="1"/>
      </xdr:nvSpPr>
      <xdr:spPr>
        <a:xfrm>
          <a:off x="16598900" y="2811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51707</xdr:rowOff>
    </xdr:from>
    <xdr:to>
      <xdr:col>82</xdr:col>
      <xdr:colOff>158750</xdr:colOff>
      <xdr:row>17</xdr:row>
      <xdr:rowOff>153307</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64592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148771</xdr:rowOff>
    </xdr:from>
    <xdr:to>
      <xdr:col>78</xdr:col>
      <xdr:colOff>69850</xdr:colOff>
      <xdr:row>19</xdr:row>
      <xdr:rowOff>20864</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4782800" y="3234871"/>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119941</xdr:rowOff>
    </xdr:from>
    <xdr:ext cx="7366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290800" y="2691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137886</xdr:rowOff>
    </xdr:from>
    <xdr:to>
      <xdr:col>73</xdr:col>
      <xdr:colOff>180975</xdr:colOff>
      <xdr:row>18</xdr:row>
      <xdr:rowOff>148771</xdr:rowOff>
    </xdr:to>
    <xdr:cxnSp macro="">
      <xdr:nvCxnSpPr>
        <xdr:cNvPr id="139" name="直線コネクタ 138">
          <a:extLst>
            <a:ext uri="{FF2B5EF4-FFF2-40B4-BE49-F238E27FC236}">
              <a16:creationId xmlns:a16="http://schemas.microsoft.com/office/drawing/2014/main" id="{00000000-0008-0000-0400-00008B000000}"/>
            </a:ext>
          </a:extLst>
        </xdr:cNvPr>
        <xdr:cNvCxnSpPr/>
      </xdr:nvCxnSpPr>
      <xdr:spPr>
        <a:xfrm>
          <a:off x="13893800" y="3223986"/>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40" name="フローチャート: 判断 139">
          <a:extLst>
            <a:ext uri="{FF2B5EF4-FFF2-40B4-BE49-F238E27FC236}">
              <a16:creationId xmlns:a16="http://schemas.microsoft.com/office/drawing/2014/main" id="{00000000-0008-0000-0400-00008C000000}"/>
            </a:ext>
          </a:extLst>
        </xdr:cNvPr>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119941</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4018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137886</xdr:rowOff>
    </xdr:from>
    <xdr:to>
      <xdr:col>69</xdr:col>
      <xdr:colOff>92075</xdr:colOff>
      <xdr:row>18</xdr:row>
      <xdr:rowOff>170543</xdr:rowOff>
    </xdr:to>
    <xdr:cxnSp macro="">
      <xdr:nvCxnSpPr>
        <xdr:cNvPr id="142" name="直線コネクタ 141">
          <a:extLst>
            <a:ext uri="{FF2B5EF4-FFF2-40B4-BE49-F238E27FC236}">
              <a16:creationId xmlns:a16="http://schemas.microsoft.com/office/drawing/2014/main" id="{00000000-0008-0000-0400-00008E000000}"/>
            </a:ext>
          </a:extLst>
        </xdr:cNvPr>
        <xdr:cNvCxnSpPr/>
      </xdr:nvCxnSpPr>
      <xdr:spPr>
        <a:xfrm flipV="1">
          <a:off x="13004800" y="32239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103414</xdr:rowOff>
    </xdr:from>
    <xdr:to>
      <xdr:col>69</xdr:col>
      <xdr:colOff>142875</xdr:colOff>
      <xdr:row>17</xdr:row>
      <xdr:rowOff>33564</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3843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43741</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512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114300</xdr:rowOff>
    </xdr:from>
    <xdr:to>
      <xdr:col>65</xdr:col>
      <xdr:colOff>53975</xdr:colOff>
      <xdr:row>17</xdr:row>
      <xdr:rowOff>44450</xdr:rowOff>
    </xdr:to>
    <xdr:sp macro="" textlink="">
      <xdr:nvSpPr>
        <xdr:cNvPr id="145" name="フローチャート: 判断 144">
          <a:extLst>
            <a:ext uri="{FF2B5EF4-FFF2-40B4-BE49-F238E27FC236}">
              <a16:creationId xmlns:a16="http://schemas.microsoft.com/office/drawing/2014/main" id="{00000000-0008-0000-0400-000091000000}"/>
            </a:ext>
          </a:extLst>
        </xdr:cNvPr>
        <xdr:cNvSpPr/>
      </xdr:nvSpPr>
      <xdr:spPr>
        <a:xfrm>
          <a:off x="12954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54627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2623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141514</xdr:rowOff>
    </xdr:from>
    <xdr:to>
      <xdr:col>82</xdr:col>
      <xdr:colOff>158750</xdr:colOff>
      <xdr:row>19</xdr:row>
      <xdr:rowOff>71664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6459200" y="322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113591</xdr:rowOff>
    </xdr:from>
    <xdr:ext cx="762000" cy="259045"/>
    <xdr:sp macro="" textlink="">
      <xdr:nvSpPr>
        <xdr:cNvPr id="153" name="物件費該当値テキスト">
          <a:extLst>
            <a:ext uri="{FF2B5EF4-FFF2-40B4-BE49-F238E27FC236}">
              <a16:creationId xmlns:a16="http://schemas.microsoft.com/office/drawing/2014/main" id="{00000000-0008-0000-0400-000099000000}"/>
            </a:ext>
          </a:extLst>
        </xdr:cNvPr>
        <xdr:cNvSpPr txBox="1"/>
      </xdr:nvSpPr>
      <xdr:spPr>
        <a:xfrm>
          <a:off x="16598900" y="319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141514</xdr:rowOff>
    </xdr:from>
    <xdr:to>
      <xdr:col>78</xdr:col>
      <xdr:colOff>120650</xdr:colOff>
      <xdr:row>19</xdr:row>
      <xdr:rowOff>71664</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5621000" y="322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56441</xdr:rowOff>
    </xdr:from>
    <xdr:ext cx="7366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5290800" y="3313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97971</xdr:rowOff>
    </xdr:from>
    <xdr:to>
      <xdr:col>74</xdr:col>
      <xdr:colOff>31750</xdr:colOff>
      <xdr:row>19</xdr:row>
      <xdr:rowOff>28122</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4732000" y="31840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12899</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4401800" y="327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87086</xdr:rowOff>
    </xdr:from>
    <xdr:to>
      <xdr:col>69</xdr:col>
      <xdr:colOff>142875</xdr:colOff>
      <xdr:row>19</xdr:row>
      <xdr:rowOff>17236</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3843000" y="317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2013</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3512800" y="3259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119743</xdr:rowOff>
    </xdr:from>
    <xdr:to>
      <xdr:col>65</xdr:col>
      <xdr:colOff>53975</xdr:colOff>
      <xdr:row>19</xdr:row>
      <xdr:rowOff>49893</xdr:rowOff>
    </xdr:to>
    <xdr:sp macro="" textlink="">
      <xdr:nvSpPr>
        <xdr:cNvPr id="160" name="楕円 159">
          <a:extLst>
            <a:ext uri="{FF2B5EF4-FFF2-40B4-BE49-F238E27FC236}">
              <a16:creationId xmlns:a16="http://schemas.microsoft.com/office/drawing/2014/main" id="{00000000-0008-0000-0400-0000A0000000}"/>
            </a:ext>
          </a:extLst>
        </xdr:cNvPr>
        <xdr:cNvSpPr/>
      </xdr:nvSpPr>
      <xdr:spPr>
        <a:xfrm>
          <a:off x="12954000" y="320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34670</xdr:rowOff>
    </xdr:from>
    <xdr:ext cx="762000" cy="259045"/>
    <xdr:sp macro="" textlink="">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12623800" y="329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70" name="正方形/長方形 169">
          <a:extLst>
            <a:ext uri="{FF2B5EF4-FFF2-40B4-BE49-F238E27FC236}">
              <a16:creationId xmlns:a16="http://schemas.microsoft.com/office/drawing/2014/main" id="{00000000-0008-0000-0400-0000AA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71" name="正方形/長方形 170">
          <a:extLst>
            <a:ext uri="{FF2B5EF4-FFF2-40B4-BE49-F238E27FC236}">
              <a16:creationId xmlns:a16="http://schemas.microsoft.com/office/drawing/2014/main" id="{00000000-0008-0000-0400-0000AB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扶助費に係る経常収支比率は、前年度に比べ</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ポイントの増となり、類似団体平均値を</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障害福祉扶助費（介護給付費・訓練等給付費、障害児通所給付費等）の増となったことなどにより、扶助費充当経常一般財源等が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146,988</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千円増となったため、</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経常収支比率は前年度から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今後は、単独扶助事業の見直しや受給資格審査の適正化を図り、扶助費の抑制に努める。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a:extLst>
            <a:ext uri="{FF2B5EF4-FFF2-40B4-BE49-F238E27FC236}">
              <a16:creationId xmlns:a16="http://schemas.microsoft.com/office/drawing/2014/main" id="{00000000-0008-0000-0400-0000BC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63500</xdr:rowOff>
    </xdr:from>
    <xdr:to>
      <xdr:col>24</xdr:col>
      <xdr:colOff>25400</xdr:colOff>
      <xdr:row>60</xdr:row>
      <xdr:rowOff>114300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4826000" y="89789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86377</xdr:rowOff>
    </xdr:from>
    <xdr:ext cx="762000" cy="259045"/>
    <xdr:sp macro="" textlink="">
      <xdr:nvSpPr>
        <xdr:cNvPr id="190" name="扶助費最小値テキスト">
          <a:extLst>
            <a:ext uri="{FF2B5EF4-FFF2-40B4-BE49-F238E27FC236}">
              <a16:creationId xmlns:a16="http://schemas.microsoft.com/office/drawing/2014/main" id="{00000000-0008-0000-0400-0000BE000000}"/>
            </a:ext>
          </a:extLst>
        </xdr:cNvPr>
        <xdr:cNvSpPr txBox="1"/>
      </xdr:nvSpPr>
      <xdr:spPr>
        <a:xfrm>
          <a:off x="49149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114300</xdr:rowOff>
    </xdr:from>
    <xdr:to>
      <xdr:col>24</xdr:col>
      <xdr:colOff>114300</xdr:colOff>
      <xdr:row>60</xdr:row>
      <xdr:rowOff>114300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1040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149877</xdr:rowOff>
    </xdr:from>
    <xdr:ext cx="762000" cy="259045"/>
    <xdr:sp macro="" textlink="">
      <xdr:nvSpPr>
        <xdr:cNvPr id="192" name="扶助費最大値テキスト">
          <a:extLst>
            <a:ext uri="{FF2B5EF4-FFF2-40B4-BE49-F238E27FC236}">
              <a16:creationId xmlns:a16="http://schemas.microsoft.com/office/drawing/2014/main" id="{00000000-0008-0000-0400-0000C0000000}"/>
            </a:ext>
          </a:extLst>
        </xdr:cNvPr>
        <xdr:cNvSpPr txBox="1"/>
      </xdr:nvSpPr>
      <xdr:spPr>
        <a:xfrm>
          <a:off x="49149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63500</xdr:rowOff>
    </xdr:from>
    <xdr:to>
      <xdr:col>24</xdr:col>
      <xdr:colOff>114300</xdr:colOff>
      <xdr:row>52</xdr:row>
      <xdr:rowOff>63500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4737100" y="897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101600</xdr:rowOff>
    </xdr:from>
    <xdr:to>
      <xdr:col>24</xdr:col>
      <xdr:colOff>25400</xdr:colOff>
      <xdr:row>56</xdr:row>
      <xdr:rowOff>114300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3987800" y="97028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29227</xdr:rowOff>
    </xdr:from>
    <xdr:ext cx="762000" cy="259045"/>
    <xdr:sp macro="" textlink="">
      <xdr:nvSpPr>
        <xdr:cNvPr id="195" name="扶助費平均値テキスト">
          <a:extLst>
            <a:ext uri="{FF2B5EF4-FFF2-40B4-BE49-F238E27FC236}">
              <a16:creationId xmlns:a16="http://schemas.microsoft.com/office/drawing/2014/main" id="{00000000-0008-0000-0400-0000C3000000}"/>
            </a:ext>
          </a:extLst>
        </xdr:cNvPr>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12700</xdr:rowOff>
    </xdr:from>
    <xdr:to>
      <xdr:col>24</xdr:col>
      <xdr:colOff>76200</xdr:colOff>
      <xdr:row>56</xdr:row>
      <xdr:rowOff>114300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47752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63500</xdr:rowOff>
    </xdr:from>
    <xdr:to>
      <xdr:col>19</xdr:col>
      <xdr:colOff>187325</xdr:colOff>
      <xdr:row>56</xdr:row>
      <xdr:rowOff>101600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3098800" y="9664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146050</xdr:rowOff>
    </xdr:from>
    <xdr:to>
      <xdr:col>15</xdr:col>
      <xdr:colOff>98425</xdr:colOff>
      <xdr:row>56</xdr:row>
      <xdr:rowOff>63500</xdr:rowOff>
    </xdr:to>
    <xdr:cxnSp macro="">
      <xdr:nvCxnSpPr>
        <xdr:cNvPr id="200" name="直線コネクタ 199">
          <a:extLst>
            <a:ext uri="{FF2B5EF4-FFF2-40B4-BE49-F238E27FC236}">
              <a16:creationId xmlns:a16="http://schemas.microsoft.com/office/drawing/2014/main" id="{00000000-0008-0000-0400-0000C8000000}"/>
            </a:ext>
          </a:extLst>
        </xdr:cNvPr>
        <xdr:cNvCxnSpPr/>
      </xdr:nvCxnSpPr>
      <xdr:spPr>
        <a:xfrm>
          <a:off x="2209800" y="95758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201" name="フローチャート: 判断 200">
          <a:extLst>
            <a:ext uri="{FF2B5EF4-FFF2-40B4-BE49-F238E27FC236}">
              <a16:creationId xmlns:a16="http://schemas.microsoft.com/office/drawing/2014/main" id="{00000000-0008-0000-0400-0000C9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111777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120650</xdr:rowOff>
    </xdr:from>
    <xdr:to>
      <xdr:col>11</xdr:col>
      <xdr:colOff>9525</xdr:colOff>
      <xdr:row>55</xdr:row>
      <xdr:rowOff>146050</xdr:rowOff>
    </xdr:to>
    <xdr:cxnSp macro="">
      <xdr:nvCxnSpPr>
        <xdr:cNvPr id="203" name="直線コネクタ 202">
          <a:extLst>
            <a:ext uri="{FF2B5EF4-FFF2-40B4-BE49-F238E27FC236}">
              <a16:creationId xmlns:a16="http://schemas.microsoft.com/office/drawing/2014/main" id="{00000000-0008-0000-0400-0000CB000000}"/>
            </a:ext>
          </a:extLst>
        </xdr:cNvPr>
        <xdr:cNvCxnSpPr/>
      </xdr:nvCxnSpPr>
      <xdr:spPr>
        <a:xfrm>
          <a:off x="1320800" y="9550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82550</xdr:rowOff>
    </xdr:from>
    <xdr:to>
      <xdr:col>11</xdr:col>
      <xdr:colOff>60325</xdr:colOff>
      <xdr:row>56</xdr:row>
      <xdr:rowOff>12700</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2159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22877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828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06" name="フローチャート: 判断 205">
          <a:extLst>
            <a:ext uri="{FF2B5EF4-FFF2-40B4-BE49-F238E27FC236}">
              <a16:creationId xmlns:a16="http://schemas.microsoft.com/office/drawing/2014/main" id="{00000000-0008-0000-0400-0000CE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63500</xdr:rowOff>
    </xdr:from>
    <xdr:to>
      <xdr:col>24</xdr:col>
      <xdr:colOff>76200</xdr:colOff>
      <xdr:row>56</xdr:row>
      <xdr:rowOff>165100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47752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35577</xdr:rowOff>
    </xdr:from>
    <xdr:ext cx="762000" cy="259045"/>
    <xdr:sp macro="" textlink="">
      <xdr:nvSpPr>
        <xdr:cNvPr id="214" name="扶助費該当値テキスト">
          <a:extLst>
            <a:ext uri="{FF2B5EF4-FFF2-40B4-BE49-F238E27FC236}">
              <a16:creationId xmlns:a16="http://schemas.microsoft.com/office/drawing/2014/main" id="{00000000-0008-0000-0400-0000D6000000}"/>
            </a:ext>
          </a:extLst>
        </xdr:cNvPr>
        <xdr:cNvSpPr txBox="1"/>
      </xdr:nvSpPr>
      <xdr:spPr>
        <a:xfrm>
          <a:off x="49149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50800</xdr:rowOff>
    </xdr:from>
    <xdr:to>
      <xdr:col>20</xdr:col>
      <xdr:colOff>38100</xdr:colOff>
      <xdr:row>56</xdr:row>
      <xdr:rowOff>152400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937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137177</xdr:rowOff>
    </xdr:from>
    <xdr:ext cx="7366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3606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12700</xdr:rowOff>
    </xdr:from>
    <xdr:to>
      <xdr:col>15</xdr:col>
      <xdr:colOff>149225</xdr:colOff>
      <xdr:row>56</xdr:row>
      <xdr:rowOff>114300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3048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99077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2717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95250</xdr:rowOff>
    </xdr:from>
    <xdr:to>
      <xdr:col>11</xdr:col>
      <xdr:colOff>60325</xdr:colOff>
      <xdr:row>56</xdr:row>
      <xdr:rowOff>25400</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2159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10177</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828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69850</xdr:rowOff>
    </xdr:from>
    <xdr:to>
      <xdr:col>6</xdr:col>
      <xdr:colOff>171450</xdr:colOff>
      <xdr:row>56</xdr:row>
      <xdr:rowOff>0</xdr:rowOff>
    </xdr:to>
    <xdr:sp macro="" textlink="">
      <xdr:nvSpPr>
        <xdr:cNvPr id="221" name="楕円 220">
          <a:extLst>
            <a:ext uri="{FF2B5EF4-FFF2-40B4-BE49-F238E27FC236}">
              <a16:creationId xmlns:a16="http://schemas.microsoft.com/office/drawing/2014/main" id="{00000000-0008-0000-0400-0000DD000000}"/>
            </a:ext>
          </a:extLst>
        </xdr:cNvPr>
        <xdr:cNvSpPr/>
      </xdr:nvSpPr>
      <xdr:spPr>
        <a:xfrm>
          <a:off x="1270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156227</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939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a:extLst>
            <a:ext uri="{FF2B5EF4-FFF2-40B4-BE49-F238E27FC236}">
              <a16:creationId xmlns:a16="http://schemas.microsoft.com/office/drawing/2014/main" id="{00000000-0008-0000-0400-0000E8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前年度から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ポイントの増となり、類似団体平均を</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西金野井第二土地区画整理事業特別会計繰出金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の増などにより、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繰出金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226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百万円増と</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なったことなどに伴い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、経常収支比率は前年度比で</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増となった。</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a:extLst>
            <a:ext uri="{FF2B5EF4-FFF2-40B4-BE49-F238E27FC236}">
              <a16:creationId xmlns:a16="http://schemas.microsoft.com/office/drawing/2014/main" id="{00000000-0008-0000-0400-0000FB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37193</xdr:rowOff>
    </xdr:from>
    <xdr:to>
      <xdr:col>82</xdr:col>
      <xdr:colOff>107950</xdr:colOff>
      <xdr:row>60</xdr:row>
      <xdr:rowOff>143328</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6510000" y="9124043"/>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115405</xdr:rowOff>
    </xdr:from>
    <xdr:ext cx="762000" cy="259045"/>
    <xdr:sp macro="" textlink="">
      <xdr:nvSpPr>
        <xdr:cNvPr id="253" name="その他最小値テキスト">
          <a:extLst>
            <a:ext uri="{FF2B5EF4-FFF2-40B4-BE49-F238E27FC236}">
              <a16:creationId xmlns:a16="http://schemas.microsoft.com/office/drawing/2014/main" id="{00000000-0008-0000-0400-0000FD000000}"/>
            </a:ext>
          </a:extLst>
        </xdr:cNvPr>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143328</xdr:rowOff>
    </xdr:from>
    <xdr:to>
      <xdr:col>82</xdr:col>
      <xdr:colOff>196850</xdr:colOff>
      <xdr:row>60</xdr:row>
      <xdr:rowOff>143328</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123570</xdr:rowOff>
    </xdr:from>
    <xdr:ext cx="762000" cy="259045"/>
    <xdr:sp macro="" textlink="">
      <xdr:nvSpPr>
        <xdr:cNvPr id="255" name="その他最大値テキスト">
          <a:extLst>
            <a:ext uri="{FF2B5EF4-FFF2-40B4-BE49-F238E27FC236}">
              <a16:creationId xmlns:a16="http://schemas.microsoft.com/office/drawing/2014/main" id="{00000000-0008-0000-0400-0000FF000000}"/>
            </a:ext>
          </a:extLst>
        </xdr:cNvPr>
        <xdr:cNvSpPr txBox="1"/>
      </xdr:nvSpPr>
      <xdr:spPr>
        <a:xfrm>
          <a:off x="16598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37193</xdr:rowOff>
    </xdr:from>
    <xdr:to>
      <xdr:col>82</xdr:col>
      <xdr:colOff>196850</xdr:colOff>
      <xdr:row>53</xdr:row>
      <xdr:rowOff>37193</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6421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162378</xdr:rowOff>
    </xdr:from>
    <xdr:to>
      <xdr:col>82</xdr:col>
      <xdr:colOff>107950</xdr:colOff>
      <xdr:row>56</xdr:row>
      <xdr:rowOff>12700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5671800" y="9592128"/>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51905</xdr:rowOff>
    </xdr:from>
    <xdr:ext cx="762000" cy="259045"/>
    <xdr:sp macro="" textlink="">
      <xdr:nvSpPr>
        <xdr:cNvPr id="258" name="その他平均値テキスト">
          <a:extLst>
            <a:ext uri="{FF2B5EF4-FFF2-40B4-BE49-F238E27FC236}">
              <a16:creationId xmlns:a16="http://schemas.microsoft.com/office/drawing/2014/main" id="{00000000-0008-0000-0400-000002010000}"/>
            </a:ext>
          </a:extLst>
        </xdr:cNvPr>
        <xdr:cNvSpPr txBox="1"/>
      </xdr:nvSpPr>
      <xdr:spPr>
        <a:xfrm>
          <a:off x="16598900" y="931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35378</xdr:rowOff>
    </xdr:from>
    <xdr:to>
      <xdr:col>82</xdr:col>
      <xdr:colOff>158750</xdr:colOff>
      <xdr:row>55</xdr:row>
      <xdr:rowOff>136978</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6459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75293</xdr:rowOff>
    </xdr:from>
    <xdr:to>
      <xdr:col>78</xdr:col>
      <xdr:colOff>69850</xdr:colOff>
      <xdr:row>55</xdr:row>
      <xdr:rowOff>162378</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4782800" y="9505043"/>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24493</xdr:rowOff>
    </xdr:from>
    <xdr:to>
      <xdr:col>78</xdr:col>
      <xdr:colOff>120650</xdr:colOff>
      <xdr:row>55</xdr:row>
      <xdr:rowOff>126093</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5621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136270</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22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42635</xdr:rowOff>
    </xdr:from>
    <xdr:to>
      <xdr:col>73</xdr:col>
      <xdr:colOff>180975</xdr:colOff>
      <xdr:row>55</xdr:row>
      <xdr:rowOff>75293</xdr:rowOff>
    </xdr:to>
    <xdr:cxnSp macro="">
      <xdr:nvCxnSpPr>
        <xdr:cNvPr id="263" name="直線コネクタ 262">
          <a:extLst>
            <a:ext uri="{FF2B5EF4-FFF2-40B4-BE49-F238E27FC236}">
              <a16:creationId xmlns:a16="http://schemas.microsoft.com/office/drawing/2014/main" id="{00000000-0008-0000-0400-000007010000}"/>
            </a:ext>
          </a:extLst>
        </xdr:cNvPr>
        <xdr:cNvCxnSpPr/>
      </xdr:nvCxnSpPr>
      <xdr:spPr>
        <a:xfrm>
          <a:off x="13893800" y="94723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24493</xdr:rowOff>
    </xdr:from>
    <xdr:to>
      <xdr:col>74</xdr:col>
      <xdr:colOff>31750</xdr:colOff>
      <xdr:row>55</xdr:row>
      <xdr:rowOff>126093</xdr:rowOff>
    </xdr:to>
    <xdr:sp macro="" textlink="">
      <xdr:nvSpPr>
        <xdr:cNvPr id="264" name="フローチャート: 判断 263">
          <a:extLst>
            <a:ext uri="{FF2B5EF4-FFF2-40B4-BE49-F238E27FC236}">
              <a16:creationId xmlns:a16="http://schemas.microsoft.com/office/drawing/2014/main" id="{00000000-0008-0000-0400-000008010000}"/>
            </a:ext>
          </a:extLst>
        </xdr:cNvPr>
        <xdr:cNvSpPr/>
      </xdr:nvSpPr>
      <xdr:spPr>
        <a:xfrm>
          <a:off x="14732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136270</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401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42635</xdr:rowOff>
    </xdr:from>
    <xdr:to>
      <xdr:col>69</xdr:col>
      <xdr:colOff>92075</xdr:colOff>
      <xdr:row>55</xdr:row>
      <xdr:rowOff>64407</xdr:rowOff>
    </xdr:to>
    <xdr:cxnSp macro="">
      <xdr:nvCxnSpPr>
        <xdr:cNvPr id="266" name="直線コネクタ 265">
          <a:extLst>
            <a:ext uri="{FF2B5EF4-FFF2-40B4-BE49-F238E27FC236}">
              <a16:creationId xmlns:a16="http://schemas.microsoft.com/office/drawing/2014/main" id="{00000000-0008-0000-0400-00000A010000}"/>
            </a:ext>
          </a:extLst>
        </xdr:cNvPr>
        <xdr:cNvCxnSpPr/>
      </xdr:nvCxnSpPr>
      <xdr:spPr>
        <a:xfrm flipV="1">
          <a:off x="13004800" y="94723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24493</xdr:rowOff>
    </xdr:from>
    <xdr:to>
      <xdr:col>69</xdr:col>
      <xdr:colOff>142875</xdr:colOff>
      <xdr:row>55</xdr:row>
      <xdr:rowOff>126093</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3843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110870</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68035</xdr:rowOff>
    </xdr:from>
    <xdr:to>
      <xdr:col>65</xdr:col>
      <xdr:colOff>53975</xdr:colOff>
      <xdr:row>55</xdr:row>
      <xdr:rowOff>169635</xdr:rowOff>
    </xdr:to>
    <xdr:sp macro="" textlink="">
      <xdr:nvSpPr>
        <xdr:cNvPr id="269" name="フローチャート: 判断 268">
          <a:extLst>
            <a:ext uri="{FF2B5EF4-FFF2-40B4-BE49-F238E27FC236}">
              <a16:creationId xmlns:a16="http://schemas.microsoft.com/office/drawing/2014/main" id="{00000000-0008-0000-0400-00000D010000}"/>
            </a:ext>
          </a:extLst>
        </xdr:cNvPr>
        <xdr:cNvSpPr/>
      </xdr:nvSpPr>
      <xdr:spPr>
        <a:xfrm>
          <a:off x="12954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154412</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105427</xdr:rowOff>
    </xdr:from>
    <xdr:ext cx="762000" cy="259045"/>
    <xdr:sp macro="" textlink="">
      <xdr:nvSpPr>
        <xdr:cNvPr id="277" name="その他該当値テキスト">
          <a:extLst>
            <a:ext uri="{FF2B5EF4-FFF2-40B4-BE49-F238E27FC236}">
              <a16:creationId xmlns:a16="http://schemas.microsoft.com/office/drawing/2014/main" id="{00000000-0008-0000-0400-000015010000}"/>
            </a:ext>
          </a:extLst>
        </xdr:cNvPr>
        <xdr:cNvSpPr txBox="1"/>
      </xdr:nvSpPr>
      <xdr:spPr>
        <a:xfrm>
          <a:off x="16598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111578</xdr:rowOff>
    </xdr:from>
    <xdr:to>
      <xdr:col>78</xdr:col>
      <xdr:colOff>120650</xdr:colOff>
      <xdr:row>56</xdr:row>
      <xdr:rowOff>41728</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5621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26505</xdr:rowOff>
    </xdr:from>
    <xdr:ext cx="7366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5290800" y="9627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24493</xdr:rowOff>
    </xdr:from>
    <xdr:to>
      <xdr:col>74</xdr:col>
      <xdr:colOff>31750</xdr:colOff>
      <xdr:row>55</xdr:row>
      <xdr:rowOff>126093</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4732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110870</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4401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163285</xdr:rowOff>
    </xdr:from>
    <xdr:to>
      <xdr:col>69</xdr:col>
      <xdr:colOff>142875</xdr:colOff>
      <xdr:row>55</xdr:row>
      <xdr:rowOff>93435</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3843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103612</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3512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13607</xdr:rowOff>
    </xdr:from>
    <xdr:to>
      <xdr:col>65</xdr:col>
      <xdr:colOff>53975</xdr:colOff>
      <xdr:row>55</xdr:row>
      <xdr:rowOff>115207</xdr:rowOff>
    </xdr:to>
    <xdr:sp macro="" textlink="">
      <xdr:nvSpPr>
        <xdr:cNvPr id="284" name="楕円 283">
          <a:extLst>
            <a:ext uri="{FF2B5EF4-FFF2-40B4-BE49-F238E27FC236}">
              <a16:creationId xmlns:a16="http://schemas.microsoft.com/office/drawing/2014/main" id="{00000000-0008-0000-0400-00001C010000}"/>
            </a:ext>
          </a:extLst>
        </xdr:cNvPr>
        <xdr:cNvSpPr/>
      </xdr:nvSpPr>
      <xdr:spPr>
        <a:xfrm>
          <a:off x="12954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125384</xdr:rowOff>
    </xdr:from>
    <xdr:ext cx="762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623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a:extLst>
            <a:ext uri="{FF2B5EF4-FFF2-40B4-BE49-F238E27FC236}">
              <a16:creationId xmlns:a16="http://schemas.microsoft.com/office/drawing/2014/main" id="{00000000-0008-0000-0400-000026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a:extLst>
            <a:ext uri="{FF2B5EF4-FFF2-40B4-BE49-F238E27FC236}">
              <a16:creationId xmlns:a16="http://schemas.microsoft.com/office/drawing/2014/main" id="{00000000-0008-0000-0400-000027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補助費等に係る経常収支比率は、前年度と比較して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となり、類似団体平均を</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認定こども園や小規模保育事業所への補助金が増となったこと</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などに伴い、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補助費等充当経常一般財源等が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151,201</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千円増となったため、</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経常収支比率は前年度から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経常的な補助金については今後も定期的な補助制度の見直しや廃止を行い、補助目的の明確化を図っていく。</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122428</xdr:rowOff>
    </xdr:from>
    <xdr:to>
      <xdr:col>82</xdr:col>
      <xdr:colOff>107950</xdr:colOff>
      <xdr:row>41</xdr:row>
      <xdr:rowOff>152146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608828"/>
          <a:ext cx="0" cy="15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124223</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715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152146</xdr:rowOff>
    </xdr:from>
    <xdr:to>
      <xdr:col>82</xdr:col>
      <xdr:colOff>196850</xdr:colOff>
      <xdr:row>41</xdr:row>
      <xdr:rowOff>152146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18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37355</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35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122428</xdr:rowOff>
    </xdr:from>
    <xdr:to>
      <xdr:col>82</xdr:col>
      <xdr:colOff>196850</xdr:colOff>
      <xdr:row>32</xdr:row>
      <xdr:rowOff>122428</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60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133858</xdr:rowOff>
    </xdr:from>
    <xdr:to>
      <xdr:col>82</xdr:col>
      <xdr:colOff>107950</xdr:colOff>
      <xdr:row>33</xdr:row>
      <xdr:rowOff>161290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5671800" y="579170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87139</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0878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115062</xdr:rowOff>
    </xdr:from>
    <xdr:to>
      <xdr:col>82</xdr:col>
      <xdr:colOff>158750</xdr:colOff>
      <xdr:row>36</xdr:row>
      <xdr:rowOff>45212</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133858</xdr:rowOff>
    </xdr:from>
    <xdr:to>
      <xdr:col>78</xdr:col>
      <xdr:colOff>69850</xdr:colOff>
      <xdr:row>34</xdr:row>
      <xdr:rowOff>44704</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4782800" y="579170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105918</xdr:rowOff>
    </xdr:from>
    <xdr:to>
      <xdr:col>78</xdr:col>
      <xdr:colOff>120650</xdr:colOff>
      <xdr:row>36</xdr:row>
      <xdr:rowOff>36068</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20845</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193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44704</xdr:rowOff>
    </xdr:from>
    <xdr:to>
      <xdr:col>73</xdr:col>
      <xdr:colOff>180975</xdr:colOff>
      <xdr:row>34</xdr:row>
      <xdr:rowOff>108712</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893800" y="587400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96774</xdr:rowOff>
    </xdr:from>
    <xdr:to>
      <xdr:col>74</xdr:col>
      <xdr:colOff>31750</xdr:colOff>
      <xdr:row>36</xdr:row>
      <xdr:rowOff>26924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097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11701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18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108712</xdr:rowOff>
    </xdr:from>
    <xdr:to>
      <xdr:col>69</xdr:col>
      <xdr:colOff>92075</xdr:colOff>
      <xdr:row>34</xdr:row>
      <xdr:rowOff>117856</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flipV="1">
          <a:off x="13004800" y="59380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23622</xdr:rowOff>
    </xdr:from>
    <xdr:to>
      <xdr:col>69</xdr:col>
      <xdr:colOff>142875</xdr:colOff>
      <xdr:row>35</xdr:row>
      <xdr:rowOff>125222</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02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109999</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11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149352</xdr:rowOff>
    </xdr:from>
    <xdr:to>
      <xdr:col>65</xdr:col>
      <xdr:colOff>53975</xdr:colOff>
      <xdr:row>35</xdr:row>
      <xdr:rowOff>79502</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64279</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065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110490</xdr:rowOff>
    </xdr:from>
    <xdr:to>
      <xdr:col>82</xdr:col>
      <xdr:colOff>158750</xdr:colOff>
      <xdr:row>34</xdr:row>
      <xdr:rowOff>40640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127017</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56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83058</xdr:rowOff>
    </xdr:from>
    <xdr:to>
      <xdr:col>78</xdr:col>
      <xdr:colOff>120650</xdr:colOff>
      <xdr:row>34</xdr:row>
      <xdr:rowOff>13208</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574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23385</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5509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165354</xdr:rowOff>
    </xdr:from>
    <xdr:to>
      <xdr:col>74</xdr:col>
      <xdr:colOff>31750</xdr:colOff>
      <xdr:row>34</xdr:row>
      <xdr:rowOff>95504</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582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105681</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559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57912</xdr:rowOff>
    </xdr:from>
    <xdr:to>
      <xdr:col>69</xdr:col>
      <xdr:colOff>142875</xdr:colOff>
      <xdr:row>34</xdr:row>
      <xdr:rowOff>159512</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588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169689</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565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67056</xdr:rowOff>
    </xdr:from>
    <xdr:to>
      <xdr:col>65</xdr:col>
      <xdr:colOff>53975</xdr:colOff>
      <xdr:row>34</xdr:row>
      <xdr:rowOff>168656</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58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7383</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566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公債費に係る経常収支比率は、前年度に比べ</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ポイントの増となり、類似団体平均を</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　</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公債費の決算額は平成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年度以降、減少を続けていたが、臨時財政対策債の発行額の増加等により地方債残高は平成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年度を底として増加に転じており、公債費の決算額は前年度と比較して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207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百万円増加し、経常収支比率は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今後は、市債の新規発行を伴う普通建設事業費の抑制や平準化などにより、後年度負担の軽減に努める。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3" name="公債費グラフ枠">
          <a:extLst>
            <a:ext uri="{FF2B5EF4-FFF2-40B4-BE49-F238E27FC236}">
              <a16:creationId xmlns:a16="http://schemas.microsoft.com/office/drawing/2014/main" id="{00000000-0008-0000-0400-00007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58965</xdr:rowOff>
    </xdr:from>
    <xdr:to>
      <xdr:col>24</xdr:col>
      <xdr:colOff>25400</xdr:colOff>
      <xdr:row>82</xdr:row>
      <xdr:rowOff>18143</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4826000" y="12574815"/>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161670</xdr:rowOff>
    </xdr:from>
    <xdr:ext cx="762000" cy="259045"/>
    <xdr:sp macro="" textlink="">
      <xdr:nvSpPr>
        <xdr:cNvPr id="375" name="公債費最小値テキスト">
          <a:extLst>
            <a:ext uri="{FF2B5EF4-FFF2-40B4-BE49-F238E27FC236}">
              <a16:creationId xmlns:a16="http://schemas.microsoft.com/office/drawing/2014/main" id="{00000000-0008-0000-0400-000077010000}"/>
            </a:ext>
          </a:extLst>
        </xdr:cNvPr>
        <xdr:cNvSpPr txBox="1"/>
      </xdr:nvSpPr>
      <xdr:spPr>
        <a:xfrm>
          <a:off x="4914900" y="1404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18143</xdr:rowOff>
    </xdr:from>
    <xdr:to>
      <xdr:col>24</xdr:col>
      <xdr:colOff>114300</xdr:colOff>
      <xdr:row>82</xdr:row>
      <xdr:rowOff>18143</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4737100" y="14077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145342</xdr:rowOff>
    </xdr:from>
    <xdr:ext cx="762000" cy="259045"/>
    <xdr:sp macro="" textlink="">
      <xdr:nvSpPr>
        <xdr:cNvPr id="377" name="公債費最大値テキスト">
          <a:extLst>
            <a:ext uri="{FF2B5EF4-FFF2-40B4-BE49-F238E27FC236}">
              <a16:creationId xmlns:a16="http://schemas.microsoft.com/office/drawing/2014/main" id="{00000000-0008-0000-0400-000079010000}"/>
            </a:ext>
          </a:extLst>
        </xdr:cNvPr>
        <xdr:cNvSpPr txBox="1"/>
      </xdr:nvSpPr>
      <xdr:spPr>
        <a:xfrm>
          <a:off x="4914900" y="12318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58965</xdr:rowOff>
    </xdr:from>
    <xdr:to>
      <xdr:col>24</xdr:col>
      <xdr:colOff>114300</xdr:colOff>
      <xdr:row>73</xdr:row>
      <xdr:rowOff>58965</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4737100" y="12574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148771</xdr:rowOff>
    </xdr:from>
    <xdr:to>
      <xdr:col>24</xdr:col>
      <xdr:colOff>25400</xdr:colOff>
      <xdr:row>78</xdr:row>
      <xdr:rowOff>170543</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3987800" y="13521871"/>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79120</xdr:rowOff>
    </xdr:from>
    <xdr:ext cx="762000" cy="259045"/>
    <xdr:sp macro="" textlink="">
      <xdr:nvSpPr>
        <xdr:cNvPr id="380" name="公債費平均値テキスト">
          <a:extLst>
            <a:ext uri="{FF2B5EF4-FFF2-40B4-BE49-F238E27FC236}">
              <a16:creationId xmlns:a16="http://schemas.microsoft.com/office/drawing/2014/main" id="{00000000-0008-0000-0400-00007C010000}"/>
            </a:ext>
          </a:extLst>
        </xdr:cNvPr>
        <xdr:cNvSpPr txBox="1"/>
      </xdr:nvSpPr>
      <xdr:spPr>
        <a:xfrm>
          <a:off x="4914900" y="1310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62593</xdr:rowOff>
    </xdr:from>
    <xdr:to>
      <xdr:col>24</xdr:col>
      <xdr:colOff>76200</xdr:colOff>
      <xdr:row>77</xdr:row>
      <xdr:rowOff>164193</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47752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116114</xdr:rowOff>
    </xdr:from>
    <xdr:to>
      <xdr:col>19</xdr:col>
      <xdr:colOff>187325</xdr:colOff>
      <xdr:row>78</xdr:row>
      <xdr:rowOff>148771</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a:off x="3098800" y="134892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149679</xdr:rowOff>
    </xdr:from>
    <xdr:to>
      <xdr:col>20</xdr:col>
      <xdr:colOff>38100</xdr:colOff>
      <xdr:row>78</xdr:row>
      <xdr:rowOff>79829</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3937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90006</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3120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39914</xdr:rowOff>
    </xdr:from>
    <xdr:to>
      <xdr:col>15</xdr:col>
      <xdr:colOff>98425</xdr:colOff>
      <xdr:row>78</xdr:row>
      <xdr:rowOff>116114</xdr:rowOff>
    </xdr:to>
    <xdr:cxnSp macro="">
      <xdr:nvCxnSpPr>
        <xdr:cNvPr id="385" name="直線コネクタ 384">
          <a:extLst>
            <a:ext uri="{FF2B5EF4-FFF2-40B4-BE49-F238E27FC236}">
              <a16:creationId xmlns:a16="http://schemas.microsoft.com/office/drawing/2014/main" id="{00000000-0008-0000-0400-000081010000}"/>
            </a:ext>
          </a:extLst>
        </xdr:cNvPr>
        <xdr:cNvCxnSpPr/>
      </xdr:nvCxnSpPr>
      <xdr:spPr>
        <a:xfrm>
          <a:off x="2209800" y="13413014"/>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32657</xdr:rowOff>
    </xdr:from>
    <xdr:to>
      <xdr:col>15</xdr:col>
      <xdr:colOff>149225</xdr:colOff>
      <xdr:row>78</xdr:row>
      <xdr:rowOff>134257</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3048000" y="1340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144434</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17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39914</xdr:rowOff>
    </xdr:from>
    <xdr:to>
      <xdr:col>11</xdr:col>
      <xdr:colOff>9525</xdr:colOff>
      <xdr:row>78</xdr:row>
      <xdr:rowOff>127000</xdr:rowOff>
    </xdr:to>
    <xdr:cxnSp macro="">
      <xdr:nvCxnSpPr>
        <xdr:cNvPr id="388" name="直線コネクタ 387">
          <a:extLst>
            <a:ext uri="{FF2B5EF4-FFF2-40B4-BE49-F238E27FC236}">
              <a16:creationId xmlns:a16="http://schemas.microsoft.com/office/drawing/2014/main" id="{00000000-0008-0000-0400-000084010000}"/>
            </a:ext>
          </a:extLst>
        </xdr:cNvPr>
        <xdr:cNvCxnSpPr/>
      </xdr:nvCxnSpPr>
      <xdr:spPr>
        <a:xfrm flipV="1">
          <a:off x="1320800" y="13413014"/>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43543</xdr:rowOff>
    </xdr:from>
    <xdr:to>
      <xdr:col>11</xdr:col>
      <xdr:colOff>60325</xdr:colOff>
      <xdr:row>78</xdr:row>
      <xdr:rowOff>145143</xdr:rowOff>
    </xdr:to>
    <xdr:sp macro="" textlink="">
      <xdr:nvSpPr>
        <xdr:cNvPr id="389" name="フローチャート: 判断 388">
          <a:extLst>
            <a:ext uri="{FF2B5EF4-FFF2-40B4-BE49-F238E27FC236}">
              <a16:creationId xmlns:a16="http://schemas.microsoft.com/office/drawing/2014/main" id="{00000000-0008-0000-0400-000085010000}"/>
            </a:ext>
          </a:extLst>
        </xdr:cNvPr>
        <xdr:cNvSpPr/>
      </xdr:nvSpPr>
      <xdr:spPr>
        <a:xfrm>
          <a:off x="2159000" y="134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129920</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350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163286</xdr:rowOff>
    </xdr:from>
    <xdr:to>
      <xdr:col>6</xdr:col>
      <xdr:colOff>171450</xdr:colOff>
      <xdr:row>79</xdr:row>
      <xdr:rowOff>93436</xdr:rowOff>
    </xdr:to>
    <xdr:sp macro="" textlink="">
      <xdr:nvSpPr>
        <xdr:cNvPr id="391" name="フローチャート: 判断 390">
          <a:extLst>
            <a:ext uri="{FF2B5EF4-FFF2-40B4-BE49-F238E27FC236}">
              <a16:creationId xmlns:a16="http://schemas.microsoft.com/office/drawing/2014/main" id="{00000000-0008-0000-0400-000087010000}"/>
            </a:ext>
          </a:extLst>
        </xdr:cNvPr>
        <xdr:cNvSpPr/>
      </xdr:nvSpPr>
      <xdr:spPr>
        <a:xfrm>
          <a:off x="1270000" y="135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78213</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3622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119743</xdr:rowOff>
    </xdr:from>
    <xdr:to>
      <xdr:col>24</xdr:col>
      <xdr:colOff>76200</xdr:colOff>
      <xdr:row>79</xdr:row>
      <xdr:rowOff>49893</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4775200" y="1349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91820</xdr:rowOff>
    </xdr:from>
    <xdr:ext cx="762000" cy="259045"/>
    <xdr:sp macro="" textlink="">
      <xdr:nvSpPr>
        <xdr:cNvPr id="399" name="公債費該当値テキスト">
          <a:extLst>
            <a:ext uri="{FF2B5EF4-FFF2-40B4-BE49-F238E27FC236}">
              <a16:creationId xmlns:a16="http://schemas.microsoft.com/office/drawing/2014/main" id="{00000000-0008-0000-0400-00008F010000}"/>
            </a:ext>
          </a:extLst>
        </xdr:cNvPr>
        <xdr:cNvSpPr txBox="1"/>
      </xdr:nvSpPr>
      <xdr:spPr>
        <a:xfrm>
          <a:off x="4914900" y="13464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97971</xdr:rowOff>
    </xdr:from>
    <xdr:to>
      <xdr:col>20</xdr:col>
      <xdr:colOff>38100</xdr:colOff>
      <xdr:row>79</xdr:row>
      <xdr:rowOff>28121</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3937000" y="1347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12898</xdr:rowOff>
    </xdr:from>
    <xdr:ext cx="7366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3606800" y="13557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65314</xdr:rowOff>
    </xdr:from>
    <xdr:to>
      <xdr:col>15</xdr:col>
      <xdr:colOff>149225</xdr:colOff>
      <xdr:row>78</xdr:row>
      <xdr:rowOff>166914</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3048000" y="1343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151691</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2717800" y="1352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160564</xdr:rowOff>
    </xdr:from>
    <xdr:to>
      <xdr:col>11</xdr:col>
      <xdr:colOff>60325</xdr:colOff>
      <xdr:row>78</xdr:row>
      <xdr:rowOff>90714</xdr:rowOff>
    </xdr:to>
    <xdr:sp macro="" textlink="">
      <xdr:nvSpPr>
        <xdr:cNvPr id="404" name="楕円 403">
          <a:extLst>
            <a:ext uri="{FF2B5EF4-FFF2-40B4-BE49-F238E27FC236}">
              <a16:creationId xmlns:a16="http://schemas.microsoft.com/office/drawing/2014/main" id="{00000000-0008-0000-0400-000094010000}"/>
            </a:ext>
          </a:extLst>
        </xdr:cNvPr>
        <xdr:cNvSpPr/>
      </xdr:nvSpPr>
      <xdr:spPr>
        <a:xfrm>
          <a:off x="2159000" y="1336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100891</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828800" y="1313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76200</xdr:rowOff>
    </xdr:from>
    <xdr:to>
      <xdr:col>6</xdr:col>
      <xdr:colOff>171450</xdr:colOff>
      <xdr:row>79</xdr:row>
      <xdr:rowOff>6350</xdr:rowOff>
    </xdr:to>
    <xdr:sp macro="" textlink="">
      <xdr:nvSpPr>
        <xdr:cNvPr id="406" name="楕円 405">
          <a:extLst>
            <a:ext uri="{FF2B5EF4-FFF2-40B4-BE49-F238E27FC236}">
              <a16:creationId xmlns:a16="http://schemas.microsoft.com/office/drawing/2014/main" id="{00000000-0008-0000-0400-000096010000}"/>
            </a:ext>
          </a:extLst>
        </xdr:cNvPr>
        <xdr:cNvSpPr/>
      </xdr:nvSpPr>
      <xdr:spPr>
        <a:xfrm>
          <a:off x="1270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16527</xdr:rowOff>
    </xdr:from>
    <xdr:ext cx="762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939800" y="132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5" name="正方形/長方形 414">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6" name="正方形/長方形 415">
          <a:extLst>
            <a:ext uri="{FF2B5EF4-FFF2-40B4-BE49-F238E27FC236}">
              <a16:creationId xmlns:a16="http://schemas.microsoft.com/office/drawing/2014/main" id="{00000000-0008-0000-0400-0000A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7" name="正方形/長方形 416">
          <a:extLst>
            <a:ext uri="{FF2B5EF4-FFF2-40B4-BE49-F238E27FC236}">
              <a16:creationId xmlns:a16="http://schemas.microsoft.com/office/drawing/2014/main" id="{00000000-0008-0000-0400-0000A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ポイントの増となり、類似団体平均を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年度においては、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補助費等充当経常一般財源等の増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などに伴い、経常収支比率が増となったものと考えられる。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高齢化の進展により社会保障関連経費の上昇傾向が続くと見込まれることから、単独扶助事業の見直しや受給資格審査の適正化を図るなど扶助費の抑制に努めるほか、市税の収納対策の強化等による自主財源の確保や事務事業の見直し、行財政改革の取り組みによる経常経費の削減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a:extLst>
            <a:ext uri="{FF2B5EF4-FFF2-40B4-BE49-F238E27FC236}">
              <a16:creationId xmlns:a16="http://schemas.microsoft.com/office/drawing/2014/main" id="{00000000-0008-0000-0400-0000B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131572</xdr:rowOff>
    </xdr:from>
    <xdr:to>
      <xdr:col>82</xdr:col>
      <xdr:colOff>107950</xdr:colOff>
      <xdr:row>81</xdr:row>
      <xdr:rowOff>5842</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6510000" y="1281887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149369</xdr:rowOff>
    </xdr:from>
    <xdr:ext cx="762000" cy="259045"/>
    <xdr:sp macro="" textlink="">
      <xdr:nvSpPr>
        <xdr:cNvPr id="434" name="公債費以外最小値テキスト">
          <a:extLst>
            <a:ext uri="{FF2B5EF4-FFF2-40B4-BE49-F238E27FC236}">
              <a16:creationId xmlns:a16="http://schemas.microsoft.com/office/drawing/2014/main" id="{00000000-0008-0000-0400-0000B2010000}"/>
            </a:ext>
          </a:extLst>
        </xdr:cNvPr>
        <xdr:cNvSpPr txBox="1"/>
      </xdr:nvSpPr>
      <xdr:spPr>
        <a:xfrm>
          <a:off x="16598900" y="13865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5842</xdr:rowOff>
    </xdr:from>
    <xdr:to>
      <xdr:col>82</xdr:col>
      <xdr:colOff>196850</xdr:colOff>
      <xdr:row>81</xdr:row>
      <xdr:rowOff>5842</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6421100" y="13893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46499</xdr:rowOff>
    </xdr:from>
    <xdr:ext cx="762000" cy="259045"/>
    <xdr:sp macro="" textlink="">
      <xdr:nvSpPr>
        <xdr:cNvPr id="436" name="公債費以外最大値テキスト">
          <a:extLst>
            <a:ext uri="{FF2B5EF4-FFF2-40B4-BE49-F238E27FC236}">
              <a16:creationId xmlns:a16="http://schemas.microsoft.com/office/drawing/2014/main" id="{00000000-0008-0000-0400-0000B4010000}"/>
            </a:ext>
          </a:extLst>
        </xdr:cNvPr>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131572</xdr:rowOff>
    </xdr:from>
    <xdr:to>
      <xdr:col>82</xdr:col>
      <xdr:colOff>196850</xdr:colOff>
      <xdr:row>74</xdr:row>
      <xdr:rowOff>131572</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165863</xdr:rowOff>
    </xdr:from>
    <xdr:to>
      <xdr:col>82</xdr:col>
      <xdr:colOff>107950</xdr:colOff>
      <xdr:row>78</xdr:row>
      <xdr:rowOff>8128</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5671800" y="13367513"/>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132859</xdr:rowOff>
    </xdr:from>
    <xdr:ext cx="762000" cy="259045"/>
    <xdr:sp macro="" textlink="">
      <xdr:nvSpPr>
        <xdr:cNvPr id="439" name="公債費以外平均値テキスト">
          <a:extLst>
            <a:ext uri="{FF2B5EF4-FFF2-40B4-BE49-F238E27FC236}">
              <a16:creationId xmlns:a16="http://schemas.microsoft.com/office/drawing/2014/main" id="{00000000-0008-0000-0400-0000B7010000}"/>
            </a:ext>
          </a:extLst>
        </xdr:cNvPr>
        <xdr:cNvSpPr txBox="1"/>
      </xdr:nvSpPr>
      <xdr:spPr>
        <a:xfrm>
          <a:off x="16598900" y="133345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160782</xdr:rowOff>
    </xdr:from>
    <xdr:to>
      <xdr:col>82</xdr:col>
      <xdr:colOff>158750</xdr:colOff>
      <xdr:row>78</xdr:row>
      <xdr:rowOff>90932</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64592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152146</xdr:rowOff>
    </xdr:from>
    <xdr:to>
      <xdr:col>78</xdr:col>
      <xdr:colOff>69850</xdr:colOff>
      <xdr:row>77</xdr:row>
      <xdr:rowOff>165863</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4782800" y="13353796"/>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137922</xdr:rowOff>
    </xdr:from>
    <xdr:to>
      <xdr:col>78</xdr:col>
      <xdr:colOff>120650</xdr:colOff>
      <xdr:row>78</xdr:row>
      <xdr:rowOff>68072</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5621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52849</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42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120142</xdr:rowOff>
    </xdr:from>
    <xdr:to>
      <xdr:col>73</xdr:col>
      <xdr:colOff>180975</xdr:colOff>
      <xdr:row>77</xdr:row>
      <xdr:rowOff>152146</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a:off x="13893800" y="133217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133350</xdr:rowOff>
    </xdr:from>
    <xdr:to>
      <xdr:col>74</xdr:col>
      <xdr:colOff>31750</xdr:colOff>
      <xdr:row>78</xdr:row>
      <xdr:rowOff>63500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4732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48277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120142</xdr:rowOff>
    </xdr:from>
    <xdr:to>
      <xdr:col>69</xdr:col>
      <xdr:colOff>92075</xdr:colOff>
      <xdr:row>77</xdr:row>
      <xdr:rowOff>156718</xdr:rowOff>
    </xdr:to>
    <xdr:cxnSp macro="">
      <xdr:nvCxnSpPr>
        <xdr:cNvPr id="447" name="直線コネクタ 446">
          <a:extLst>
            <a:ext uri="{FF2B5EF4-FFF2-40B4-BE49-F238E27FC236}">
              <a16:creationId xmlns:a16="http://schemas.microsoft.com/office/drawing/2014/main" id="{00000000-0008-0000-0400-0000BF010000}"/>
            </a:ext>
          </a:extLst>
        </xdr:cNvPr>
        <xdr:cNvCxnSpPr/>
      </xdr:nvCxnSpPr>
      <xdr:spPr>
        <a:xfrm flipV="1">
          <a:off x="13004800" y="133217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xdr:rowOff>
    </xdr:from>
    <xdr:to>
      <xdr:col>69</xdr:col>
      <xdr:colOff>142875</xdr:colOff>
      <xdr:row>77</xdr:row>
      <xdr:rowOff>111506</xdr:rowOff>
    </xdr:to>
    <xdr:sp macro="" textlink="">
      <xdr:nvSpPr>
        <xdr:cNvPr id="448" name="フローチャート: 判断 447">
          <a:extLst>
            <a:ext uri="{FF2B5EF4-FFF2-40B4-BE49-F238E27FC236}">
              <a16:creationId xmlns:a16="http://schemas.microsoft.com/office/drawing/2014/main" id="{00000000-0008-0000-0400-0000C0010000}"/>
            </a:ext>
          </a:extLst>
        </xdr:cNvPr>
        <xdr:cNvSpPr/>
      </xdr:nvSpPr>
      <xdr:spPr>
        <a:xfrm>
          <a:off x="13843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121683</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14478</xdr:rowOff>
    </xdr:from>
    <xdr:to>
      <xdr:col>65</xdr:col>
      <xdr:colOff>53975</xdr:colOff>
      <xdr:row>77</xdr:row>
      <xdr:rowOff>116078</xdr:rowOff>
    </xdr:to>
    <xdr:sp macro="" textlink="">
      <xdr:nvSpPr>
        <xdr:cNvPr id="450" name="フローチャート: 判断 449">
          <a:extLst>
            <a:ext uri="{FF2B5EF4-FFF2-40B4-BE49-F238E27FC236}">
              <a16:creationId xmlns:a16="http://schemas.microsoft.com/office/drawing/2014/main" id="{00000000-0008-0000-0400-0000C2010000}"/>
            </a:ext>
          </a:extLst>
        </xdr:cNvPr>
        <xdr:cNvSpPr/>
      </xdr:nvSpPr>
      <xdr:spPr>
        <a:xfrm>
          <a:off x="12954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126255</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128778</xdr:rowOff>
    </xdr:from>
    <xdr:to>
      <xdr:col>82</xdr:col>
      <xdr:colOff>158750</xdr:colOff>
      <xdr:row>78</xdr:row>
      <xdr:rowOff>58928</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64592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145305</xdr:rowOff>
    </xdr:from>
    <xdr:ext cx="762000" cy="259045"/>
    <xdr:sp macro="" textlink="">
      <xdr:nvSpPr>
        <xdr:cNvPr id="458" name="公債費以外該当値テキスト">
          <a:extLst>
            <a:ext uri="{FF2B5EF4-FFF2-40B4-BE49-F238E27FC236}">
              <a16:creationId xmlns:a16="http://schemas.microsoft.com/office/drawing/2014/main" id="{00000000-0008-0000-0400-0000CA010000}"/>
            </a:ext>
          </a:extLst>
        </xdr:cNvPr>
        <xdr:cNvSpPr txBox="1"/>
      </xdr:nvSpPr>
      <xdr:spPr>
        <a:xfrm>
          <a:off x="16598900" y="1317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115063</xdr:rowOff>
    </xdr:from>
    <xdr:to>
      <xdr:col>78</xdr:col>
      <xdr:colOff>120650</xdr:colOff>
      <xdr:row>78</xdr:row>
      <xdr:rowOff>45213</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5621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55390</xdr:rowOff>
    </xdr:from>
    <xdr:ext cx="7366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5290800" y="13085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101346</xdr:rowOff>
    </xdr:from>
    <xdr:to>
      <xdr:col>74</xdr:col>
      <xdr:colOff>31750</xdr:colOff>
      <xdr:row>78</xdr:row>
      <xdr:rowOff>31496</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4732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41673</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4401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69342</xdr:rowOff>
    </xdr:from>
    <xdr:to>
      <xdr:col>69</xdr:col>
      <xdr:colOff>142875</xdr:colOff>
      <xdr:row>77</xdr:row>
      <xdr:rowOff>170942</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3843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155719</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3512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105918</xdr:rowOff>
    </xdr:from>
    <xdr:to>
      <xdr:col>65</xdr:col>
      <xdr:colOff>53975</xdr:colOff>
      <xdr:row>78</xdr:row>
      <xdr:rowOff>36068</xdr:rowOff>
    </xdr:to>
    <xdr:sp macro="" textlink="">
      <xdr:nvSpPr>
        <xdr:cNvPr id="465" name="楕円 464">
          <a:extLst>
            <a:ext uri="{FF2B5EF4-FFF2-40B4-BE49-F238E27FC236}">
              <a16:creationId xmlns:a16="http://schemas.microsoft.com/office/drawing/2014/main" id="{00000000-0008-0000-0400-0000D1010000}"/>
            </a:ext>
          </a:extLst>
        </xdr:cNvPr>
        <xdr:cNvSpPr/>
      </xdr:nvSpPr>
      <xdr:spPr>
        <a:xfrm>
          <a:off x="12954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20845</xdr:rowOff>
    </xdr:from>
    <xdr:ext cx="762000" cy="259045"/>
    <xdr:sp macro="" textlink="">
      <xdr:nvSpPr>
        <xdr:cNvPr id="466" name="テキスト ボックス 465">
          <a:extLst>
            <a:ext uri="{FF2B5EF4-FFF2-40B4-BE49-F238E27FC236}">
              <a16:creationId xmlns:a16="http://schemas.microsoft.com/office/drawing/2014/main" id="{00000000-0008-0000-0400-0000D2010000}"/>
            </a:ext>
          </a:extLst>
        </xdr:cNvPr>
        <xdr:cNvSpPr txBox="1"/>
      </xdr:nvSpPr>
      <xdr:spPr>
        <a:xfrm>
          <a:off x="12623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埼玉県春日部市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117285</xdr:rowOff>
    </xdr:from>
    <xdr:to>
      <xdr:col>29</xdr:col>
      <xdr:colOff>127000</xdr:colOff>
      <xdr:row>20</xdr:row>
      <xdr:rowOff>148412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50860"/>
          <a:ext cx="0" cy="15741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120489</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97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148412</xdr:rowOff>
    </xdr:from>
    <xdr:to>
      <xdr:col>30</xdr:col>
      <xdr:colOff>25400</xdr:colOff>
      <xdr:row>20</xdr:row>
      <xdr:rowOff>148412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6250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32212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9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117285</xdr:rowOff>
    </xdr:from>
    <xdr:to>
      <xdr:col>30</xdr:col>
      <xdr:colOff>25400</xdr:colOff>
      <xdr:row>11</xdr:row>
      <xdr:rowOff>117285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508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20</xdr:row>
      <xdr:rowOff>62459</xdr:rowOff>
    </xdr:from>
    <xdr:to>
      <xdr:col>29</xdr:col>
      <xdr:colOff>127000</xdr:colOff>
      <xdr:row>20</xdr:row>
      <xdr:rowOff>69012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539084"/>
          <a:ext cx="647700" cy="65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52608</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434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36081</xdr:rowOff>
    </xdr:from>
    <xdr:to>
      <xdr:col>29</xdr:col>
      <xdr:colOff>177800</xdr:colOff>
      <xdr:row>17</xdr:row>
      <xdr:rowOff>137681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98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69012</xdr:rowOff>
    </xdr:from>
    <xdr:to>
      <xdr:col>26</xdr:col>
      <xdr:colOff>50800</xdr:colOff>
      <xdr:row>20</xdr:row>
      <xdr:rowOff>70688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545637"/>
          <a:ext cx="698500" cy="16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63475</xdr:rowOff>
    </xdr:from>
    <xdr:to>
      <xdr:col>26</xdr:col>
      <xdr:colOff>101600</xdr:colOff>
      <xdr:row>17</xdr:row>
      <xdr:rowOff>165075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25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3802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94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70688</xdr:rowOff>
    </xdr:from>
    <xdr:to>
      <xdr:col>22</xdr:col>
      <xdr:colOff>114300</xdr:colOff>
      <xdr:row>20</xdr:row>
      <xdr:rowOff>79451</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547313"/>
          <a:ext cx="698500" cy="8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97117</xdr:rowOff>
    </xdr:from>
    <xdr:to>
      <xdr:col>22</xdr:col>
      <xdr:colOff>165100</xdr:colOff>
      <xdr:row>18</xdr:row>
      <xdr:rowOff>27267</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593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37444</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2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79451</xdr:rowOff>
    </xdr:from>
    <xdr:to>
      <xdr:col>18</xdr:col>
      <xdr:colOff>177800</xdr:colOff>
      <xdr:row>20</xdr:row>
      <xdr:rowOff>90195</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556076"/>
          <a:ext cx="698500" cy="10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73647</xdr:rowOff>
    </xdr:from>
    <xdr:to>
      <xdr:col>19</xdr:col>
      <xdr:colOff>38100</xdr:colOff>
      <xdr:row>18</xdr:row>
      <xdr:rowOff>3797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359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13974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122377</xdr:rowOff>
    </xdr:from>
    <xdr:to>
      <xdr:col>15</xdr:col>
      <xdr:colOff>101600</xdr:colOff>
      <xdr:row>18</xdr:row>
      <xdr:rowOff>52527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84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62704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53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20</xdr:row>
      <xdr:rowOff>11659</xdr:rowOff>
    </xdr:from>
    <xdr:to>
      <xdr:col>29</xdr:col>
      <xdr:colOff>177800</xdr:colOff>
      <xdr:row>20</xdr:row>
      <xdr:rowOff>113259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488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91686</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396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20</xdr:row>
      <xdr:rowOff>18212</xdr:rowOff>
    </xdr:from>
    <xdr:to>
      <xdr:col>26</xdr:col>
      <xdr:colOff>101600</xdr:colOff>
      <xdr:row>20</xdr:row>
      <xdr:rowOff>119812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4948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104589</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581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20</xdr:row>
      <xdr:rowOff>19888</xdr:rowOff>
    </xdr:from>
    <xdr:to>
      <xdr:col>22</xdr:col>
      <xdr:colOff>165100</xdr:colOff>
      <xdr:row>20</xdr:row>
      <xdr:rowOff>121488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4965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106265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582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20</xdr:row>
      <xdr:rowOff>28651</xdr:rowOff>
    </xdr:from>
    <xdr:to>
      <xdr:col>19</xdr:col>
      <xdr:colOff>38100</xdr:colOff>
      <xdr:row>20</xdr:row>
      <xdr:rowOff>130251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505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115028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59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39395</xdr:rowOff>
    </xdr:from>
    <xdr:to>
      <xdr:col>15</xdr:col>
      <xdr:colOff>101600</xdr:colOff>
      <xdr:row>20</xdr:row>
      <xdr:rowOff>140995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5160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125772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60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169672</xdr:rowOff>
    </xdr:from>
    <xdr:to>
      <xdr:col>29</xdr:col>
      <xdr:colOff>127000</xdr:colOff>
      <xdr:row>37</xdr:row>
      <xdr:rowOff>258597</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94222"/>
          <a:ext cx="0" cy="12890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230674</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55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258597</xdr:rowOff>
    </xdr:from>
    <xdr:to>
      <xdr:col>30</xdr:col>
      <xdr:colOff>25400</xdr:colOff>
      <xdr:row>37</xdr:row>
      <xdr:rowOff>258597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83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84599</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37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169672</xdr:rowOff>
    </xdr:from>
    <xdr:to>
      <xdr:col>30</xdr:col>
      <xdr:colOff>25400</xdr:colOff>
      <xdr:row>33</xdr:row>
      <xdr:rowOff>169672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942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315823</xdr:rowOff>
    </xdr:from>
    <xdr:to>
      <xdr:col>29</xdr:col>
      <xdr:colOff>127000</xdr:colOff>
      <xdr:row>36</xdr:row>
      <xdr:rowOff>49467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6926173"/>
          <a:ext cx="647700" cy="765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103128</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713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258051</xdr:rowOff>
    </xdr:from>
    <xdr:to>
      <xdr:col>29</xdr:col>
      <xdr:colOff>177800</xdr:colOff>
      <xdr:row>36</xdr:row>
      <xdr:rowOff>16751</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68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296316</xdr:rowOff>
    </xdr:from>
    <xdr:to>
      <xdr:col>26</xdr:col>
      <xdr:colOff>50800</xdr:colOff>
      <xdr:row>35</xdr:row>
      <xdr:rowOff>315823</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906666"/>
          <a:ext cx="698500" cy="195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190767</xdr:rowOff>
    </xdr:from>
    <xdr:to>
      <xdr:col>26</xdr:col>
      <xdr:colOff>101600</xdr:colOff>
      <xdr:row>35</xdr:row>
      <xdr:rowOff>292367</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011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302544</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569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189332</xdr:rowOff>
    </xdr:from>
    <xdr:to>
      <xdr:col>22</xdr:col>
      <xdr:colOff>114300</xdr:colOff>
      <xdr:row>35</xdr:row>
      <xdr:rowOff>296316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799682"/>
          <a:ext cx="698500" cy="1069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181089</xdr:rowOff>
    </xdr:from>
    <xdr:to>
      <xdr:col>22</xdr:col>
      <xdr:colOff>165100</xdr:colOff>
      <xdr:row>35</xdr:row>
      <xdr:rowOff>282689</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91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292866</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56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189332</xdr:rowOff>
    </xdr:from>
    <xdr:to>
      <xdr:col>18</xdr:col>
      <xdr:colOff>177800</xdr:colOff>
      <xdr:row>35</xdr:row>
      <xdr:rowOff>226517</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799682"/>
          <a:ext cx="698500" cy="371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137198</xdr:rowOff>
    </xdr:from>
    <xdr:to>
      <xdr:col>19</xdr:col>
      <xdr:colOff>38100</xdr:colOff>
      <xdr:row>35</xdr:row>
      <xdr:rowOff>238798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4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248975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5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123558</xdr:rowOff>
    </xdr:from>
    <xdr:to>
      <xdr:col>15</xdr:col>
      <xdr:colOff>101600</xdr:colOff>
      <xdr:row>35</xdr:row>
      <xdr:rowOff>225158</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733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235335</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502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341567</xdr:rowOff>
    </xdr:from>
    <xdr:to>
      <xdr:col>29</xdr:col>
      <xdr:colOff>177800</xdr:colOff>
      <xdr:row>36</xdr:row>
      <xdr:rowOff>100267</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9519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313644</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923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265023</xdr:rowOff>
    </xdr:from>
    <xdr:to>
      <xdr:col>26</xdr:col>
      <xdr:colOff>101600</xdr:colOff>
      <xdr:row>36</xdr:row>
      <xdr:rowOff>23723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8753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8500</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961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245516</xdr:rowOff>
    </xdr:from>
    <xdr:to>
      <xdr:col>22</xdr:col>
      <xdr:colOff>165100</xdr:colOff>
      <xdr:row>36</xdr:row>
      <xdr:rowOff>4216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855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331893</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94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138532</xdr:rowOff>
    </xdr:from>
    <xdr:to>
      <xdr:col>19</xdr:col>
      <xdr:colOff>38100</xdr:colOff>
      <xdr:row>35</xdr:row>
      <xdr:rowOff>240132</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748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224909</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835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175717</xdr:rowOff>
    </xdr:from>
    <xdr:to>
      <xdr:col>15</xdr:col>
      <xdr:colOff>101600</xdr:colOff>
      <xdr:row>35</xdr:row>
      <xdr:rowOff>277317</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7860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262094</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872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埼玉県春日部市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234,598
230,902
66.00
73,097,735
70,285,128
2,450,513
43,172,488
70,347,017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17.3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95374</xdr:rowOff>
    </xdr:from>
    <xdr:to>
      <xdr:col>24</xdr:col>
      <xdr:colOff>62865</xdr:colOff>
      <xdr:row>39</xdr:row>
      <xdr:rowOff>76584</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581774"/>
          <a:ext cx="1270" cy="1181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80411</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76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76584</xdr:rowOff>
    </xdr:from>
    <xdr:to>
      <xdr:col>24</xdr:col>
      <xdr:colOff>152400</xdr:colOff>
      <xdr:row>39</xdr:row>
      <xdr:rowOff>76584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763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42051</xdr:rowOff>
    </xdr:from>
    <xdr:ext cx="534377"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35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95374</xdr:rowOff>
    </xdr:from>
    <xdr:to>
      <xdr:col>24</xdr:col>
      <xdr:colOff>152400</xdr:colOff>
      <xdr:row>32</xdr:row>
      <xdr:rowOff>95374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58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137483</xdr:rowOff>
    </xdr:from>
    <xdr:to>
      <xdr:col>24</xdr:col>
      <xdr:colOff>63500</xdr:colOff>
      <xdr:row>37</xdr:row>
      <xdr:rowOff>142969</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3797300" y="6481133"/>
          <a:ext cx="8382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77830</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078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54953</xdr:rowOff>
    </xdr:from>
    <xdr:to>
      <xdr:col>24</xdr:col>
      <xdr:colOff>114300</xdr:colOff>
      <xdr:row>36</xdr:row>
      <xdr:rowOff>156553</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22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137483</xdr:rowOff>
    </xdr:from>
    <xdr:to>
      <xdr:col>19</xdr:col>
      <xdr:colOff>177800</xdr:colOff>
      <xdr:row>37</xdr:row>
      <xdr:rowOff>147038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481133"/>
          <a:ext cx="889000" cy="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64211</xdr:rowOff>
    </xdr:from>
    <xdr:to>
      <xdr:col>20</xdr:col>
      <xdr:colOff>38100</xdr:colOff>
      <xdr:row>36</xdr:row>
      <xdr:rowOff>165811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23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10888</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6011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135356</xdr:rowOff>
    </xdr:from>
    <xdr:to>
      <xdr:col>15</xdr:col>
      <xdr:colOff>50800</xdr:colOff>
      <xdr:row>37</xdr:row>
      <xdr:rowOff>147038</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2019300" y="6479006"/>
          <a:ext cx="889000" cy="1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70246</xdr:rowOff>
    </xdr:from>
    <xdr:to>
      <xdr:col>15</xdr:col>
      <xdr:colOff>101600</xdr:colOff>
      <xdr:row>37</xdr:row>
      <xdr:rowOff>396</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24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16923</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601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135356</xdr:rowOff>
    </xdr:from>
    <xdr:to>
      <xdr:col>10</xdr:col>
      <xdr:colOff>114300</xdr:colOff>
      <xdr:row>37</xdr:row>
      <xdr:rowOff>157988</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479006"/>
          <a:ext cx="889000" cy="2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33305</xdr:rowOff>
    </xdr:from>
    <xdr:to>
      <xdr:col>10</xdr:col>
      <xdr:colOff>165100</xdr:colOff>
      <xdr:row>36</xdr:row>
      <xdr:rowOff>134905</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20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151432</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598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49581</xdr:rowOff>
    </xdr:from>
    <xdr:to>
      <xdr:col>6</xdr:col>
      <xdr:colOff>38100</xdr:colOff>
      <xdr:row>36</xdr:row>
      <xdr:rowOff>151181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221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167708</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5997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92169</xdr:rowOff>
    </xdr:from>
    <xdr:to>
      <xdr:col>24</xdr:col>
      <xdr:colOff>114300</xdr:colOff>
      <xdr:row>38</xdr:row>
      <xdr:rowOff>22319</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43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70596</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41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86683</xdr:rowOff>
    </xdr:from>
    <xdr:to>
      <xdr:col>20</xdr:col>
      <xdr:colOff>38100</xdr:colOff>
      <xdr:row>38</xdr:row>
      <xdr:rowOff>16833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430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7959</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6523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96238</xdr:rowOff>
    </xdr:from>
    <xdr:to>
      <xdr:col>15</xdr:col>
      <xdr:colOff>101600</xdr:colOff>
      <xdr:row>38</xdr:row>
      <xdr:rowOff>26388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43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17515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653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84556</xdr:rowOff>
    </xdr:from>
    <xdr:to>
      <xdr:col>10</xdr:col>
      <xdr:colOff>165100</xdr:colOff>
      <xdr:row>38</xdr:row>
      <xdr:rowOff>14706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42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5834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652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107188</xdr:rowOff>
    </xdr:from>
    <xdr:to>
      <xdr:col>6</xdr:col>
      <xdr:colOff>38100</xdr:colOff>
      <xdr:row>38</xdr:row>
      <xdr:rowOff>37338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45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28465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54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154330</xdr:rowOff>
    </xdr:from>
    <xdr:to>
      <xdr:col>24</xdr:col>
      <xdr:colOff>62865</xdr:colOff>
      <xdr:row>59</xdr:row>
      <xdr:rowOff>24105</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726830"/>
          <a:ext cx="1270" cy="1412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27932</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14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24105</xdr:rowOff>
    </xdr:from>
    <xdr:to>
      <xdr:col>24</xdr:col>
      <xdr:colOff>152400</xdr:colOff>
      <xdr:row>59</xdr:row>
      <xdr:rowOff>24105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139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101007</xdr:rowOff>
    </xdr:from>
    <xdr:ext cx="534377"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50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154330</xdr:rowOff>
    </xdr:from>
    <xdr:to>
      <xdr:col>24</xdr:col>
      <xdr:colOff>152400</xdr:colOff>
      <xdr:row>50</xdr:row>
      <xdr:rowOff>154330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726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149263</xdr:rowOff>
    </xdr:from>
    <xdr:to>
      <xdr:col>24</xdr:col>
      <xdr:colOff>63500</xdr:colOff>
      <xdr:row>55</xdr:row>
      <xdr:rowOff>150368</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579013"/>
          <a:ext cx="8382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138447</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225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115570</xdr:rowOff>
    </xdr:from>
    <xdr:to>
      <xdr:col>24</xdr:col>
      <xdr:colOff>114300</xdr:colOff>
      <xdr:row>55</xdr:row>
      <xdr:rowOff>45720</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37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150368</xdr:rowOff>
    </xdr:from>
    <xdr:to>
      <xdr:col>19</xdr:col>
      <xdr:colOff>177800</xdr:colOff>
      <xdr:row>56</xdr:row>
      <xdr:rowOff>49365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580118"/>
          <a:ext cx="889000" cy="7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162281</xdr:rowOff>
    </xdr:from>
    <xdr:to>
      <xdr:col>20</xdr:col>
      <xdr:colOff>38100</xdr:colOff>
      <xdr:row>55</xdr:row>
      <xdr:rowOff>92431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42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108958</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19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29858</xdr:rowOff>
    </xdr:from>
    <xdr:to>
      <xdr:col>15</xdr:col>
      <xdr:colOff>50800</xdr:colOff>
      <xdr:row>56</xdr:row>
      <xdr:rowOff>49365</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019300" y="9631058"/>
          <a:ext cx="889000" cy="1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6680</xdr:rowOff>
    </xdr:from>
    <xdr:to>
      <xdr:col>15</xdr:col>
      <xdr:colOff>101600</xdr:colOff>
      <xdr:row>55</xdr:row>
      <xdr:rowOff>108280</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43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124807</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21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29858</xdr:rowOff>
    </xdr:from>
    <xdr:to>
      <xdr:col>10</xdr:col>
      <xdr:colOff>114300</xdr:colOff>
      <xdr:row>56</xdr:row>
      <xdr:rowOff>65519</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631058"/>
          <a:ext cx="889000" cy="3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24435</xdr:rowOff>
    </xdr:from>
    <xdr:to>
      <xdr:col>10</xdr:col>
      <xdr:colOff>165100</xdr:colOff>
      <xdr:row>55</xdr:row>
      <xdr:rowOff>126035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45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142562</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22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71298</xdr:rowOff>
    </xdr:from>
    <xdr:to>
      <xdr:col>6</xdr:col>
      <xdr:colOff>38100</xdr:colOff>
      <xdr:row>56</xdr:row>
      <xdr:rowOff>1448</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50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17975</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27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98463</xdr:rowOff>
    </xdr:from>
    <xdr:to>
      <xdr:col>24</xdr:col>
      <xdr:colOff>114300</xdr:colOff>
      <xdr:row>56</xdr:row>
      <xdr:rowOff>28613</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52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76890</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50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99568</xdr:rowOff>
    </xdr:from>
    <xdr:to>
      <xdr:col>20</xdr:col>
      <xdr:colOff>38100</xdr:colOff>
      <xdr:row>56</xdr:row>
      <xdr:rowOff>29718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52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20845</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962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170015</xdr:rowOff>
    </xdr:from>
    <xdr:to>
      <xdr:col>15</xdr:col>
      <xdr:colOff>101600</xdr:colOff>
      <xdr:row>56</xdr:row>
      <xdr:rowOff>100165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59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91292</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969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150508</xdr:rowOff>
    </xdr:from>
    <xdr:to>
      <xdr:col>10</xdr:col>
      <xdr:colOff>165100</xdr:colOff>
      <xdr:row>56</xdr:row>
      <xdr:rowOff>80658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58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71785</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9672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14719</xdr:rowOff>
    </xdr:from>
    <xdr:to>
      <xdr:col>6</xdr:col>
      <xdr:colOff>38100</xdr:colOff>
      <xdr:row>56</xdr:row>
      <xdr:rowOff>116319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61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107446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970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37002</xdr:rowOff>
    </xdr:from>
    <xdr:to>
      <xdr:col>24</xdr:col>
      <xdr:colOff>62865</xdr:colOff>
      <xdr:row>77</xdr:row>
      <xdr:rowOff>161931</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209952"/>
          <a:ext cx="1270" cy="115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165758</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367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161931</xdr:rowOff>
    </xdr:from>
    <xdr:to>
      <xdr:col>24</xdr:col>
      <xdr:colOff>152400</xdr:colOff>
      <xdr:row>77</xdr:row>
      <xdr:rowOff>161931</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363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155129</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98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37002</xdr:rowOff>
    </xdr:from>
    <xdr:to>
      <xdr:col>24</xdr:col>
      <xdr:colOff>152400</xdr:colOff>
      <xdr:row>71</xdr:row>
      <xdr:rowOff>37002</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209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134613</xdr:rowOff>
    </xdr:from>
    <xdr:to>
      <xdr:col>24</xdr:col>
      <xdr:colOff>63500</xdr:colOff>
      <xdr:row>76</xdr:row>
      <xdr:rowOff>154502</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164813"/>
          <a:ext cx="838200" cy="19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82859</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2941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59982</xdr:rowOff>
    </xdr:from>
    <xdr:to>
      <xdr:col>24</xdr:col>
      <xdr:colOff>114300</xdr:colOff>
      <xdr:row>76</xdr:row>
      <xdr:rowOff>161582</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090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154502</xdr:rowOff>
    </xdr:from>
    <xdr:to>
      <xdr:col>19</xdr:col>
      <xdr:colOff>177800</xdr:colOff>
      <xdr:row>76</xdr:row>
      <xdr:rowOff>156902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3184702"/>
          <a:ext cx="8890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16890</xdr:rowOff>
    </xdr:from>
    <xdr:to>
      <xdr:col>20</xdr:col>
      <xdr:colOff>38100</xdr:colOff>
      <xdr:row>76</xdr:row>
      <xdr:rowOff>118490</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04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135018</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282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156902</xdr:rowOff>
    </xdr:from>
    <xdr:to>
      <xdr:col>15</xdr:col>
      <xdr:colOff>50800</xdr:colOff>
      <xdr:row>76</xdr:row>
      <xdr:rowOff>158617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187102"/>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57410</xdr:rowOff>
    </xdr:from>
    <xdr:to>
      <xdr:col>15</xdr:col>
      <xdr:colOff>101600</xdr:colOff>
      <xdr:row>76</xdr:row>
      <xdr:rowOff>159010</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4087</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286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158617</xdr:rowOff>
    </xdr:from>
    <xdr:to>
      <xdr:col>10</xdr:col>
      <xdr:colOff>114300</xdr:colOff>
      <xdr:row>76</xdr:row>
      <xdr:rowOff>159417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1130300" y="13188817"/>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75242</xdr:rowOff>
    </xdr:from>
    <xdr:to>
      <xdr:col>10</xdr:col>
      <xdr:colOff>165100</xdr:colOff>
      <xdr:row>77</xdr:row>
      <xdr:rowOff>5392</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10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21918</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2880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67126</xdr:rowOff>
    </xdr:from>
    <xdr:to>
      <xdr:col>6</xdr:col>
      <xdr:colOff>38100</xdr:colOff>
      <xdr:row>76</xdr:row>
      <xdr:rowOff>168726</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097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13803</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287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83813</xdr:rowOff>
    </xdr:from>
    <xdr:to>
      <xdr:col>24</xdr:col>
      <xdr:colOff>114300</xdr:colOff>
      <xdr:row>77</xdr:row>
      <xdr:rowOff>13963</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11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62240</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09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103702</xdr:rowOff>
    </xdr:from>
    <xdr:to>
      <xdr:col>20</xdr:col>
      <xdr:colOff>38100</xdr:colOff>
      <xdr:row>77</xdr:row>
      <xdr:rowOff>33852</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13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24979</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22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106102</xdr:rowOff>
    </xdr:from>
    <xdr:to>
      <xdr:col>15</xdr:col>
      <xdr:colOff>101600</xdr:colOff>
      <xdr:row>77</xdr:row>
      <xdr:rowOff>36252</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13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27379</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229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107817</xdr:rowOff>
    </xdr:from>
    <xdr:to>
      <xdr:col>10</xdr:col>
      <xdr:colOff>165100</xdr:colOff>
      <xdr:row>77</xdr:row>
      <xdr:rowOff>37967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13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29094</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230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108617</xdr:rowOff>
    </xdr:from>
    <xdr:to>
      <xdr:col>6</xdr:col>
      <xdr:colOff>38100</xdr:colOff>
      <xdr:row>77</xdr:row>
      <xdr:rowOff>38767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13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29894</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231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163970</xdr:rowOff>
    </xdr:from>
    <xdr:to>
      <xdr:col>24</xdr:col>
      <xdr:colOff>62865</xdr:colOff>
      <xdr:row>98</xdr:row>
      <xdr:rowOff>15932</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594470"/>
          <a:ext cx="1270" cy="1223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19759</xdr:rowOff>
    </xdr:from>
    <xdr:ext cx="534377" cy="2590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682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15932</xdr:rowOff>
    </xdr:from>
    <xdr:to>
      <xdr:col>24</xdr:col>
      <xdr:colOff>152400</xdr:colOff>
      <xdr:row>98</xdr:row>
      <xdr:rowOff>15932</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6818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110647</xdr:rowOff>
    </xdr:from>
    <xdr:ext cx="599010" cy="25904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369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163970</xdr:rowOff>
    </xdr:from>
    <xdr:to>
      <xdr:col>24</xdr:col>
      <xdr:colOff>152400</xdr:colOff>
      <xdr:row>90</xdr:row>
      <xdr:rowOff>163970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594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116287</xdr:rowOff>
    </xdr:from>
    <xdr:to>
      <xdr:col>24</xdr:col>
      <xdr:colOff>63500</xdr:colOff>
      <xdr:row>96</xdr:row>
      <xdr:rowOff>121983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3797300" y="16575487"/>
          <a:ext cx="838200" cy="5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129627</xdr:rowOff>
    </xdr:from>
    <xdr:ext cx="534377" cy="2590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245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106750</xdr:rowOff>
    </xdr:from>
    <xdr:to>
      <xdr:col>24</xdr:col>
      <xdr:colOff>114300</xdr:colOff>
      <xdr:row>96</xdr:row>
      <xdr:rowOff>36900</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3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121983</xdr:rowOff>
    </xdr:from>
    <xdr:to>
      <xdr:col>19</xdr:col>
      <xdr:colOff>177800</xdr:colOff>
      <xdr:row>96</xdr:row>
      <xdr:rowOff>163113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908300" y="16581183"/>
          <a:ext cx="889000" cy="4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52933</xdr:rowOff>
    </xdr:from>
    <xdr:to>
      <xdr:col>20</xdr:col>
      <xdr:colOff>38100</xdr:colOff>
      <xdr:row>95</xdr:row>
      <xdr:rowOff>154533</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34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171060</xdr:rowOff>
    </xdr:from>
    <xdr:ext cx="534377"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530111" y="1611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163113</xdr:rowOff>
    </xdr:from>
    <xdr:to>
      <xdr:col>15</xdr:col>
      <xdr:colOff>50800</xdr:colOff>
      <xdr:row>97</xdr:row>
      <xdr:rowOff>98667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019300" y="16622313"/>
          <a:ext cx="889000" cy="107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98406</xdr:rowOff>
    </xdr:from>
    <xdr:to>
      <xdr:col>15</xdr:col>
      <xdr:colOff>101600</xdr:colOff>
      <xdr:row>96</xdr:row>
      <xdr:rowOff>28556</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38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45083</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41111" y="1616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98667</xdr:rowOff>
    </xdr:from>
    <xdr:to>
      <xdr:col>10</xdr:col>
      <xdr:colOff>114300</xdr:colOff>
      <xdr:row>97</xdr:row>
      <xdr:rowOff>148806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1130300" y="16729317"/>
          <a:ext cx="889000" cy="50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154546</xdr:rowOff>
    </xdr:from>
    <xdr:to>
      <xdr:col>10</xdr:col>
      <xdr:colOff>165100</xdr:colOff>
      <xdr:row>96</xdr:row>
      <xdr:rowOff>84696</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44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101223</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52111" y="1621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48400</xdr:rowOff>
    </xdr:from>
    <xdr:to>
      <xdr:col>6</xdr:col>
      <xdr:colOff>38100</xdr:colOff>
      <xdr:row>96</xdr:row>
      <xdr:rowOff>150000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5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166527</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63111" y="1628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65487</xdr:rowOff>
    </xdr:from>
    <xdr:to>
      <xdr:col>24</xdr:col>
      <xdr:colOff>114300</xdr:colOff>
      <xdr:row>96</xdr:row>
      <xdr:rowOff>167087</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65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43914</xdr:rowOff>
    </xdr:from>
    <xdr:ext cx="534377" cy="2590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6503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71183</xdr:rowOff>
    </xdr:from>
    <xdr:to>
      <xdr:col>20</xdr:col>
      <xdr:colOff>38100</xdr:colOff>
      <xdr:row>97</xdr:row>
      <xdr:rowOff>1333</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653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163910</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530111" y="16623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112313</xdr:rowOff>
    </xdr:from>
    <xdr:to>
      <xdr:col>15</xdr:col>
      <xdr:colOff>101600</xdr:colOff>
      <xdr:row>97</xdr:row>
      <xdr:rowOff>42463</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657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33590</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41111" y="16664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47867</xdr:rowOff>
    </xdr:from>
    <xdr:to>
      <xdr:col>10</xdr:col>
      <xdr:colOff>165100</xdr:colOff>
      <xdr:row>97</xdr:row>
      <xdr:rowOff>149467</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667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140594</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52111" y="1677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98006</xdr:rowOff>
    </xdr:from>
    <xdr:to>
      <xdr:col>6</xdr:col>
      <xdr:colOff>38100</xdr:colOff>
      <xdr:row>98</xdr:row>
      <xdr:rowOff>28156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672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19283</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63111" y="1682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a:extLst>
            <a:ext uri="{FF2B5EF4-FFF2-40B4-BE49-F238E27FC236}">
              <a16:creationId xmlns:a16="http://schemas.microsoft.com/office/drawing/2014/main" id="{00000000-0008-0000-06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41973</xdr:rowOff>
    </xdr:from>
    <xdr:to>
      <xdr:col>54</xdr:col>
      <xdr:colOff>189865</xdr:colOff>
      <xdr:row>37</xdr:row>
      <xdr:rowOff>11318</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flipV="1">
          <a:off x="10475595" y="5185473"/>
          <a:ext cx="1270" cy="1169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15145</xdr:rowOff>
    </xdr:from>
    <xdr:ext cx="534377" cy="259045"/>
    <xdr:sp macro="" textlink="">
      <xdr:nvSpPr>
        <xdr:cNvPr id="279" name="補助費等最小値テキスト">
          <a:extLst>
            <a:ext uri="{FF2B5EF4-FFF2-40B4-BE49-F238E27FC236}">
              <a16:creationId xmlns:a16="http://schemas.microsoft.com/office/drawing/2014/main" id="{00000000-0008-0000-0600-000017010000}"/>
            </a:ext>
          </a:extLst>
        </xdr:cNvPr>
        <xdr:cNvSpPr txBox="1"/>
      </xdr:nvSpPr>
      <xdr:spPr>
        <a:xfrm>
          <a:off x="10528300" y="635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11318</xdr:rowOff>
    </xdr:from>
    <xdr:to>
      <xdr:col>55</xdr:col>
      <xdr:colOff>88900</xdr:colOff>
      <xdr:row>37</xdr:row>
      <xdr:rowOff>11318</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10388600" y="6354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160100</xdr:rowOff>
    </xdr:from>
    <xdr:ext cx="534377" cy="259045"/>
    <xdr:sp macro="" textlink="">
      <xdr:nvSpPr>
        <xdr:cNvPr id="281" name="補助費等最大値テキスト">
          <a:extLst>
            <a:ext uri="{FF2B5EF4-FFF2-40B4-BE49-F238E27FC236}">
              <a16:creationId xmlns:a16="http://schemas.microsoft.com/office/drawing/2014/main" id="{00000000-0008-0000-0600-000019010000}"/>
            </a:ext>
          </a:extLst>
        </xdr:cNvPr>
        <xdr:cNvSpPr txBox="1"/>
      </xdr:nvSpPr>
      <xdr:spPr>
        <a:xfrm>
          <a:off x="10528300" y="496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41973</xdr:rowOff>
    </xdr:from>
    <xdr:to>
      <xdr:col>55</xdr:col>
      <xdr:colOff>88900</xdr:colOff>
      <xdr:row>30</xdr:row>
      <xdr:rowOff>41973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518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170241</xdr:rowOff>
    </xdr:from>
    <xdr:to>
      <xdr:col>55</xdr:col>
      <xdr:colOff>0</xdr:colOff>
      <xdr:row>36</xdr:row>
      <xdr:rowOff>19457</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9639300" y="6170991"/>
          <a:ext cx="838200" cy="20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63451</xdr:rowOff>
    </xdr:from>
    <xdr:ext cx="534377" cy="259045"/>
    <xdr:sp macro="" textlink="">
      <xdr:nvSpPr>
        <xdr:cNvPr id="284" name="補助費等平均値テキスト">
          <a:extLst>
            <a:ext uri="{FF2B5EF4-FFF2-40B4-BE49-F238E27FC236}">
              <a16:creationId xmlns:a16="http://schemas.microsoft.com/office/drawing/2014/main" id="{00000000-0008-0000-0600-00001C010000}"/>
            </a:ext>
          </a:extLst>
        </xdr:cNvPr>
        <xdr:cNvSpPr txBox="1"/>
      </xdr:nvSpPr>
      <xdr:spPr>
        <a:xfrm>
          <a:off x="10528300" y="5721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40574</xdr:rowOff>
    </xdr:from>
    <xdr:to>
      <xdr:col>55</xdr:col>
      <xdr:colOff>50800</xdr:colOff>
      <xdr:row>34</xdr:row>
      <xdr:rowOff>142174</xdr:rowOff>
    </xdr:to>
    <xdr:sp macro="" textlink="">
      <xdr:nvSpPr>
        <xdr:cNvPr id="285" name="フローチャート: 判断 284">
          <a:extLst>
            <a:ext uri="{FF2B5EF4-FFF2-40B4-BE49-F238E27FC236}">
              <a16:creationId xmlns:a16="http://schemas.microsoft.com/office/drawing/2014/main" id="{00000000-0008-0000-0600-00001D010000}"/>
            </a:ext>
          </a:extLst>
        </xdr:cNvPr>
        <xdr:cNvSpPr/>
      </xdr:nvSpPr>
      <xdr:spPr>
        <a:xfrm>
          <a:off x="10426700" y="586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146329</xdr:rowOff>
    </xdr:from>
    <xdr:to>
      <xdr:col>50</xdr:col>
      <xdr:colOff>114300</xdr:colOff>
      <xdr:row>35</xdr:row>
      <xdr:rowOff>170241</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8750300" y="6147079"/>
          <a:ext cx="889000" cy="2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54153</xdr:rowOff>
    </xdr:from>
    <xdr:to>
      <xdr:col>50</xdr:col>
      <xdr:colOff>165100</xdr:colOff>
      <xdr:row>34</xdr:row>
      <xdr:rowOff>155753</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9588500" y="588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830</xdr:rowOff>
    </xdr:from>
    <xdr:ext cx="534377"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9372111" y="565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73886</xdr:rowOff>
    </xdr:from>
    <xdr:to>
      <xdr:col>45</xdr:col>
      <xdr:colOff>177800</xdr:colOff>
      <xdr:row>35</xdr:row>
      <xdr:rowOff>146329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7861300" y="6074636"/>
          <a:ext cx="889000" cy="72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51730</xdr:rowOff>
    </xdr:from>
    <xdr:to>
      <xdr:col>46</xdr:col>
      <xdr:colOff>38100</xdr:colOff>
      <xdr:row>34</xdr:row>
      <xdr:rowOff>153330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8699500" y="58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169857</xdr:rowOff>
    </xdr:from>
    <xdr:ext cx="534377"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8483111" y="565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73886</xdr:rowOff>
    </xdr:from>
    <xdr:to>
      <xdr:col>41</xdr:col>
      <xdr:colOff>50800</xdr:colOff>
      <xdr:row>35</xdr:row>
      <xdr:rowOff>155519</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6972300" y="6074636"/>
          <a:ext cx="889000" cy="8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69195</xdr:rowOff>
    </xdr:from>
    <xdr:to>
      <xdr:col>41</xdr:col>
      <xdr:colOff>101600</xdr:colOff>
      <xdr:row>34</xdr:row>
      <xdr:rowOff>170795</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7810500" y="5898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15872</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7594111" y="567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127556</xdr:rowOff>
    </xdr:from>
    <xdr:to>
      <xdr:col>36</xdr:col>
      <xdr:colOff>165100</xdr:colOff>
      <xdr:row>35</xdr:row>
      <xdr:rowOff>57706</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6921500" y="595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74233</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6705111" y="573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140107</xdr:rowOff>
    </xdr:from>
    <xdr:to>
      <xdr:col>55</xdr:col>
      <xdr:colOff>50800</xdr:colOff>
      <xdr:row>36</xdr:row>
      <xdr:rowOff>70257</xdr:rowOff>
    </xdr:to>
    <xdr:sp macro="" textlink="">
      <xdr:nvSpPr>
        <xdr:cNvPr id="302" name="楕円 301">
          <a:extLst>
            <a:ext uri="{FF2B5EF4-FFF2-40B4-BE49-F238E27FC236}">
              <a16:creationId xmlns:a16="http://schemas.microsoft.com/office/drawing/2014/main" id="{00000000-0008-0000-0600-00002E010000}"/>
            </a:ext>
          </a:extLst>
        </xdr:cNvPr>
        <xdr:cNvSpPr/>
      </xdr:nvSpPr>
      <xdr:spPr>
        <a:xfrm>
          <a:off x="10426700" y="614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118534</xdr:rowOff>
    </xdr:from>
    <xdr:ext cx="534377" cy="259045"/>
    <xdr:sp macro="" textlink="">
      <xdr:nvSpPr>
        <xdr:cNvPr id="303" name="補助費等該当値テキスト">
          <a:extLst>
            <a:ext uri="{FF2B5EF4-FFF2-40B4-BE49-F238E27FC236}">
              <a16:creationId xmlns:a16="http://schemas.microsoft.com/office/drawing/2014/main" id="{00000000-0008-0000-0600-00002F010000}"/>
            </a:ext>
          </a:extLst>
        </xdr:cNvPr>
        <xdr:cNvSpPr txBox="1"/>
      </xdr:nvSpPr>
      <xdr:spPr>
        <a:xfrm>
          <a:off x="10528300" y="611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119441</xdr:rowOff>
    </xdr:from>
    <xdr:to>
      <xdr:col>50</xdr:col>
      <xdr:colOff>165100</xdr:colOff>
      <xdr:row>36</xdr:row>
      <xdr:rowOff>49591</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9588500" y="612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40718</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372111" y="621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95529</xdr:rowOff>
    </xdr:from>
    <xdr:to>
      <xdr:col>46</xdr:col>
      <xdr:colOff>38100</xdr:colOff>
      <xdr:row>36</xdr:row>
      <xdr:rowOff>25679</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8699500" y="609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16806</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83111" y="618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23086</xdr:rowOff>
    </xdr:from>
    <xdr:to>
      <xdr:col>41</xdr:col>
      <xdr:colOff>101600</xdr:colOff>
      <xdr:row>35</xdr:row>
      <xdr:rowOff>124686</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7810500" y="602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115813</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11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104719</xdr:rowOff>
    </xdr:from>
    <xdr:to>
      <xdr:col>36</xdr:col>
      <xdr:colOff>165100</xdr:colOff>
      <xdr:row>36</xdr:row>
      <xdr:rowOff>34869</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6921500" y="610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25996</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19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6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6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27980</xdr:rowOff>
    </xdr:from>
    <xdr:to>
      <xdr:col>54</xdr:col>
      <xdr:colOff>189865</xdr:colOff>
      <xdr:row>58</xdr:row>
      <xdr:rowOff>42480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600480"/>
          <a:ext cx="1270" cy="1386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46307</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999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42480</xdr:rowOff>
    </xdr:from>
    <xdr:to>
      <xdr:col>55</xdr:col>
      <xdr:colOff>88900</xdr:colOff>
      <xdr:row>58</xdr:row>
      <xdr:rowOff>42480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9986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146107</xdr:rowOff>
    </xdr:from>
    <xdr:ext cx="599010"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37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27980</xdr:rowOff>
    </xdr:from>
    <xdr:to>
      <xdr:col>55</xdr:col>
      <xdr:colOff>88900</xdr:colOff>
      <xdr:row>50</xdr:row>
      <xdr:rowOff>27980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60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96919</xdr:rowOff>
    </xdr:from>
    <xdr:to>
      <xdr:col>55</xdr:col>
      <xdr:colOff>0</xdr:colOff>
      <xdr:row>57</xdr:row>
      <xdr:rowOff>160524</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9639300" y="9869569"/>
          <a:ext cx="838200" cy="63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95209</xdr:rowOff>
    </xdr:from>
    <xdr:ext cx="534377"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5249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72332</xdr:rowOff>
    </xdr:from>
    <xdr:to>
      <xdr:col>55</xdr:col>
      <xdr:colOff>50800</xdr:colOff>
      <xdr:row>57</xdr:row>
      <xdr:rowOff>2482</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67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160524</xdr:rowOff>
    </xdr:from>
    <xdr:to>
      <xdr:col>50</xdr:col>
      <xdr:colOff>114300</xdr:colOff>
      <xdr:row>57</xdr:row>
      <xdr:rowOff>165020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8750300" y="9933174"/>
          <a:ext cx="8890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67934</xdr:rowOff>
    </xdr:from>
    <xdr:to>
      <xdr:col>50</xdr:col>
      <xdr:colOff>165100</xdr:colOff>
      <xdr:row>56</xdr:row>
      <xdr:rowOff>169534</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66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14611</xdr:rowOff>
    </xdr:from>
    <xdr:ext cx="534377"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72111" y="9444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165020</xdr:rowOff>
    </xdr:from>
    <xdr:to>
      <xdr:col>45</xdr:col>
      <xdr:colOff>177800</xdr:colOff>
      <xdr:row>58</xdr:row>
      <xdr:rowOff>10410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7861300" y="9937670"/>
          <a:ext cx="889000" cy="1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98904</xdr:rowOff>
    </xdr:from>
    <xdr:to>
      <xdr:col>46</xdr:col>
      <xdr:colOff>38100</xdr:colOff>
      <xdr:row>57</xdr:row>
      <xdr:rowOff>29054</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70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45581</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83111" y="947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128999</xdr:rowOff>
    </xdr:from>
    <xdr:to>
      <xdr:col>41</xdr:col>
      <xdr:colOff>50800</xdr:colOff>
      <xdr:row>58</xdr:row>
      <xdr:rowOff>10410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6972300" y="9901649"/>
          <a:ext cx="889000" cy="5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88312</xdr:rowOff>
    </xdr:from>
    <xdr:to>
      <xdr:col>41</xdr:col>
      <xdr:colOff>101600</xdr:colOff>
      <xdr:row>57</xdr:row>
      <xdr:rowOff>18462</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68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34989</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94111" y="946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106731</xdr:rowOff>
    </xdr:from>
    <xdr:to>
      <xdr:col>36</xdr:col>
      <xdr:colOff>165100</xdr:colOff>
      <xdr:row>57</xdr:row>
      <xdr:rowOff>36881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707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53408</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705111" y="9483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46119</xdr:rowOff>
    </xdr:from>
    <xdr:to>
      <xdr:col>55</xdr:col>
      <xdr:colOff>50800</xdr:colOff>
      <xdr:row>57</xdr:row>
      <xdr:rowOff>147719</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81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132496</xdr:rowOff>
    </xdr:from>
    <xdr:ext cx="534377"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733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109724</xdr:rowOff>
    </xdr:from>
    <xdr:to>
      <xdr:col>50</xdr:col>
      <xdr:colOff>165100</xdr:colOff>
      <xdr:row>58</xdr:row>
      <xdr:rowOff>39874</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88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31001</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72111" y="9975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114220</xdr:rowOff>
    </xdr:from>
    <xdr:to>
      <xdr:col>46</xdr:col>
      <xdr:colOff>38100</xdr:colOff>
      <xdr:row>58</xdr:row>
      <xdr:rowOff>44370</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988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35497</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83111" y="997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131060</xdr:rowOff>
    </xdr:from>
    <xdr:to>
      <xdr:col>41</xdr:col>
      <xdr:colOff>101600</xdr:colOff>
      <xdr:row>58</xdr:row>
      <xdr:rowOff>61210</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990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52337</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9996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78199</xdr:rowOff>
    </xdr:from>
    <xdr:to>
      <xdr:col>36</xdr:col>
      <xdr:colOff>165100</xdr:colOff>
      <xdr:row>58</xdr:row>
      <xdr:rowOff>8349</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985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170926</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994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79532</xdr:rowOff>
    </xdr:from>
    <xdr:to>
      <xdr:col>54</xdr:col>
      <xdr:colOff>189865</xdr:colOff>
      <xdr:row>78</xdr:row>
      <xdr:rowOff>137162</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081032"/>
          <a:ext cx="1270" cy="142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140989</xdr:rowOff>
    </xdr:from>
    <xdr:ext cx="378565"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514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137162</xdr:rowOff>
    </xdr:from>
    <xdr:to>
      <xdr:col>55</xdr:col>
      <xdr:colOff>88900</xdr:colOff>
      <xdr:row>78</xdr:row>
      <xdr:rowOff>137162</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510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26209</xdr:rowOff>
    </xdr:from>
    <xdr:ext cx="534377"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85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79532</xdr:rowOff>
    </xdr:from>
    <xdr:to>
      <xdr:col>55</xdr:col>
      <xdr:colOff>88900</xdr:colOff>
      <xdr:row>70</xdr:row>
      <xdr:rowOff>79532</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081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76378</xdr:rowOff>
    </xdr:from>
    <xdr:to>
      <xdr:col>55</xdr:col>
      <xdr:colOff>0</xdr:colOff>
      <xdr:row>78</xdr:row>
      <xdr:rowOff>131493</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9639300" y="13449478"/>
          <a:ext cx="838200" cy="55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30898</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30610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8021</xdr:rowOff>
    </xdr:from>
    <xdr:to>
      <xdr:col>55</xdr:col>
      <xdr:colOff>50800</xdr:colOff>
      <xdr:row>77</xdr:row>
      <xdr:rowOff>109621</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20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124887</xdr:rowOff>
    </xdr:from>
    <xdr:to>
      <xdr:col>50</xdr:col>
      <xdr:colOff>114300</xdr:colOff>
      <xdr:row>78</xdr:row>
      <xdr:rowOff>131493</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8750300" y="13497987"/>
          <a:ext cx="889000" cy="6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138460</xdr:rowOff>
    </xdr:from>
    <xdr:to>
      <xdr:col>50</xdr:col>
      <xdr:colOff>165100</xdr:colOff>
      <xdr:row>77</xdr:row>
      <xdr:rowOff>68610</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16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85138</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294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124636</xdr:rowOff>
    </xdr:from>
    <xdr:to>
      <xdr:col>45</xdr:col>
      <xdr:colOff>177800</xdr:colOff>
      <xdr:row>78</xdr:row>
      <xdr:rowOff>124887</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7861300" y="13326286"/>
          <a:ext cx="889000" cy="171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139032</xdr:rowOff>
    </xdr:from>
    <xdr:to>
      <xdr:col>46</xdr:col>
      <xdr:colOff>38100</xdr:colOff>
      <xdr:row>77</xdr:row>
      <xdr:rowOff>69182</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16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85709</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294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124636</xdr:rowOff>
    </xdr:from>
    <xdr:to>
      <xdr:col>41</xdr:col>
      <xdr:colOff>50800</xdr:colOff>
      <xdr:row>77</xdr:row>
      <xdr:rowOff>150192</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6972300" y="13326286"/>
          <a:ext cx="889000" cy="25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54198</xdr:rowOff>
    </xdr:from>
    <xdr:to>
      <xdr:col>41</xdr:col>
      <xdr:colOff>101600</xdr:colOff>
      <xdr:row>76</xdr:row>
      <xdr:rowOff>155798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08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875</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285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112629</xdr:rowOff>
    </xdr:from>
    <xdr:to>
      <xdr:col>36</xdr:col>
      <xdr:colOff>165100</xdr:colOff>
      <xdr:row>77</xdr:row>
      <xdr:rowOff>42779</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314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59306</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291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25578</xdr:rowOff>
    </xdr:from>
    <xdr:to>
      <xdr:col>55</xdr:col>
      <xdr:colOff>50800</xdr:colOff>
      <xdr:row>78</xdr:row>
      <xdr:rowOff>127178</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39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111955</xdr:rowOff>
    </xdr:from>
    <xdr:ext cx="469744"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3313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80693</xdr:rowOff>
    </xdr:from>
    <xdr:to>
      <xdr:col>50</xdr:col>
      <xdr:colOff>165100</xdr:colOff>
      <xdr:row>79</xdr:row>
      <xdr:rowOff>10843</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45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1970</xdr:rowOff>
    </xdr:from>
    <xdr:ext cx="378565"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50017" y="135465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74087</xdr:rowOff>
    </xdr:from>
    <xdr:to>
      <xdr:col>46</xdr:col>
      <xdr:colOff>38100</xdr:colOff>
      <xdr:row>79</xdr:row>
      <xdr:rowOff>4237</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344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78</xdr:row>
      <xdr:rowOff>166814</xdr:rowOff>
    </xdr:from>
    <xdr:ext cx="378565"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61017" y="135399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73836</xdr:rowOff>
    </xdr:from>
    <xdr:to>
      <xdr:col>41</xdr:col>
      <xdr:colOff>101600</xdr:colOff>
      <xdr:row>78</xdr:row>
      <xdr:rowOff>3986</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27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166563</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26428" y="13368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99392</xdr:rowOff>
    </xdr:from>
    <xdr:to>
      <xdr:col>36</xdr:col>
      <xdr:colOff>165100</xdr:colOff>
      <xdr:row>78</xdr:row>
      <xdr:rowOff>29542</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330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20669</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37428" y="13393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145548</xdr:rowOff>
    </xdr:from>
    <xdr:to>
      <xdr:col>54</xdr:col>
      <xdr:colOff>189865</xdr:colOff>
      <xdr:row>98</xdr:row>
      <xdr:rowOff>93980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flipV="1">
          <a:off x="10475595" y="15747498"/>
          <a:ext cx="1270" cy="1148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97807</xdr:rowOff>
    </xdr:from>
    <xdr:ext cx="469744" cy="259045"/>
    <xdr:sp macro="" textlink="">
      <xdr:nvSpPr>
        <xdr:cNvPr id="450" name="普通建設事業費 （ うち更新整備　）最小値テキスト">
          <a:extLst>
            <a:ext uri="{FF2B5EF4-FFF2-40B4-BE49-F238E27FC236}">
              <a16:creationId xmlns:a16="http://schemas.microsoft.com/office/drawing/2014/main" id="{00000000-0008-0000-0600-0000C2010000}"/>
            </a:ext>
          </a:extLst>
        </xdr:cNvPr>
        <xdr:cNvSpPr txBox="1"/>
      </xdr:nvSpPr>
      <xdr:spPr>
        <a:xfrm>
          <a:off x="10528300" y="1689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93980</xdr:rowOff>
    </xdr:from>
    <xdr:to>
      <xdr:col>55</xdr:col>
      <xdr:colOff>88900</xdr:colOff>
      <xdr:row>98</xdr:row>
      <xdr:rowOff>93980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6896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92225</xdr:rowOff>
    </xdr:from>
    <xdr:ext cx="534377" cy="259045"/>
    <xdr:sp macro="" textlink="">
      <xdr:nvSpPr>
        <xdr:cNvPr id="452" name="普通建設事業費 （ うち更新整備　）最大値テキスト">
          <a:extLst>
            <a:ext uri="{FF2B5EF4-FFF2-40B4-BE49-F238E27FC236}">
              <a16:creationId xmlns:a16="http://schemas.microsoft.com/office/drawing/2014/main" id="{00000000-0008-0000-0600-0000C4010000}"/>
            </a:ext>
          </a:extLst>
        </xdr:cNvPr>
        <xdr:cNvSpPr txBox="1"/>
      </xdr:nvSpPr>
      <xdr:spPr>
        <a:xfrm>
          <a:off x="10528300" y="15522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145548</xdr:rowOff>
    </xdr:from>
    <xdr:to>
      <xdr:col>55</xdr:col>
      <xdr:colOff>88900</xdr:colOff>
      <xdr:row>91</xdr:row>
      <xdr:rowOff>145548</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5747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106781</xdr:rowOff>
    </xdr:from>
    <xdr:to>
      <xdr:col>55</xdr:col>
      <xdr:colOff>0</xdr:colOff>
      <xdr:row>97</xdr:row>
      <xdr:rowOff>36734</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9639300" y="16565981"/>
          <a:ext cx="838200" cy="101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56036</xdr:rowOff>
    </xdr:from>
    <xdr:ext cx="534377" cy="259045"/>
    <xdr:sp macro="" textlink="">
      <xdr:nvSpPr>
        <xdr:cNvPr id="455" name="普通建設事業費 （ うち更新整備　）平均値テキスト">
          <a:extLst>
            <a:ext uri="{FF2B5EF4-FFF2-40B4-BE49-F238E27FC236}">
              <a16:creationId xmlns:a16="http://schemas.microsoft.com/office/drawing/2014/main" id="{00000000-0008-0000-0600-0000C7010000}"/>
            </a:ext>
          </a:extLst>
        </xdr:cNvPr>
        <xdr:cNvSpPr txBox="1"/>
      </xdr:nvSpPr>
      <xdr:spPr>
        <a:xfrm>
          <a:off x="10528300" y="163437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33159</xdr:rowOff>
    </xdr:from>
    <xdr:to>
      <xdr:col>55</xdr:col>
      <xdr:colOff>50800</xdr:colOff>
      <xdr:row>96</xdr:row>
      <xdr:rowOff>134759</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10426700" y="16492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24124</xdr:rowOff>
    </xdr:from>
    <xdr:to>
      <xdr:col>50</xdr:col>
      <xdr:colOff>114300</xdr:colOff>
      <xdr:row>97</xdr:row>
      <xdr:rowOff>36734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8750300" y="16654774"/>
          <a:ext cx="889000" cy="12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61640</xdr:rowOff>
    </xdr:from>
    <xdr:to>
      <xdr:col>50</xdr:col>
      <xdr:colOff>165100</xdr:colOff>
      <xdr:row>96</xdr:row>
      <xdr:rowOff>163240</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9588500" y="1652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8317</xdr:rowOff>
    </xdr:from>
    <xdr:ext cx="534377"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9372111" y="1629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24124</xdr:rowOff>
    </xdr:from>
    <xdr:to>
      <xdr:col>45</xdr:col>
      <xdr:colOff>177800</xdr:colOff>
      <xdr:row>98</xdr:row>
      <xdr:rowOff>4654</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7861300" y="16654774"/>
          <a:ext cx="889000" cy="151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106521</xdr:rowOff>
    </xdr:from>
    <xdr:to>
      <xdr:col>46</xdr:col>
      <xdr:colOff>38100</xdr:colOff>
      <xdr:row>97</xdr:row>
      <xdr:rowOff>36671</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8699500" y="1656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53198</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8483111" y="1634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113201</xdr:rowOff>
    </xdr:from>
    <xdr:to>
      <xdr:col>41</xdr:col>
      <xdr:colOff>50800</xdr:colOff>
      <xdr:row>98</xdr:row>
      <xdr:rowOff>4654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972300" y="16743851"/>
          <a:ext cx="889000" cy="6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153918</xdr:rowOff>
    </xdr:from>
    <xdr:to>
      <xdr:col>41</xdr:col>
      <xdr:colOff>101600</xdr:colOff>
      <xdr:row>97</xdr:row>
      <xdr:rowOff>84068</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7810500" y="1661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100595</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7594111" y="1638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7632</xdr:rowOff>
    </xdr:from>
    <xdr:to>
      <xdr:col>36</xdr:col>
      <xdr:colOff>165100</xdr:colOff>
      <xdr:row>97</xdr:row>
      <xdr:rowOff>109232</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6921500" y="166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125759</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05111" y="1641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55981</xdr:rowOff>
    </xdr:from>
    <xdr:to>
      <xdr:col>55</xdr:col>
      <xdr:colOff>50800</xdr:colOff>
      <xdr:row>96</xdr:row>
      <xdr:rowOff>157581</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10426700" y="1651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34408</xdr:rowOff>
    </xdr:from>
    <xdr:ext cx="534377" cy="259045"/>
    <xdr:sp macro="" textlink="">
      <xdr:nvSpPr>
        <xdr:cNvPr id="474" name="普通建設事業費 （ うち更新整備　）該当値テキスト">
          <a:extLst>
            <a:ext uri="{FF2B5EF4-FFF2-40B4-BE49-F238E27FC236}">
              <a16:creationId xmlns:a16="http://schemas.microsoft.com/office/drawing/2014/main" id="{00000000-0008-0000-0600-0000DA010000}"/>
            </a:ext>
          </a:extLst>
        </xdr:cNvPr>
        <xdr:cNvSpPr txBox="1"/>
      </xdr:nvSpPr>
      <xdr:spPr>
        <a:xfrm>
          <a:off x="10528300" y="1649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157384</xdr:rowOff>
    </xdr:from>
    <xdr:to>
      <xdr:col>50</xdr:col>
      <xdr:colOff>165100</xdr:colOff>
      <xdr:row>97</xdr:row>
      <xdr:rowOff>87534</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9588500" y="1661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78661</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70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144774</xdr:rowOff>
    </xdr:from>
    <xdr:to>
      <xdr:col>46</xdr:col>
      <xdr:colOff>38100</xdr:colOff>
      <xdr:row>97</xdr:row>
      <xdr:rowOff>74924</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8699500" y="1660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66051</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6696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125304</xdr:rowOff>
    </xdr:from>
    <xdr:to>
      <xdr:col>41</xdr:col>
      <xdr:colOff>101600</xdr:colOff>
      <xdr:row>98</xdr:row>
      <xdr:rowOff>55454</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7810500" y="1675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46581</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84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62401</xdr:rowOff>
    </xdr:from>
    <xdr:to>
      <xdr:col>36</xdr:col>
      <xdr:colOff>165100</xdr:colOff>
      <xdr:row>97</xdr:row>
      <xdr:rowOff>164001</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6921500" y="1669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155128</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785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92727</xdr:rowOff>
    </xdr:from>
    <xdr:ext cx="46717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166751</xdr:rowOff>
    </xdr:from>
    <xdr:to>
      <xdr:col>85</xdr:col>
      <xdr:colOff>126364</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6317595" y="5138801"/>
          <a:ext cx="1269" cy="1592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7" name="災害復旧事業費最小値テキスト">
          <a:extLst>
            <a:ext uri="{FF2B5EF4-FFF2-40B4-BE49-F238E27FC236}">
              <a16:creationId xmlns:a16="http://schemas.microsoft.com/office/drawing/2014/main" id="{00000000-0008-0000-0600-0000FB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113428</xdr:rowOff>
    </xdr:from>
    <xdr:ext cx="469744" cy="259045"/>
    <xdr:sp macro="" textlink="">
      <xdr:nvSpPr>
        <xdr:cNvPr id="509" name="災害復旧事業費最大値テキスト">
          <a:extLst>
            <a:ext uri="{FF2B5EF4-FFF2-40B4-BE49-F238E27FC236}">
              <a16:creationId xmlns:a16="http://schemas.microsoft.com/office/drawing/2014/main" id="{00000000-0008-0000-0600-0000FD010000}"/>
            </a:ext>
          </a:extLst>
        </xdr:cNvPr>
        <xdr:cNvSpPr txBox="1"/>
      </xdr:nvSpPr>
      <xdr:spPr>
        <a:xfrm>
          <a:off x="16370300" y="4914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166751</xdr:rowOff>
    </xdr:from>
    <xdr:to>
      <xdr:col>86</xdr:col>
      <xdr:colOff>25400</xdr:colOff>
      <xdr:row>29</xdr:row>
      <xdr:rowOff>166751</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5138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93870</xdr:rowOff>
    </xdr:from>
    <xdr:ext cx="378565" cy="259045"/>
    <xdr:sp macro="" textlink="">
      <xdr:nvSpPr>
        <xdr:cNvPr id="512" name="災害復旧事業費平均値テキスト">
          <a:extLst>
            <a:ext uri="{FF2B5EF4-FFF2-40B4-BE49-F238E27FC236}">
              <a16:creationId xmlns:a16="http://schemas.microsoft.com/office/drawing/2014/main" id="{00000000-0008-0000-0600-000000020000}"/>
            </a:ext>
          </a:extLst>
        </xdr:cNvPr>
        <xdr:cNvSpPr txBox="1"/>
      </xdr:nvSpPr>
      <xdr:spPr>
        <a:xfrm>
          <a:off x="16370300" y="62660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70993</xdr:rowOff>
    </xdr:from>
    <xdr:to>
      <xdr:col>85</xdr:col>
      <xdr:colOff>177800</xdr:colOff>
      <xdr:row>38</xdr:row>
      <xdr:rowOff>1143</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6268700" y="641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64516</xdr:rowOff>
    </xdr:from>
    <xdr:to>
      <xdr:col>81</xdr:col>
      <xdr:colOff>101600</xdr:colOff>
      <xdr:row>38</xdr:row>
      <xdr:rowOff>166116</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5430500" y="6579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11193</xdr:rowOff>
    </xdr:from>
    <xdr:ext cx="378565"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5292017" y="6354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125095</xdr:rowOff>
    </xdr:from>
    <xdr:to>
      <xdr:col>76</xdr:col>
      <xdr:colOff>165100</xdr:colOff>
      <xdr:row>39</xdr:row>
      <xdr:rowOff>55245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4541500" y="6640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71772</xdr:rowOff>
    </xdr:from>
    <xdr:ext cx="378565"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4403017" y="6415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48895</xdr:rowOff>
    </xdr:from>
    <xdr:to>
      <xdr:col>72</xdr:col>
      <xdr:colOff>38100</xdr:colOff>
      <xdr:row>38</xdr:row>
      <xdr:rowOff>150495</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3652500" y="656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167022</xdr:rowOff>
    </xdr:from>
    <xdr:ext cx="378565"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3514017" y="6339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41656</xdr:rowOff>
    </xdr:from>
    <xdr:to>
      <xdr:col>67</xdr:col>
      <xdr:colOff>101600</xdr:colOff>
      <xdr:row>38</xdr:row>
      <xdr:rowOff>143256</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2763500" y="6556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159783</xdr:rowOff>
    </xdr:from>
    <xdr:ext cx="378565"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5017" y="6331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1" name="災害復旧事業費該当値テキスト">
          <a:extLst>
            <a:ext uri="{FF2B5EF4-FFF2-40B4-BE49-F238E27FC236}">
              <a16:creationId xmlns:a16="http://schemas.microsoft.com/office/drawing/2014/main" id="{00000000-0008-0000-0600-000013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a:extLst>
            <a:ext uri="{FF2B5EF4-FFF2-40B4-BE49-F238E27FC236}">
              <a16:creationId xmlns:a16="http://schemas.microsoft.com/office/drawing/2014/main" id="{00000000-0008-0000-0600-00002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a:extLst>
            <a:ext uri="{FF2B5EF4-FFF2-40B4-BE49-F238E27FC236}">
              <a16:creationId xmlns:a16="http://schemas.microsoft.com/office/drawing/2014/main" id="{00000000-0008-0000-0600-00002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a:extLst>
            <a:ext uri="{FF2B5EF4-FFF2-40B4-BE49-F238E27FC236}">
              <a16:creationId xmlns:a16="http://schemas.microsoft.com/office/drawing/2014/main" id="{00000000-0008-0000-0600-00003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a:extLst>
            <a:ext uri="{FF2B5EF4-FFF2-40B4-BE49-F238E27FC236}">
              <a16:creationId xmlns:a16="http://schemas.microsoft.com/office/drawing/2014/main" id="{00000000-0008-0000-0600-00004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126278</xdr:rowOff>
    </xdr:from>
    <xdr:to>
      <xdr:col>85</xdr:col>
      <xdr:colOff>126364</xdr:colOff>
      <xdr:row>78</xdr:row>
      <xdr:rowOff>151033</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1956328"/>
          <a:ext cx="1269" cy="1567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154860</xdr:rowOff>
    </xdr:from>
    <xdr:ext cx="534377"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2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151033</xdr:rowOff>
    </xdr:from>
    <xdr:to>
      <xdr:col>86</xdr:col>
      <xdr:colOff>25400</xdr:colOff>
      <xdr:row>78</xdr:row>
      <xdr:rowOff>151033</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24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72955</xdr:rowOff>
    </xdr:from>
    <xdr:ext cx="534377"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731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126278</xdr:rowOff>
    </xdr:from>
    <xdr:to>
      <xdr:col>86</xdr:col>
      <xdr:colOff>25400</xdr:colOff>
      <xdr:row>69</xdr:row>
      <xdr:rowOff>126278</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1956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137022</xdr:rowOff>
    </xdr:from>
    <xdr:to>
      <xdr:col>85</xdr:col>
      <xdr:colOff>127000</xdr:colOff>
      <xdr:row>75</xdr:row>
      <xdr:rowOff>170267</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2995772"/>
          <a:ext cx="838200" cy="33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70266</xdr:rowOff>
    </xdr:from>
    <xdr:ext cx="534377"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2929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91839</xdr:rowOff>
    </xdr:from>
    <xdr:to>
      <xdr:col>85</xdr:col>
      <xdr:colOff>177800</xdr:colOff>
      <xdr:row>76</xdr:row>
      <xdr:rowOff>21989</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2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170267</xdr:rowOff>
    </xdr:from>
    <xdr:to>
      <xdr:col>81</xdr:col>
      <xdr:colOff>50800</xdr:colOff>
      <xdr:row>76</xdr:row>
      <xdr:rowOff>32649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029017"/>
          <a:ext cx="889000" cy="3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35048</xdr:rowOff>
    </xdr:from>
    <xdr:to>
      <xdr:col>81</xdr:col>
      <xdr:colOff>101600</xdr:colOff>
      <xdr:row>75</xdr:row>
      <xdr:rowOff>136648</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2893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153175</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14111" y="1266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32649</xdr:rowOff>
    </xdr:from>
    <xdr:to>
      <xdr:col>76</xdr:col>
      <xdr:colOff>114300</xdr:colOff>
      <xdr:row>76</xdr:row>
      <xdr:rowOff>62499</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062849"/>
          <a:ext cx="889000" cy="2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19438</xdr:rowOff>
    </xdr:from>
    <xdr:to>
      <xdr:col>76</xdr:col>
      <xdr:colOff>165100</xdr:colOff>
      <xdr:row>75</xdr:row>
      <xdr:rowOff>121038</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2878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137565</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325111" y="1265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44734</xdr:rowOff>
    </xdr:from>
    <xdr:to>
      <xdr:col>71</xdr:col>
      <xdr:colOff>177800</xdr:colOff>
      <xdr:row>76</xdr:row>
      <xdr:rowOff>62499</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3074934"/>
          <a:ext cx="889000" cy="17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136678</xdr:rowOff>
    </xdr:from>
    <xdr:to>
      <xdr:col>72</xdr:col>
      <xdr:colOff>38100</xdr:colOff>
      <xdr:row>75</xdr:row>
      <xdr:rowOff>66828</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282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83355</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36111" y="1259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77927</xdr:rowOff>
    </xdr:from>
    <xdr:to>
      <xdr:col>67</xdr:col>
      <xdr:colOff>101600</xdr:colOff>
      <xdr:row>75</xdr:row>
      <xdr:rowOff>8077</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276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24604</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47111" y="1254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86222</xdr:rowOff>
    </xdr:from>
    <xdr:to>
      <xdr:col>85</xdr:col>
      <xdr:colOff>177800</xdr:colOff>
      <xdr:row>76</xdr:row>
      <xdr:rowOff>16371</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294497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109099</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2796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119467</xdr:rowOff>
    </xdr:from>
    <xdr:to>
      <xdr:col>81</xdr:col>
      <xdr:colOff>101600</xdr:colOff>
      <xdr:row>76</xdr:row>
      <xdr:rowOff>49617</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2978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40744</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3070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153299</xdr:rowOff>
    </xdr:from>
    <xdr:to>
      <xdr:col>76</xdr:col>
      <xdr:colOff>165100</xdr:colOff>
      <xdr:row>76</xdr:row>
      <xdr:rowOff>83449</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01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74576</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10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11699</xdr:rowOff>
    </xdr:from>
    <xdr:to>
      <xdr:col>72</xdr:col>
      <xdr:colOff>38100</xdr:colOff>
      <xdr:row>76</xdr:row>
      <xdr:rowOff>113299</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04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104426</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13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165384</xdr:rowOff>
    </xdr:from>
    <xdr:to>
      <xdr:col>67</xdr:col>
      <xdr:colOff>101600</xdr:colOff>
      <xdr:row>76</xdr:row>
      <xdr:rowOff>95534</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02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86661</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116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58395</xdr:rowOff>
    </xdr:from>
    <xdr:to>
      <xdr:col>85</xdr:col>
      <xdr:colOff>126364</xdr:colOff>
      <xdr:row>99</xdr:row>
      <xdr:rowOff>43726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660345"/>
          <a:ext cx="1269" cy="1356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47553</xdr:rowOff>
    </xdr:from>
    <xdr:ext cx="313932"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211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43726</xdr:rowOff>
    </xdr:from>
    <xdr:to>
      <xdr:col>86</xdr:col>
      <xdr:colOff>25400</xdr:colOff>
      <xdr:row>99</xdr:row>
      <xdr:rowOff>43726</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17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5072</xdr:rowOff>
    </xdr:from>
    <xdr:ext cx="534377"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43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58395</xdr:rowOff>
    </xdr:from>
    <xdr:to>
      <xdr:col>86</xdr:col>
      <xdr:colOff>25400</xdr:colOff>
      <xdr:row>91</xdr:row>
      <xdr:rowOff>58395</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660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136004</xdr:rowOff>
    </xdr:from>
    <xdr:to>
      <xdr:col>85</xdr:col>
      <xdr:colOff>127000</xdr:colOff>
      <xdr:row>99</xdr:row>
      <xdr:rowOff>14999</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5481300" y="16938104"/>
          <a:ext cx="838200" cy="50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73677</xdr:rowOff>
    </xdr:from>
    <xdr:ext cx="469744"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532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50800</xdr:rowOff>
    </xdr:from>
    <xdr:to>
      <xdr:col>85</xdr:col>
      <xdr:colOff>177800</xdr:colOff>
      <xdr:row>97</xdr:row>
      <xdr:rowOff>152400</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68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136004</xdr:rowOff>
    </xdr:from>
    <xdr:to>
      <xdr:col>81</xdr:col>
      <xdr:colOff>50800</xdr:colOff>
      <xdr:row>99</xdr:row>
      <xdr:rowOff>24295</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938104"/>
          <a:ext cx="889000" cy="59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138545</xdr:rowOff>
    </xdr:from>
    <xdr:to>
      <xdr:col>81</xdr:col>
      <xdr:colOff>101600</xdr:colOff>
      <xdr:row>98</xdr:row>
      <xdr:rowOff>68695</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76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85222</xdr:rowOff>
    </xdr:from>
    <xdr:ext cx="469744"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46428" y="16544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24295</xdr:rowOff>
    </xdr:from>
    <xdr:to>
      <xdr:col>76</xdr:col>
      <xdr:colOff>114300</xdr:colOff>
      <xdr:row>99</xdr:row>
      <xdr:rowOff>24409</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6997845"/>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119532</xdr:rowOff>
    </xdr:from>
    <xdr:to>
      <xdr:col>76</xdr:col>
      <xdr:colOff>165100</xdr:colOff>
      <xdr:row>98</xdr:row>
      <xdr:rowOff>49682</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750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66209</xdr:rowOff>
    </xdr:from>
    <xdr:ext cx="469744"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57428" y="1652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123546</xdr:rowOff>
    </xdr:from>
    <xdr:to>
      <xdr:col>71</xdr:col>
      <xdr:colOff>177800</xdr:colOff>
      <xdr:row>99</xdr:row>
      <xdr:rowOff>24409</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6925646"/>
          <a:ext cx="889000" cy="72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57658</xdr:rowOff>
    </xdr:from>
    <xdr:to>
      <xdr:col>72</xdr:col>
      <xdr:colOff>38100</xdr:colOff>
      <xdr:row>97</xdr:row>
      <xdr:rowOff>159258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6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4335</xdr:rowOff>
    </xdr:from>
    <xdr:ext cx="469744"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68428" y="1646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114464</xdr:rowOff>
    </xdr:from>
    <xdr:to>
      <xdr:col>67</xdr:col>
      <xdr:colOff>101600</xdr:colOff>
      <xdr:row>98</xdr:row>
      <xdr:rowOff>44614</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74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61141</xdr:rowOff>
    </xdr:from>
    <xdr:ext cx="469744"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79428" y="16520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135649</xdr:rowOff>
    </xdr:from>
    <xdr:to>
      <xdr:col>85</xdr:col>
      <xdr:colOff>177800</xdr:colOff>
      <xdr:row>99</xdr:row>
      <xdr:rowOff>65799</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93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50576</xdr:rowOff>
    </xdr:from>
    <xdr:ext cx="378565"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852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85204</xdr:rowOff>
    </xdr:from>
    <xdr:to>
      <xdr:col>81</xdr:col>
      <xdr:colOff>101600</xdr:colOff>
      <xdr:row>99</xdr:row>
      <xdr:rowOff>15354</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88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6481</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46428" y="1698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144945</xdr:rowOff>
    </xdr:from>
    <xdr:to>
      <xdr:col>76</xdr:col>
      <xdr:colOff>165100</xdr:colOff>
      <xdr:row>99</xdr:row>
      <xdr:rowOff>75095</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94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66222</xdr:rowOff>
    </xdr:from>
    <xdr:ext cx="378565"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3017" y="17039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145059</xdr:rowOff>
    </xdr:from>
    <xdr:to>
      <xdr:col>72</xdr:col>
      <xdr:colOff>38100</xdr:colOff>
      <xdr:row>99</xdr:row>
      <xdr:rowOff>75209</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94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66336</xdr:rowOff>
    </xdr:from>
    <xdr:ext cx="378565"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514017" y="170398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72746</xdr:rowOff>
    </xdr:from>
    <xdr:to>
      <xdr:col>67</xdr:col>
      <xdr:colOff>101600</xdr:colOff>
      <xdr:row>99</xdr:row>
      <xdr:rowOff>2896</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87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165473</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79428" y="16967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35</xdr:row>
      <xdr:rowOff>54280</xdr:rowOff>
    </xdr:from>
    <xdr:to>
      <xdr:col>116</xdr:col>
      <xdr:colOff>62864</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22159595" y="6055030"/>
          <a:ext cx="1269" cy="675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0" name="投資及び出資金最小値テキスト">
          <a:extLst>
            <a:ext uri="{FF2B5EF4-FFF2-40B4-BE49-F238E27FC236}">
              <a16:creationId xmlns:a16="http://schemas.microsoft.com/office/drawing/2014/main" id="{00000000-0008-0000-0600-0000DA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957</xdr:rowOff>
    </xdr:from>
    <xdr:ext cx="469744" cy="259045"/>
    <xdr:sp macro="" textlink="">
      <xdr:nvSpPr>
        <xdr:cNvPr id="732" name="投資及び出資金最大値テキスト">
          <a:extLst>
            <a:ext uri="{FF2B5EF4-FFF2-40B4-BE49-F238E27FC236}">
              <a16:creationId xmlns:a16="http://schemas.microsoft.com/office/drawing/2014/main" id="{00000000-0008-0000-0600-0000DC020000}"/>
            </a:ext>
          </a:extLst>
        </xdr:cNvPr>
        <xdr:cNvSpPr txBox="1"/>
      </xdr:nvSpPr>
      <xdr:spPr>
        <a:xfrm>
          <a:off x="22212300" y="583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54280</xdr:rowOff>
    </xdr:from>
    <xdr:to>
      <xdr:col>116</xdr:col>
      <xdr:colOff>152400</xdr:colOff>
      <xdr:row>35</xdr:row>
      <xdr:rowOff>54280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05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98476</xdr:rowOff>
    </xdr:from>
    <xdr:to>
      <xdr:col>116</xdr:col>
      <xdr:colOff>63500</xdr:colOff>
      <xdr:row>38</xdr:row>
      <xdr:rowOff>109220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1323300" y="6613576"/>
          <a:ext cx="8382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59173</xdr:rowOff>
    </xdr:from>
    <xdr:ext cx="469744" cy="259045"/>
    <xdr:sp macro="" textlink="">
      <xdr:nvSpPr>
        <xdr:cNvPr id="735" name="投資及び出資金平均値テキスト">
          <a:extLst>
            <a:ext uri="{FF2B5EF4-FFF2-40B4-BE49-F238E27FC236}">
              <a16:creationId xmlns:a16="http://schemas.microsoft.com/office/drawing/2014/main" id="{00000000-0008-0000-0600-0000DF020000}"/>
            </a:ext>
          </a:extLst>
        </xdr:cNvPr>
        <xdr:cNvSpPr txBox="1"/>
      </xdr:nvSpPr>
      <xdr:spPr>
        <a:xfrm>
          <a:off x="22212300" y="65742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80746</xdr:rowOff>
    </xdr:from>
    <xdr:to>
      <xdr:col>116</xdr:col>
      <xdr:colOff>114300</xdr:colOff>
      <xdr:row>39</xdr:row>
      <xdr:rowOff>10896</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2110700" y="659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77521</xdr:rowOff>
    </xdr:from>
    <xdr:to>
      <xdr:col>111</xdr:col>
      <xdr:colOff>177800</xdr:colOff>
      <xdr:row>38</xdr:row>
      <xdr:rowOff>109220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0434300" y="6421171"/>
          <a:ext cx="889000" cy="20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75870</xdr:rowOff>
    </xdr:from>
    <xdr:to>
      <xdr:col>112</xdr:col>
      <xdr:colOff>38100</xdr:colOff>
      <xdr:row>39</xdr:row>
      <xdr:rowOff>6020</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1272500" y="65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168597</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088428" y="6683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153188</xdr:rowOff>
    </xdr:from>
    <xdr:to>
      <xdr:col>107</xdr:col>
      <xdr:colOff>50800</xdr:colOff>
      <xdr:row>37</xdr:row>
      <xdr:rowOff>77521</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9545300" y="5468138"/>
          <a:ext cx="889000" cy="95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64364</xdr:rowOff>
    </xdr:from>
    <xdr:to>
      <xdr:col>107</xdr:col>
      <xdr:colOff>101600</xdr:colOff>
      <xdr:row>38</xdr:row>
      <xdr:rowOff>165964</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0383500" y="6579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157091</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199428" y="6672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153188</xdr:rowOff>
    </xdr:from>
    <xdr:to>
      <xdr:col>102</xdr:col>
      <xdr:colOff>114300</xdr:colOff>
      <xdr:row>37</xdr:row>
      <xdr:rowOff>104801</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18656300" y="5468138"/>
          <a:ext cx="889000" cy="98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60478</xdr:rowOff>
    </xdr:from>
    <xdr:to>
      <xdr:col>102</xdr:col>
      <xdr:colOff>165100</xdr:colOff>
      <xdr:row>38</xdr:row>
      <xdr:rowOff>162078</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9494500" y="6575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153205</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10428" y="6668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94386</xdr:rowOff>
    </xdr:from>
    <xdr:to>
      <xdr:col>98</xdr:col>
      <xdr:colOff>38100</xdr:colOff>
      <xdr:row>39</xdr:row>
      <xdr:rowOff>24536</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8605500" y="6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15663</xdr:rowOff>
    </xdr:from>
    <xdr:ext cx="378565"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67017" y="67022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47676</xdr:rowOff>
    </xdr:from>
    <xdr:to>
      <xdr:col>116</xdr:col>
      <xdr:colOff>114300</xdr:colOff>
      <xdr:row>38</xdr:row>
      <xdr:rowOff>149276</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2110700" y="656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7053</xdr:rowOff>
    </xdr:from>
    <xdr:ext cx="469744" cy="259045"/>
    <xdr:sp macro="" textlink="">
      <xdr:nvSpPr>
        <xdr:cNvPr id="754" name="投資及び出資金該当値テキスト">
          <a:extLst>
            <a:ext uri="{FF2B5EF4-FFF2-40B4-BE49-F238E27FC236}">
              <a16:creationId xmlns:a16="http://schemas.microsoft.com/office/drawing/2014/main" id="{00000000-0008-0000-0600-0000F2020000}"/>
            </a:ext>
          </a:extLst>
        </xdr:cNvPr>
        <xdr:cNvSpPr txBox="1"/>
      </xdr:nvSpPr>
      <xdr:spPr>
        <a:xfrm>
          <a:off x="22212300" y="6350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58420</xdr:rowOff>
    </xdr:from>
    <xdr:to>
      <xdr:col>112</xdr:col>
      <xdr:colOff>38100</xdr:colOff>
      <xdr:row>38</xdr:row>
      <xdr:rowOff>160020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1272500" y="657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5097</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088428" y="6348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26721</xdr:rowOff>
    </xdr:from>
    <xdr:to>
      <xdr:col>107</xdr:col>
      <xdr:colOff>101600</xdr:colOff>
      <xdr:row>37</xdr:row>
      <xdr:rowOff>128321</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0383500" y="637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144848</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199428" y="6145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31</xdr:row>
      <xdr:rowOff>102388</xdr:rowOff>
    </xdr:from>
    <xdr:to>
      <xdr:col>102</xdr:col>
      <xdr:colOff>165100</xdr:colOff>
      <xdr:row>32</xdr:row>
      <xdr:rowOff>32538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9494500" y="541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30</xdr:row>
      <xdr:rowOff>49065</xdr:rowOff>
    </xdr:from>
    <xdr:ext cx="534377"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278111" y="519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54001</xdr:rowOff>
    </xdr:from>
    <xdr:to>
      <xdr:col>98</xdr:col>
      <xdr:colOff>38100</xdr:colOff>
      <xdr:row>37</xdr:row>
      <xdr:rowOff>155601</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8605500" y="639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678</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21428" y="6172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126860</xdr:rowOff>
    </xdr:from>
    <xdr:to>
      <xdr:col>116</xdr:col>
      <xdr:colOff>62864</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2159595" y="8870810"/>
          <a:ext cx="1269" cy="128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7" name="貸付金最小値テキスト">
          <a:extLst>
            <a:ext uri="{FF2B5EF4-FFF2-40B4-BE49-F238E27FC236}">
              <a16:creationId xmlns:a16="http://schemas.microsoft.com/office/drawing/2014/main" id="{00000000-0008-0000-0600-000013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73537</xdr:rowOff>
    </xdr:from>
    <xdr:ext cx="534377" cy="259045"/>
    <xdr:sp macro="" textlink="">
      <xdr:nvSpPr>
        <xdr:cNvPr id="789" name="貸付金最大値テキスト">
          <a:extLst>
            <a:ext uri="{FF2B5EF4-FFF2-40B4-BE49-F238E27FC236}">
              <a16:creationId xmlns:a16="http://schemas.microsoft.com/office/drawing/2014/main" id="{00000000-0008-0000-0600-000015030000}"/>
            </a:ext>
          </a:extLst>
        </xdr:cNvPr>
        <xdr:cNvSpPr txBox="1"/>
      </xdr:nvSpPr>
      <xdr:spPr>
        <a:xfrm>
          <a:off x="22212300" y="8646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126860</xdr:rowOff>
    </xdr:from>
    <xdr:to>
      <xdr:col>116</xdr:col>
      <xdr:colOff>152400</xdr:colOff>
      <xdr:row>51</xdr:row>
      <xdr:rowOff>126860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8870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169570</xdr:rowOff>
    </xdr:from>
    <xdr:to>
      <xdr:col>116</xdr:col>
      <xdr:colOff>63500</xdr:colOff>
      <xdr:row>58</xdr:row>
      <xdr:rowOff>169875</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1323300" y="10113670"/>
          <a:ext cx="8382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145914</xdr:rowOff>
    </xdr:from>
    <xdr:ext cx="469744" cy="259045"/>
    <xdr:sp macro="" textlink="">
      <xdr:nvSpPr>
        <xdr:cNvPr id="792" name="貸付金平均値テキスト">
          <a:extLst>
            <a:ext uri="{FF2B5EF4-FFF2-40B4-BE49-F238E27FC236}">
              <a16:creationId xmlns:a16="http://schemas.microsoft.com/office/drawing/2014/main" id="{00000000-0008-0000-0600-000018030000}"/>
            </a:ext>
          </a:extLst>
        </xdr:cNvPr>
        <xdr:cNvSpPr txBox="1"/>
      </xdr:nvSpPr>
      <xdr:spPr>
        <a:xfrm>
          <a:off x="22212300" y="97471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123037</xdr:rowOff>
    </xdr:from>
    <xdr:to>
      <xdr:col>116</xdr:col>
      <xdr:colOff>114300</xdr:colOff>
      <xdr:row>58</xdr:row>
      <xdr:rowOff>53187</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2110700" y="989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169837</xdr:rowOff>
    </xdr:from>
    <xdr:to>
      <xdr:col>111</xdr:col>
      <xdr:colOff>177800</xdr:colOff>
      <xdr:row>58</xdr:row>
      <xdr:rowOff>169875</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0434300" y="10113937"/>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89129</xdr:rowOff>
    </xdr:from>
    <xdr:to>
      <xdr:col>112</xdr:col>
      <xdr:colOff>38100</xdr:colOff>
      <xdr:row>58</xdr:row>
      <xdr:rowOff>19279</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1272500" y="986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35806</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88428" y="963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164770</xdr:rowOff>
    </xdr:from>
    <xdr:to>
      <xdr:col>107</xdr:col>
      <xdr:colOff>50800</xdr:colOff>
      <xdr:row>58</xdr:row>
      <xdr:rowOff>169837</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9545300" y="10108870"/>
          <a:ext cx="889000" cy="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63297</xdr:rowOff>
    </xdr:from>
    <xdr:to>
      <xdr:col>107</xdr:col>
      <xdr:colOff>101600</xdr:colOff>
      <xdr:row>57</xdr:row>
      <xdr:rowOff>164897</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0383500" y="983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9974</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99428" y="9611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164694</xdr:rowOff>
    </xdr:from>
    <xdr:to>
      <xdr:col>102</xdr:col>
      <xdr:colOff>114300</xdr:colOff>
      <xdr:row>58</xdr:row>
      <xdr:rowOff>164770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656300" y="10108794"/>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13805</xdr:rowOff>
    </xdr:from>
    <xdr:to>
      <xdr:col>102</xdr:col>
      <xdr:colOff>165100</xdr:colOff>
      <xdr:row>57</xdr:row>
      <xdr:rowOff>115405</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9494500" y="978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131932</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10428" y="9561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4242</xdr:rowOff>
    </xdr:from>
    <xdr:to>
      <xdr:col>98</xdr:col>
      <xdr:colOff>38100</xdr:colOff>
      <xdr:row>57</xdr:row>
      <xdr:rowOff>105842</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8605500" y="977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122369</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21428" y="955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118770</xdr:rowOff>
    </xdr:from>
    <xdr:to>
      <xdr:col>116</xdr:col>
      <xdr:colOff>114300</xdr:colOff>
      <xdr:row>59</xdr:row>
      <xdr:rowOff>48920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2110700" y="1006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33697</xdr:rowOff>
    </xdr:from>
    <xdr:ext cx="469744" cy="259045"/>
    <xdr:sp macro="" textlink="">
      <xdr:nvSpPr>
        <xdr:cNvPr id="811" name="貸付金該当値テキスト">
          <a:extLst>
            <a:ext uri="{FF2B5EF4-FFF2-40B4-BE49-F238E27FC236}">
              <a16:creationId xmlns:a16="http://schemas.microsoft.com/office/drawing/2014/main" id="{00000000-0008-0000-0600-00002B030000}"/>
            </a:ext>
          </a:extLst>
        </xdr:cNvPr>
        <xdr:cNvSpPr txBox="1"/>
      </xdr:nvSpPr>
      <xdr:spPr>
        <a:xfrm>
          <a:off x="22212300" y="9977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119075</xdr:rowOff>
    </xdr:from>
    <xdr:to>
      <xdr:col>112</xdr:col>
      <xdr:colOff>38100</xdr:colOff>
      <xdr:row>59</xdr:row>
      <xdr:rowOff>49225</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1272500" y="1006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40352</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088428" y="10155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119037</xdr:rowOff>
    </xdr:from>
    <xdr:to>
      <xdr:col>107</xdr:col>
      <xdr:colOff>101600</xdr:colOff>
      <xdr:row>59</xdr:row>
      <xdr:rowOff>49187</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0383500" y="1006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40314</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199428" y="1015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113970</xdr:rowOff>
    </xdr:from>
    <xdr:to>
      <xdr:col>102</xdr:col>
      <xdr:colOff>165100</xdr:colOff>
      <xdr:row>59</xdr:row>
      <xdr:rowOff>44120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9494500" y="1005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35247</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10428" y="10150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113894</xdr:rowOff>
    </xdr:from>
    <xdr:to>
      <xdr:col>98</xdr:col>
      <xdr:colOff>38100</xdr:colOff>
      <xdr:row>59</xdr:row>
      <xdr:rowOff>44044</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8605500" y="10057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35171</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21428" y="10150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a:extLst>
            <a:ext uri="{FF2B5EF4-FFF2-40B4-BE49-F238E27FC236}">
              <a16:creationId xmlns:a16="http://schemas.microsoft.com/office/drawing/2014/main" id="{00000000-0008-0000-0600-00004B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4102</xdr:rowOff>
    </xdr:from>
    <xdr:to>
      <xdr:col>116</xdr:col>
      <xdr:colOff>62864</xdr:colOff>
      <xdr:row>78</xdr:row>
      <xdr:rowOff>16103</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2159595" y="12177052"/>
          <a:ext cx="1269" cy="1212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19930</xdr:rowOff>
    </xdr:from>
    <xdr:ext cx="534377" cy="259045"/>
    <xdr:sp macro="" textlink="">
      <xdr:nvSpPr>
        <xdr:cNvPr id="845" name="繰出金最小値テキスト">
          <a:extLst>
            <a:ext uri="{FF2B5EF4-FFF2-40B4-BE49-F238E27FC236}">
              <a16:creationId xmlns:a16="http://schemas.microsoft.com/office/drawing/2014/main" id="{00000000-0008-0000-0600-00004D030000}"/>
            </a:ext>
          </a:extLst>
        </xdr:cNvPr>
        <xdr:cNvSpPr txBox="1"/>
      </xdr:nvSpPr>
      <xdr:spPr>
        <a:xfrm>
          <a:off x="22212300" y="13393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16103</xdr:rowOff>
    </xdr:from>
    <xdr:to>
      <xdr:col>116</xdr:col>
      <xdr:colOff>152400</xdr:colOff>
      <xdr:row>78</xdr:row>
      <xdr:rowOff>16103</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3389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122229</xdr:rowOff>
    </xdr:from>
    <xdr:ext cx="534377" cy="259045"/>
    <xdr:sp macro="" textlink="">
      <xdr:nvSpPr>
        <xdr:cNvPr id="847" name="繰出金最大値テキスト">
          <a:extLst>
            <a:ext uri="{FF2B5EF4-FFF2-40B4-BE49-F238E27FC236}">
              <a16:creationId xmlns:a16="http://schemas.microsoft.com/office/drawing/2014/main" id="{00000000-0008-0000-0600-00004F030000}"/>
            </a:ext>
          </a:extLst>
        </xdr:cNvPr>
        <xdr:cNvSpPr txBox="1"/>
      </xdr:nvSpPr>
      <xdr:spPr>
        <a:xfrm>
          <a:off x="22212300" y="11952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4102</xdr:rowOff>
    </xdr:from>
    <xdr:to>
      <xdr:col>116</xdr:col>
      <xdr:colOff>152400</xdr:colOff>
      <xdr:row>71</xdr:row>
      <xdr:rowOff>4102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2177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11188</xdr:rowOff>
    </xdr:from>
    <xdr:to>
      <xdr:col>116</xdr:col>
      <xdr:colOff>63500</xdr:colOff>
      <xdr:row>76</xdr:row>
      <xdr:rowOff>53936</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1323300" y="13041388"/>
          <a:ext cx="838200" cy="4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24922</xdr:rowOff>
    </xdr:from>
    <xdr:ext cx="534377" cy="259045"/>
    <xdr:sp macro="" textlink="">
      <xdr:nvSpPr>
        <xdr:cNvPr id="850" name="繰出金平均値テキスト">
          <a:extLst>
            <a:ext uri="{FF2B5EF4-FFF2-40B4-BE49-F238E27FC236}">
              <a16:creationId xmlns:a16="http://schemas.microsoft.com/office/drawing/2014/main" id="{00000000-0008-0000-0600-000052030000}"/>
            </a:ext>
          </a:extLst>
        </xdr:cNvPr>
        <xdr:cNvSpPr txBox="1"/>
      </xdr:nvSpPr>
      <xdr:spPr>
        <a:xfrm>
          <a:off x="22212300" y="13055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46495</xdr:rowOff>
    </xdr:from>
    <xdr:to>
      <xdr:col>116</xdr:col>
      <xdr:colOff>114300</xdr:colOff>
      <xdr:row>76</xdr:row>
      <xdr:rowOff>148095</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2110700" y="130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98209</xdr:rowOff>
    </xdr:from>
    <xdr:to>
      <xdr:col>111</xdr:col>
      <xdr:colOff>177800</xdr:colOff>
      <xdr:row>76</xdr:row>
      <xdr:rowOff>53936</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0434300" y="12956959"/>
          <a:ext cx="889000" cy="127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27330</xdr:rowOff>
    </xdr:from>
    <xdr:to>
      <xdr:col>112</xdr:col>
      <xdr:colOff>38100</xdr:colOff>
      <xdr:row>76</xdr:row>
      <xdr:rowOff>128930</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1272500" y="130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120057</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056111" y="1315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98209</xdr:rowOff>
    </xdr:from>
    <xdr:to>
      <xdr:col>107</xdr:col>
      <xdr:colOff>50800</xdr:colOff>
      <xdr:row>75</xdr:row>
      <xdr:rowOff>169075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9545300" y="12956959"/>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156414</xdr:rowOff>
    </xdr:from>
    <xdr:to>
      <xdr:col>107</xdr:col>
      <xdr:colOff>101600</xdr:colOff>
      <xdr:row>76</xdr:row>
      <xdr:rowOff>86564</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0383500" y="1301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77691</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167111" y="1310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169075</xdr:rowOff>
    </xdr:from>
    <xdr:to>
      <xdr:col>102</xdr:col>
      <xdr:colOff>114300</xdr:colOff>
      <xdr:row>76</xdr:row>
      <xdr:rowOff>97295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8656300" y="13027825"/>
          <a:ext cx="889000" cy="99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97472</xdr:rowOff>
    </xdr:from>
    <xdr:to>
      <xdr:col>102</xdr:col>
      <xdr:colOff>165100</xdr:colOff>
      <xdr:row>76</xdr:row>
      <xdr:rowOff>27623</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9494500" y="129562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44149</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278111" y="1273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110122</xdr:rowOff>
    </xdr:from>
    <xdr:to>
      <xdr:col>98</xdr:col>
      <xdr:colOff>38100</xdr:colOff>
      <xdr:row>76</xdr:row>
      <xdr:rowOff>40272</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8605500" y="129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56799</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389111" y="1274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131838</xdr:rowOff>
    </xdr:from>
    <xdr:to>
      <xdr:col>116</xdr:col>
      <xdr:colOff>114300</xdr:colOff>
      <xdr:row>76</xdr:row>
      <xdr:rowOff>61988</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2110700" y="1299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154715</xdr:rowOff>
    </xdr:from>
    <xdr:ext cx="534377" cy="259045"/>
    <xdr:sp macro="" textlink="">
      <xdr:nvSpPr>
        <xdr:cNvPr id="869" name="繰出金該当値テキスト">
          <a:extLst>
            <a:ext uri="{FF2B5EF4-FFF2-40B4-BE49-F238E27FC236}">
              <a16:creationId xmlns:a16="http://schemas.microsoft.com/office/drawing/2014/main" id="{00000000-0008-0000-0600-000065030000}"/>
            </a:ext>
          </a:extLst>
        </xdr:cNvPr>
        <xdr:cNvSpPr txBox="1"/>
      </xdr:nvSpPr>
      <xdr:spPr>
        <a:xfrm>
          <a:off x="22212300" y="1284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3136</xdr:rowOff>
    </xdr:from>
    <xdr:to>
      <xdr:col>112</xdr:col>
      <xdr:colOff>38100</xdr:colOff>
      <xdr:row>76</xdr:row>
      <xdr:rowOff>104736</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1272500" y="1303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121264</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56111" y="1280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47409</xdr:rowOff>
    </xdr:from>
    <xdr:to>
      <xdr:col>107</xdr:col>
      <xdr:colOff>101600</xdr:colOff>
      <xdr:row>75</xdr:row>
      <xdr:rowOff>149008</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0383500" y="1290615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165536</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167111" y="12681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118275</xdr:rowOff>
    </xdr:from>
    <xdr:to>
      <xdr:col>102</xdr:col>
      <xdr:colOff>165100</xdr:colOff>
      <xdr:row>76</xdr:row>
      <xdr:rowOff>48425</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9494500" y="1297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39552</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278111" y="1306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46495</xdr:rowOff>
    </xdr:from>
    <xdr:to>
      <xdr:col>98</xdr:col>
      <xdr:colOff>38100</xdr:colOff>
      <xdr:row>76</xdr:row>
      <xdr:rowOff>148095</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8605500" y="1307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139222</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389111" y="1316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a:extLst>
            <a:ext uri="{FF2B5EF4-FFF2-40B4-BE49-F238E27FC236}">
              <a16:creationId xmlns:a16="http://schemas.microsoft.com/office/drawing/2014/main" id="{00000000-0008-0000-0600-00007E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a:extLst>
            <a:ext uri="{FF2B5EF4-FFF2-40B4-BE49-F238E27FC236}">
              <a16:creationId xmlns:a16="http://schemas.microsoft.com/office/drawing/2014/main" id="{00000000-0008-0000-0600-000080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a:extLst>
            <a:ext uri="{FF2B5EF4-FFF2-40B4-BE49-F238E27FC236}">
              <a16:creationId xmlns:a16="http://schemas.microsoft.com/office/drawing/2014/main" id="{00000000-0008-0000-0600-000083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a:extLst>
            <a:ext uri="{FF2B5EF4-FFF2-40B4-BE49-F238E27FC236}">
              <a16:creationId xmlns:a16="http://schemas.microsoft.com/office/drawing/2014/main" id="{00000000-0008-0000-0600-000096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299,598</a:t>
          </a:r>
          <a:r>
            <a:rPr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いる。主な構成項目である人件費は、類似団体と比較して一人当たりコストが低い状況となっている。これは、年功的な給与上昇を抑制したこと及び春日部市職員定員管理計画等の着実な実施等によるものであるが、今後も指定管理者制度の導入などにより、コスト削減を図ることとし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普通建設事業費は住民一人当たり</a:t>
          </a:r>
          <a:r>
            <a:rPr lang="en-US"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31,680</a:t>
          </a:r>
          <a:r>
            <a:rPr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と比較して一人当たりコストが低い状況となっている。これは、公共施設マネジメント基本計画や都市インフラマネジメント計画に基づき、事業の取捨選択を徹底していくことによるものであり、今後も事業費の減少を目指すこととしている。 </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埼玉県春日部市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234,598
230,902
66.00
73,097,735
70,285,128
2,450,513
43,172,488
70,347,017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17.3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39007</xdr:rowOff>
    </xdr:from>
    <xdr:to>
      <xdr:col>24</xdr:col>
      <xdr:colOff>62865</xdr:colOff>
      <xdr:row>39</xdr:row>
      <xdr:rowOff>77107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53957"/>
          <a:ext cx="127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80934</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6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77107</xdr:rowOff>
    </xdr:from>
    <xdr:to>
      <xdr:col>24</xdr:col>
      <xdr:colOff>152400</xdr:colOff>
      <xdr:row>39</xdr:row>
      <xdr:rowOff>77107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6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157134</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29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39007</xdr:rowOff>
    </xdr:from>
    <xdr:to>
      <xdr:col>24</xdr:col>
      <xdr:colOff>152400</xdr:colOff>
      <xdr:row>31</xdr:row>
      <xdr:rowOff>39007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53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48804</xdr:rowOff>
    </xdr:from>
    <xdr:to>
      <xdr:col>24</xdr:col>
      <xdr:colOff>63500</xdr:colOff>
      <xdr:row>37</xdr:row>
      <xdr:rowOff>66222</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392454"/>
          <a:ext cx="838200" cy="17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84563</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85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61686</xdr:rowOff>
    </xdr:from>
    <xdr:to>
      <xdr:col>24</xdr:col>
      <xdr:colOff>114300</xdr:colOff>
      <xdr:row>36</xdr:row>
      <xdr:rowOff>163286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233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164737</xdr:rowOff>
    </xdr:from>
    <xdr:to>
      <xdr:col>19</xdr:col>
      <xdr:colOff>177800</xdr:colOff>
      <xdr:row>37</xdr:row>
      <xdr:rowOff>48804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336937"/>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60597</xdr:rowOff>
    </xdr:from>
    <xdr:to>
      <xdr:col>20</xdr:col>
      <xdr:colOff>38100</xdr:colOff>
      <xdr:row>36</xdr:row>
      <xdr:rowOff>162197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232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7274</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008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61323</xdr:rowOff>
    </xdr:from>
    <xdr:to>
      <xdr:col>15</xdr:col>
      <xdr:colOff>50800</xdr:colOff>
      <xdr:row>36</xdr:row>
      <xdr:rowOff>164737</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23352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50800</xdr:rowOff>
    </xdr:from>
    <xdr:to>
      <xdr:col>15</xdr:col>
      <xdr:colOff>101600</xdr:colOff>
      <xdr:row>36</xdr:row>
      <xdr:rowOff>152400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168927</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99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61323</xdr:rowOff>
    </xdr:from>
    <xdr:to>
      <xdr:col>10</xdr:col>
      <xdr:colOff>114300</xdr:colOff>
      <xdr:row>37</xdr:row>
      <xdr:rowOff>101056</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233523"/>
          <a:ext cx="889000" cy="211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25219</xdr:rowOff>
    </xdr:from>
    <xdr:to>
      <xdr:col>10</xdr:col>
      <xdr:colOff>165100</xdr:colOff>
      <xdr:row>35</xdr:row>
      <xdr:rowOff>126819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143346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801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86178</xdr:rowOff>
    </xdr:from>
    <xdr:to>
      <xdr:col>6</xdr:col>
      <xdr:colOff>38100</xdr:colOff>
      <xdr:row>36</xdr:row>
      <xdr:rowOff>16328</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8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32855</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86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15422</xdr:rowOff>
    </xdr:from>
    <xdr:to>
      <xdr:col>24</xdr:col>
      <xdr:colOff>114300</xdr:colOff>
      <xdr:row>37</xdr:row>
      <xdr:rowOff>117022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35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165299</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33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169454</xdr:rowOff>
    </xdr:from>
    <xdr:to>
      <xdr:col>20</xdr:col>
      <xdr:colOff>38100</xdr:colOff>
      <xdr:row>37</xdr:row>
      <xdr:rowOff>99604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34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90731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434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113937</xdr:rowOff>
    </xdr:from>
    <xdr:to>
      <xdr:col>15</xdr:col>
      <xdr:colOff>101600</xdr:colOff>
      <xdr:row>37</xdr:row>
      <xdr:rowOff>44087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28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35214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378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10523</xdr:rowOff>
    </xdr:from>
    <xdr:to>
      <xdr:col>10</xdr:col>
      <xdr:colOff>165100</xdr:colOff>
      <xdr:row>36</xdr:row>
      <xdr:rowOff>112123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18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103250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275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50256</xdr:rowOff>
    </xdr:from>
    <xdr:to>
      <xdr:col>6</xdr:col>
      <xdr:colOff>38100</xdr:colOff>
      <xdr:row>37</xdr:row>
      <xdr:rowOff>151856</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39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142983</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486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6" name="テキスト ボックス 115">
          <a:extLst>
            <a:ext uri="{FF2B5EF4-FFF2-40B4-BE49-F238E27FC236}">
              <a16:creationId xmlns:a16="http://schemas.microsoft.com/office/drawing/2014/main" id="{00000000-0008-0000-0700-000074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a:extLst>
            <a:ext uri="{FF2B5EF4-FFF2-40B4-BE49-F238E27FC236}">
              <a16:creationId xmlns:a16="http://schemas.microsoft.com/office/drawing/2014/main" id="{00000000-0008-0000-07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21383</xdr:rowOff>
    </xdr:from>
    <xdr:to>
      <xdr:col>24</xdr:col>
      <xdr:colOff>62865</xdr:colOff>
      <xdr:row>58</xdr:row>
      <xdr:rowOff>119094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4633595" y="8593883"/>
          <a:ext cx="1270" cy="1469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122921</xdr:rowOff>
    </xdr:from>
    <xdr:ext cx="534377" cy="259045"/>
    <xdr:sp macro="" textlink="">
      <xdr:nvSpPr>
        <xdr:cNvPr id="119" name="総務費最小値テキスト">
          <a:extLst>
            <a:ext uri="{FF2B5EF4-FFF2-40B4-BE49-F238E27FC236}">
              <a16:creationId xmlns:a16="http://schemas.microsoft.com/office/drawing/2014/main" id="{00000000-0008-0000-0700-000077000000}"/>
            </a:ext>
          </a:extLst>
        </xdr:cNvPr>
        <xdr:cNvSpPr txBox="1"/>
      </xdr:nvSpPr>
      <xdr:spPr>
        <a:xfrm>
          <a:off x="4686300" y="1006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119094</xdr:rowOff>
    </xdr:from>
    <xdr:to>
      <xdr:col>24</xdr:col>
      <xdr:colOff>152400</xdr:colOff>
      <xdr:row>58</xdr:row>
      <xdr:rowOff>119094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1006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139510</xdr:rowOff>
    </xdr:from>
    <xdr:ext cx="534377" cy="259045"/>
    <xdr:sp macro="" textlink="">
      <xdr:nvSpPr>
        <xdr:cNvPr id="121" name="総務費最大値テキスト">
          <a:extLst>
            <a:ext uri="{FF2B5EF4-FFF2-40B4-BE49-F238E27FC236}">
              <a16:creationId xmlns:a16="http://schemas.microsoft.com/office/drawing/2014/main" id="{00000000-0008-0000-0700-000079000000}"/>
            </a:ext>
          </a:extLst>
        </xdr:cNvPr>
        <xdr:cNvSpPr txBox="1"/>
      </xdr:nvSpPr>
      <xdr:spPr>
        <a:xfrm>
          <a:off x="4686300" y="8369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69,623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21383</xdr:rowOff>
    </xdr:from>
    <xdr:to>
      <xdr:col>24</xdr:col>
      <xdr:colOff>152400</xdr:colOff>
      <xdr:row>50</xdr:row>
      <xdr:rowOff>21383</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4546600" y="8593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60833</xdr:rowOff>
    </xdr:from>
    <xdr:to>
      <xdr:col>24</xdr:col>
      <xdr:colOff>63500</xdr:colOff>
      <xdr:row>58</xdr:row>
      <xdr:rowOff>119094</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3797300" y="10004933"/>
          <a:ext cx="838200" cy="5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150541</xdr:rowOff>
    </xdr:from>
    <xdr:ext cx="534377" cy="259045"/>
    <xdr:sp macro="" textlink="">
      <xdr:nvSpPr>
        <xdr:cNvPr id="124" name="総務費平均値テキスト">
          <a:extLst>
            <a:ext uri="{FF2B5EF4-FFF2-40B4-BE49-F238E27FC236}">
              <a16:creationId xmlns:a16="http://schemas.microsoft.com/office/drawing/2014/main" id="{00000000-0008-0000-0700-00007C000000}"/>
            </a:ext>
          </a:extLst>
        </xdr:cNvPr>
        <xdr:cNvSpPr txBox="1"/>
      </xdr:nvSpPr>
      <xdr:spPr>
        <a:xfrm>
          <a:off x="4686300" y="9408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127664</xdr:rowOff>
    </xdr:from>
    <xdr:to>
      <xdr:col>24</xdr:col>
      <xdr:colOff>114300</xdr:colOff>
      <xdr:row>56</xdr:row>
      <xdr:rowOff>57814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4584700" y="955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16223</xdr:rowOff>
    </xdr:from>
    <xdr:to>
      <xdr:col>19</xdr:col>
      <xdr:colOff>177800</xdr:colOff>
      <xdr:row>58</xdr:row>
      <xdr:rowOff>60833</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908300" y="9960323"/>
          <a:ext cx="889000" cy="4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31717</xdr:rowOff>
    </xdr:from>
    <xdr:to>
      <xdr:col>20</xdr:col>
      <xdr:colOff>38100</xdr:colOff>
      <xdr:row>56</xdr:row>
      <xdr:rowOff>133317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3746500" y="963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149844</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3530111" y="940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16223</xdr:rowOff>
    </xdr:from>
    <xdr:to>
      <xdr:col>15</xdr:col>
      <xdr:colOff>50800</xdr:colOff>
      <xdr:row>58</xdr:row>
      <xdr:rowOff>25890</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2019300" y="9960323"/>
          <a:ext cx="889000" cy="9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35995</xdr:rowOff>
    </xdr:from>
    <xdr:to>
      <xdr:col>15</xdr:col>
      <xdr:colOff>101600</xdr:colOff>
      <xdr:row>56</xdr:row>
      <xdr:rowOff>137595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2857500" y="963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154122</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641111" y="941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25890</xdr:rowOff>
    </xdr:from>
    <xdr:to>
      <xdr:col>10</xdr:col>
      <xdr:colOff>114300</xdr:colOff>
      <xdr:row>58</xdr:row>
      <xdr:rowOff>35491</xdr:rowOff>
    </xdr:to>
    <xdr:cxnSp macro="">
      <xdr:nvCxnSpPr>
        <xdr:cNvPr id="132" name="直線コネクタ 131">
          <a:extLst>
            <a:ext uri="{FF2B5EF4-FFF2-40B4-BE49-F238E27FC236}">
              <a16:creationId xmlns:a16="http://schemas.microsoft.com/office/drawing/2014/main" id="{00000000-0008-0000-0700-000084000000}"/>
            </a:ext>
          </a:extLst>
        </xdr:cNvPr>
        <xdr:cNvCxnSpPr/>
      </xdr:nvCxnSpPr>
      <xdr:spPr>
        <a:xfrm flipV="1">
          <a:off x="1130300" y="9969990"/>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63623</xdr:rowOff>
    </xdr:from>
    <xdr:to>
      <xdr:col>10</xdr:col>
      <xdr:colOff>165100</xdr:colOff>
      <xdr:row>55</xdr:row>
      <xdr:rowOff>165223</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968500" y="949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10300</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752111" y="926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23684</xdr:rowOff>
    </xdr:from>
    <xdr:to>
      <xdr:col>6</xdr:col>
      <xdr:colOff>38100</xdr:colOff>
      <xdr:row>56</xdr:row>
      <xdr:rowOff>125284</xdr:rowOff>
    </xdr:to>
    <xdr:sp macro="" textlink="">
      <xdr:nvSpPr>
        <xdr:cNvPr id="135" name="フローチャート: 判断 134">
          <a:extLst>
            <a:ext uri="{FF2B5EF4-FFF2-40B4-BE49-F238E27FC236}">
              <a16:creationId xmlns:a16="http://schemas.microsoft.com/office/drawing/2014/main" id="{00000000-0008-0000-0700-000087000000}"/>
            </a:ext>
          </a:extLst>
        </xdr:cNvPr>
        <xdr:cNvSpPr/>
      </xdr:nvSpPr>
      <xdr:spPr>
        <a:xfrm>
          <a:off x="1079500" y="962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141811</xdr:rowOff>
    </xdr:from>
    <xdr:ext cx="534377"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863111" y="940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68294</xdr:rowOff>
    </xdr:from>
    <xdr:to>
      <xdr:col>24</xdr:col>
      <xdr:colOff>114300</xdr:colOff>
      <xdr:row>58</xdr:row>
      <xdr:rowOff>169894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4584700" y="1001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154671</xdr:rowOff>
    </xdr:from>
    <xdr:ext cx="534377" cy="259045"/>
    <xdr:sp macro="" textlink="">
      <xdr:nvSpPr>
        <xdr:cNvPr id="143" name="総務費該当値テキスト">
          <a:extLst>
            <a:ext uri="{FF2B5EF4-FFF2-40B4-BE49-F238E27FC236}">
              <a16:creationId xmlns:a16="http://schemas.microsoft.com/office/drawing/2014/main" id="{00000000-0008-0000-0700-00008F000000}"/>
            </a:ext>
          </a:extLst>
        </xdr:cNvPr>
        <xdr:cNvSpPr txBox="1"/>
      </xdr:nvSpPr>
      <xdr:spPr>
        <a:xfrm>
          <a:off x="4686300" y="9927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10033</xdr:rowOff>
    </xdr:from>
    <xdr:to>
      <xdr:col>20</xdr:col>
      <xdr:colOff>38100</xdr:colOff>
      <xdr:row>58</xdr:row>
      <xdr:rowOff>111633</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3746500" y="995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102760</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3530111" y="10046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136873</xdr:rowOff>
    </xdr:from>
    <xdr:to>
      <xdr:col>15</xdr:col>
      <xdr:colOff>101600</xdr:colOff>
      <xdr:row>58</xdr:row>
      <xdr:rowOff>67023</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2857500" y="990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58150</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2641111" y="1000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146540</xdr:rowOff>
    </xdr:from>
    <xdr:to>
      <xdr:col>10</xdr:col>
      <xdr:colOff>165100</xdr:colOff>
      <xdr:row>58</xdr:row>
      <xdr:rowOff>76690</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968500" y="991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67817</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1752111" y="1001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156141</xdr:rowOff>
    </xdr:from>
    <xdr:to>
      <xdr:col>6</xdr:col>
      <xdr:colOff>38100</xdr:colOff>
      <xdr:row>58</xdr:row>
      <xdr:rowOff>86291</xdr:rowOff>
    </xdr:to>
    <xdr:sp macro="" textlink="">
      <xdr:nvSpPr>
        <xdr:cNvPr id="150" name="楕円 149">
          <a:extLst>
            <a:ext uri="{FF2B5EF4-FFF2-40B4-BE49-F238E27FC236}">
              <a16:creationId xmlns:a16="http://schemas.microsoft.com/office/drawing/2014/main" id="{00000000-0008-0000-0700-000096000000}"/>
            </a:ext>
          </a:extLst>
        </xdr:cNvPr>
        <xdr:cNvSpPr/>
      </xdr:nvSpPr>
      <xdr:spPr>
        <a:xfrm>
          <a:off x="1079500" y="992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77418</xdr:rowOff>
    </xdr:from>
    <xdr:ext cx="534377" cy="259045"/>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863111" y="1002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7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a:extLst>
            <a:ext uri="{FF2B5EF4-FFF2-40B4-BE49-F238E27FC236}">
              <a16:creationId xmlns:a16="http://schemas.microsoft.com/office/drawing/2014/main" id="{00000000-0008-0000-07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69367</xdr:rowOff>
    </xdr:from>
    <xdr:to>
      <xdr:col>24</xdr:col>
      <xdr:colOff>62865</xdr:colOff>
      <xdr:row>79</xdr:row>
      <xdr:rowOff>99180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4633595" y="12242317"/>
          <a:ext cx="1270" cy="1401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103007</xdr:rowOff>
    </xdr:from>
    <xdr:ext cx="599010" cy="259045"/>
    <xdr:sp macro="" textlink="">
      <xdr:nvSpPr>
        <xdr:cNvPr id="177" name="民生費最小値テキスト">
          <a:extLst>
            <a:ext uri="{FF2B5EF4-FFF2-40B4-BE49-F238E27FC236}">
              <a16:creationId xmlns:a16="http://schemas.microsoft.com/office/drawing/2014/main" id="{00000000-0008-0000-0700-0000B1000000}"/>
            </a:ext>
          </a:extLst>
        </xdr:cNvPr>
        <xdr:cNvSpPr txBox="1"/>
      </xdr:nvSpPr>
      <xdr:spPr>
        <a:xfrm>
          <a:off x="4686300" y="13647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99180</xdr:rowOff>
    </xdr:from>
    <xdr:to>
      <xdr:col>24</xdr:col>
      <xdr:colOff>152400</xdr:colOff>
      <xdr:row>79</xdr:row>
      <xdr:rowOff>99180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364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16044</xdr:rowOff>
    </xdr:from>
    <xdr:ext cx="599010" cy="259045"/>
    <xdr:sp macro="" textlink="">
      <xdr:nvSpPr>
        <xdr:cNvPr id="179" name="民生費最大値テキスト">
          <a:extLst>
            <a:ext uri="{FF2B5EF4-FFF2-40B4-BE49-F238E27FC236}">
              <a16:creationId xmlns:a16="http://schemas.microsoft.com/office/drawing/2014/main" id="{00000000-0008-0000-0700-0000B3000000}"/>
            </a:ext>
          </a:extLst>
        </xdr:cNvPr>
        <xdr:cNvSpPr txBox="1"/>
      </xdr:nvSpPr>
      <xdr:spPr>
        <a:xfrm>
          <a:off x="4686300" y="12017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190,692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69367</xdr:rowOff>
    </xdr:from>
    <xdr:to>
      <xdr:col>24</xdr:col>
      <xdr:colOff>152400</xdr:colOff>
      <xdr:row>71</xdr:row>
      <xdr:rowOff>69367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2242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137643</xdr:rowOff>
    </xdr:from>
    <xdr:to>
      <xdr:col>24</xdr:col>
      <xdr:colOff>63500</xdr:colOff>
      <xdr:row>78</xdr:row>
      <xdr:rowOff>16180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3797300" y="13339293"/>
          <a:ext cx="838200" cy="49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111777</xdr:rowOff>
    </xdr:from>
    <xdr:ext cx="599010" cy="259045"/>
    <xdr:sp macro="" textlink="">
      <xdr:nvSpPr>
        <xdr:cNvPr id="182" name="民生費平均値テキスト">
          <a:extLst>
            <a:ext uri="{FF2B5EF4-FFF2-40B4-BE49-F238E27FC236}">
              <a16:creationId xmlns:a16="http://schemas.microsoft.com/office/drawing/2014/main" id="{00000000-0008-0000-0700-0000B6000000}"/>
            </a:ext>
          </a:extLst>
        </xdr:cNvPr>
        <xdr:cNvSpPr txBox="1"/>
      </xdr:nvSpPr>
      <xdr:spPr>
        <a:xfrm>
          <a:off x="4686300" y="129705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88900</xdr:rowOff>
    </xdr:from>
    <xdr:to>
      <xdr:col>24</xdr:col>
      <xdr:colOff>114300</xdr:colOff>
      <xdr:row>77</xdr:row>
      <xdr:rowOff>19050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4584700" y="13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137643</xdr:rowOff>
    </xdr:from>
    <xdr:to>
      <xdr:col>19</xdr:col>
      <xdr:colOff>177800</xdr:colOff>
      <xdr:row>78</xdr:row>
      <xdr:rowOff>20732</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908300" y="13339293"/>
          <a:ext cx="889000" cy="5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5442</xdr:rowOff>
    </xdr:from>
    <xdr:to>
      <xdr:col>20</xdr:col>
      <xdr:colOff>38100</xdr:colOff>
      <xdr:row>76</xdr:row>
      <xdr:rowOff>107042</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3746500" y="1303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123569</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497795" y="12810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20732</xdr:rowOff>
    </xdr:from>
    <xdr:to>
      <xdr:col>15</xdr:col>
      <xdr:colOff>50800</xdr:colOff>
      <xdr:row>78</xdr:row>
      <xdr:rowOff>139015</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2019300" y="13393832"/>
          <a:ext cx="889000" cy="118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66839</xdr:rowOff>
    </xdr:from>
    <xdr:to>
      <xdr:col>15</xdr:col>
      <xdr:colOff>101600</xdr:colOff>
      <xdr:row>76</xdr:row>
      <xdr:rowOff>168439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2857500" y="1309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13517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608795" y="1287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139015</xdr:rowOff>
    </xdr:from>
    <xdr:to>
      <xdr:col>10</xdr:col>
      <xdr:colOff>114300</xdr:colOff>
      <xdr:row>79</xdr:row>
      <xdr:rowOff>72225</xdr:rowOff>
    </xdr:to>
    <xdr:cxnSp macro="">
      <xdr:nvCxnSpPr>
        <xdr:cNvPr id="190" name="直線コネクタ 189">
          <a:extLst>
            <a:ext uri="{FF2B5EF4-FFF2-40B4-BE49-F238E27FC236}">
              <a16:creationId xmlns:a16="http://schemas.microsoft.com/office/drawing/2014/main" id="{00000000-0008-0000-0700-0000BE000000}"/>
            </a:ext>
          </a:extLst>
        </xdr:cNvPr>
        <xdr:cNvCxnSpPr/>
      </xdr:nvCxnSpPr>
      <xdr:spPr>
        <a:xfrm flipV="1">
          <a:off x="1130300" y="13512115"/>
          <a:ext cx="889000" cy="104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138601</xdr:rowOff>
    </xdr:from>
    <xdr:to>
      <xdr:col>10</xdr:col>
      <xdr:colOff>165100</xdr:colOff>
      <xdr:row>77</xdr:row>
      <xdr:rowOff>68751</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968500" y="1316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85279</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719795" y="1294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57925</xdr:rowOff>
    </xdr:from>
    <xdr:to>
      <xdr:col>6</xdr:col>
      <xdr:colOff>38100</xdr:colOff>
      <xdr:row>77</xdr:row>
      <xdr:rowOff>159525</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079500" y="1325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4602</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830795" y="13034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136830</xdr:rowOff>
    </xdr:from>
    <xdr:to>
      <xdr:col>24</xdr:col>
      <xdr:colOff>114300</xdr:colOff>
      <xdr:row>78</xdr:row>
      <xdr:rowOff>66980</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4584700" y="1333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115257</xdr:rowOff>
    </xdr:from>
    <xdr:ext cx="599010" cy="259045"/>
    <xdr:sp macro="" textlink="">
      <xdr:nvSpPr>
        <xdr:cNvPr id="201" name="民生費該当値テキスト">
          <a:extLst>
            <a:ext uri="{FF2B5EF4-FFF2-40B4-BE49-F238E27FC236}">
              <a16:creationId xmlns:a16="http://schemas.microsoft.com/office/drawing/2014/main" id="{00000000-0008-0000-0700-0000C9000000}"/>
            </a:ext>
          </a:extLst>
        </xdr:cNvPr>
        <xdr:cNvSpPr txBox="1"/>
      </xdr:nvSpPr>
      <xdr:spPr>
        <a:xfrm>
          <a:off x="4686300" y="13316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86843</xdr:rowOff>
    </xdr:from>
    <xdr:to>
      <xdr:col>20</xdr:col>
      <xdr:colOff>38100</xdr:colOff>
      <xdr:row>78</xdr:row>
      <xdr:rowOff>16993</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3746500" y="1328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8120</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3497795" y="13381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141382</xdr:rowOff>
    </xdr:from>
    <xdr:to>
      <xdr:col>15</xdr:col>
      <xdr:colOff>101600</xdr:colOff>
      <xdr:row>78</xdr:row>
      <xdr:rowOff>71532</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2857500" y="1334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62659</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2608795" y="13435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88215</xdr:rowOff>
    </xdr:from>
    <xdr:to>
      <xdr:col>10</xdr:col>
      <xdr:colOff>165100</xdr:colOff>
      <xdr:row>79</xdr:row>
      <xdr:rowOff>18365</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968500" y="1346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9492</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1719795" y="13554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21425</xdr:rowOff>
    </xdr:from>
    <xdr:to>
      <xdr:col>6</xdr:col>
      <xdr:colOff>38100</xdr:colOff>
      <xdr:row>79</xdr:row>
      <xdr:rowOff>123025</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079500" y="1356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114152</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830795" y="13658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54627</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90</xdr:row>
      <xdr:rowOff>111777</xdr:rowOff>
    </xdr:from>
    <xdr:ext cx="53129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230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88</xdr:row>
      <xdr:rowOff>168927</xdr:rowOff>
    </xdr:from>
    <xdr:ext cx="531299"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230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7" name="衛生費グラフ枠">
          <a:extLst>
            <a:ext uri="{FF2B5EF4-FFF2-40B4-BE49-F238E27FC236}">
              <a16:creationId xmlns:a16="http://schemas.microsoft.com/office/drawing/2014/main" id="{00000000-0008-0000-0700-0000E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121469</xdr:rowOff>
    </xdr:from>
    <xdr:to>
      <xdr:col>24</xdr:col>
      <xdr:colOff>62865</xdr:colOff>
      <xdr:row>98</xdr:row>
      <xdr:rowOff>98580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4633595" y="15551969"/>
          <a:ext cx="1270" cy="1348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102407</xdr:rowOff>
    </xdr:from>
    <xdr:ext cx="534377" cy="259045"/>
    <xdr:sp macro="" textlink="">
      <xdr:nvSpPr>
        <xdr:cNvPr id="239" name="衛生費最小値テキスト">
          <a:extLst>
            <a:ext uri="{FF2B5EF4-FFF2-40B4-BE49-F238E27FC236}">
              <a16:creationId xmlns:a16="http://schemas.microsoft.com/office/drawing/2014/main" id="{00000000-0008-0000-0700-0000EF000000}"/>
            </a:ext>
          </a:extLst>
        </xdr:cNvPr>
        <xdr:cNvSpPr txBox="1"/>
      </xdr:nvSpPr>
      <xdr:spPr>
        <a:xfrm>
          <a:off x="4686300" y="1690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98580</xdr:rowOff>
    </xdr:from>
    <xdr:to>
      <xdr:col>24</xdr:col>
      <xdr:colOff>152400</xdr:colOff>
      <xdr:row>98</xdr:row>
      <xdr:rowOff>98580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4546600" y="16900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68146</xdr:rowOff>
    </xdr:from>
    <xdr:ext cx="534377" cy="259045"/>
    <xdr:sp macro="" textlink="">
      <xdr:nvSpPr>
        <xdr:cNvPr id="241" name="衛生費最大値テキスト">
          <a:extLst>
            <a:ext uri="{FF2B5EF4-FFF2-40B4-BE49-F238E27FC236}">
              <a16:creationId xmlns:a16="http://schemas.microsoft.com/office/drawing/2014/main" id="{00000000-0008-0000-0700-0000F1000000}"/>
            </a:ext>
          </a:extLst>
        </xdr:cNvPr>
        <xdr:cNvSpPr txBox="1"/>
      </xdr:nvSpPr>
      <xdr:spPr>
        <a:xfrm>
          <a:off x="4686300" y="1532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64,638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121469</xdr:rowOff>
    </xdr:from>
    <xdr:to>
      <xdr:col>24</xdr:col>
      <xdr:colOff>152400</xdr:colOff>
      <xdr:row>90</xdr:row>
      <xdr:rowOff>121469</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4546600" y="15551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59947</xdr:rowOff>
    </xdr:from>
    <xdr:to>
      <xdr:col>24</xdr:col>
      <xdr:colOff>63500</xdr:colOff>
      <xdr:row>95</xdr:row>
      <xdr:rowOff>89466</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3797300" y="16347697"/>
          <a:ext cx="838200" cy="29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114419</xdr:rowOff>
    </xdr:from>
    <xdr:ext cx="534377" cy="259045"/>
    <xdr:sp macro="" textlink="">
      <xdr:nvSpPr>
        <xdr:cNvPr id="244" name="衛生費平均値テキスト">
          <a:extLst>
            <a:ext uri="{FF2B5EF4-FFF2-40B4-BE49-F238E27FC236}">
              <a16:creationId xmlns:a16="http://schemas.microsoft.com/office/drawing/2014/main" id="{00000000-0008-0000-0700-0000F4000000}"/>
            </a:ext>
          </a:extLst>
        </xdr:cNvPr>
        <xdr:cNvSpPr txBox="1"/>
      </xdr:nvSpPr>
      <xdr:spPr>
        <a:xfrm>
          <a:off x="4686300" y="16402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135992</xdr:rowOff>
    </xdr:from>
    <xdr:to>
      <xdr:col>24</xdr:col>
      <xdr:colOff>114300</xdr:colOff>
      <xdr:row>96</xdr:row>
      <xdr:rowOff>66142</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4584700" y="1642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89466</xdr:rowOff>
    </xdr:from>
    <xdr:to>
      <xdr:col>19</xdr:col>
      <xdr:colOff>177800</xdr:colOff>
      <xdr:row>96</xdr:row>
      <xdr:rowOff>40973</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2908300" y="16377216"/>
          <a:ext cx="889000" cy="122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156394</xdr:rowOff>
    </xdr:from>
    <xdr:to>
      <xdr:col>20</xdr:col>
      <xdr:colOff>38100</xdr:colOff>
      <xdr:row>96</xdr:row>
      <xdr:rowOff>86544</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3746500" y="164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77671</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530111" y="1653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91951</xdr:rowOff>
    </xdr:from>
    <xdr:to>
      <xdr:col>15</xdr:col>
      <xdr:colOff>50800</xdr:colOff>
      <xdr:row>96</xdr:row>
      <xdr:rowOff>40973</xdr:rowOff>
    </xdr:to>
    <xdr:cxnSp macro="">
      <xdr:nvCxnSpPr>
        <xdr:cNvPr id="249" name="直線コネクタ 248">
          <a:extLst>
            <a:ext uri="{FF2B5EF4-FFF2-40B4-BE49-F238E27FC236}">
              <a16:creationId xmlns:a16="http://schemas.microsoft.com/office/drawing/2014/main" id="{00000000-0008-0000-0700-0000F9000000}"/>
            </a:ext>
          </a:extLst>
        </xdr:cNvPr>
        <xdr:cNvCxnSpPr/>
      </xdr:nvCxnSpPr>
      <xdr:spPr>
        <a:xfrm>
          <a:off x="2019300" y="16208251"/>
          <a:ext cx="889000" cy="29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139306</xdr:rowOff>
    </xdr:from>
    <xdr:to>
      <xdr:col>15</xdr:col>
      <xdr:colOff>101600</xdr:colOff>
      <xdr:row>96</xdr:row>
      <xdr:rowOff>69456</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2857500" y="1642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85983</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41111" y="1620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91951</xdr:rowOff>
    </xdr:from>
    <xdr:to>
      <xdr:col>10</xdr:col>
      <xdr:colOff>114300</xdr:colOff>
      <xdr:row>97</xdr:row>
      <xdr:rowOff>3426</xdr:rowOff>
    </xdr:to>
    <xdr:cxnSp macro="">
      <xdr:nvCxnSpPr>
        <xdr:cNvPr id="252" name="直線コネクタ 251">
          <a:extLst>
            <a:ext uri="{FF2B5EF4-FFF2-40B4-BE49-F238E27FC236}">
              <a16:creationId xmlns:a16="http://schemas.microsoft.com/office/drawing/2014/main" id="{00000000-0008-0000-0700-0000FC000000}"/>
            </a:ext>
          </a:extLst>
        </xdr:cNvPr>
        <xdr:cNvCxnSpPr/>
      </xdr:nvCxnSpPr>
      <xdr:spPr>
        <a:xfrm flipV="1">
          <a:off x="1130300" y="16208251"/>
          <a:ext cx="889000" cy="425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7289</xdr:rowOff>
    </xdr:from>
    <xdr:to>
      <xdr:col>10</xdr:col>
      <xdr:colOff>165100</xdr:colOff>
      <xdr:row>96</xdr:row>
      <xdr:rowOff>108889</xdr:rowOff>
    </xdr:to>
    <xdr:sp macro="" textlink="">
      <xdr:nvSpPr>
        <xdr:cNvPr id="253" name="フローチャート: 判断 252">
          <a:extLst>
            <a:ext uri="{FF2B5EF4-FFF2-40B4-BE49-F238E27FC236}">
              <a16:creationId xmlns:a16="http://schemas.microsoft.com/office/drawing/2014/main" id="{00000000-0008-0000-0700-0000FD000000}"/>
            </a:ext>
          </a:extLst>
        </xdr:cNvPr>
        <xdr:cNvSpPr/>
      </xdr:nvSpPr>
      <xdr:spPr>
        <a:xfrm>
          <a:off x="1968500" y="1646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100016</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752111" y="16559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49067</xdr:rowOff>
    </xdr:from>
    <xdr:to>
      <xdr:col>6</xdr:col>
      <xdr:colOff>38100</xdr:colOff>
      <xdr:row>96</xdr:row>
      <xdr:rowOff>150667</xdr:rowOff>
    </xdr:to>
    <xdr:sp macro="" textlink="">
      <xdr:nvSpPr>
        <xdr:cNvPr id="255" name="フローチャート: 判断 254">
          <a:extLst>
            <a:ext uri="{FF2B5EF4-FFF2-40B4-BE49-F238E27FC236}">
              <a16:creationId xmlns:a16="http://schemas.microsoft.com/office/drawing/2014/main" id="{00000000-0008-0000-0700-0000FF000000}"/>
            </a:ext>
          </a:extLst>
        </xdr:cNvPr>
        <xdr:cNvSpPr/>
      </xdr:nvSpPr>
      <xdr:spPr>
        <a:xfrm>
          <a:off x="1079500" y="1650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167194</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863111" y="1628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9147</xdr:rowOff>
    </xdr:from>
    <xdr:to>
      <xdr:col>24</xdr:col>
      <xdr:colOff>114300</xdr:colOff>
      <xdr:row>95</xdr:row>
      <xdr:rowOff>110747</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4584700" y="1629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32024</xdr:rowOff>
    </xdr:from>
    <xdr:ext cx="534377" cy="259045"/>
    <xdr:sp macro="" textlink="">
      <xdr:nvSpPr>
        <xdr:cNvPr id="263" name="衛生費該当値テキスト">
          <a:extLst>
            <a:ext uri="{FF2B5EF4-FFF2-40B4-BE49-F238E27FC236}">
              <a16:creationId xmlns:a16="http://schemas.microsoft.com/office/drawing/2014/main" id="{00000000-0008-0000-0700-000007010000}"/>
            </a:ext>
          </a:extLst>
        </xdr:cNvPr>
        <xdr:cNvSpPr txBox="1"/>
      </xdr:nvSpPr>
      <xdr:spPr>
        <a:xfrm>
          <a:off x="4686300" y="16148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38666</xdr:rowOff>
    </xdr:from>
    <xdr:to>
      <xdr:col>20</xdr:col>
      <xdr:colOff>38100</xdr:colOff>
      <xdr:row>95</xdr:row>
      <xdr:rowOff>140266</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3746500" y="1632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156793</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3530111" y="16101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161623</xdr:rowOff>
    </xdr:from>
    <xdr:to>
      <xdr:col>15</xdr:col>
      <xdr:colOff>101600</xdr:colOff>
      <xdr:row>96</xdr:row>
      <xdr:rowOff>91773</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2857500" y="16449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82900</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2641111" y="1654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41151</xdr:rowOff>
    </xdr:from>
    <xdr:to>
      <xdr:col>10</xdr:col>
      <xdr:colOff>165100</xdr:colOff>
      <xdr:row>94</xdr:row>
      <xdr:rowOff>142751</xdr:rowOff>
    </xdr:to>
    <xdr:sp macro="" textlink="">
      <xdr:nvSpPr>
        <xdr:cNvPr id="268" name="楕円 267">
          <a:extLst>
            <a:ext uri="{FF2B5EF4-FFF2-40B4-BE49-F238E27FC236}">
              <a16:creationId xmlns:a16="http://schemas.microsoft.com/office/drawing/2014/main" id="{00000000-0008-0000-0700-00000C010000}"/>
            </a:ext>
          </a:extLst>
        </xdr:cNvPr>
        <xdr:cNvSpPr/>
      </xdr:nvSpPr>
      <xdr:spPr>
        <a:xfrm>
          <a:off x="1968500" y="1615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159278</xdr:rowOff>
    </xdr:from>
    <xdr:ext cx="534377"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1752111" y="1593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124076</xdr:rowOff>
    </xdr:from>
    <xdr:to>
      <xdr:col>6</xdr:col>
      <xdr:colOff>38100</xdr:colOff>
      <xdr:row>97</xdr:row>
      <xdr:rowOff>54226</xdr:rowOff>
    </xdr:to>
    <xdr:sp macro="" textlink="">
      <xdr:nvSpPr>
        <xdr:cNvPr id="270" name="楕円 269">
          <a:extLst>
            <a:ext uri="{FF2B5EF4-FFF2-40B4-BE49-F238E27FC236}">
              <a16:creationId xmlns:a16="http://schemas.microsoft.com/office/drawing/2014/main" id="{00000000-0008-0000-0700-00000E010000}"/>
            </a:ext>
          </a:extLst>
        </xdr:cNvPr>
        <xdr:cNvSpPr/>
      </xdr:nvSpPr>
      <xdr:spPr>
        <a:xfrm>
          <a:off x="1079500" y="1658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45353</xdr:rowOff>
    </xdr:from>
    <xdr:ext cx="534377"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863111" y="16676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7" name="正方形/長方形 276">
          <a:extLst>
            <a:ext uri="{FF2B5EF4-FFF2-40B4-BE49-F238E27FC236}">
              <a16:creationId xmlns:a16="http://schemas.microsoft.com/office/drawing/2014/main" id="{00000000-0008-0000-0700-00001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8" name="正方形/長方形 277">
          <a:extLst>
            <a:ext uri="{FF2B5EF4-FFF2-40B4-BE49-F238E27FC236}">
              <a16:creationId xmlns:a16="http://schemas.microsoft.com/office/drawing/2014/main" id="{00000000-0008-0000-0700-00001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9" name="正方形/長方形 278">
          <a:extLst>
            <a:ext uri="{FF2B5EF4-FFF2-40B4-BE49-F238E27FC236}">
              <a16:creationId xmlns:a16="http://schemas.microsoft.com/office/drawing/2014/main" id="{00000000-0008-0000-0700-00001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6" name="労働費グラフ枠">
          <a:extLst>
            <a:ext uri="{FF2B5EF4-FFF2-40B4-BE49-F238E27FC236}">
              <a16:creationId xmlns:a16="http://schemas.microsoft.com/office/drawing/2014/main" id="{00000000-0008-0000-0700-00002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77978</xdr:rowOff>
    </xdr:from>
    <xdr:to>
      <xdr:col>54</xdr:col>
      <xdr:colOff>189865</xdr:colOff>
      <xdr:row>39</xdr:row>
      <xdr:rowOff>68181</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10475595" y="5221478"/>
          <a:ext cx="127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72008</xdr:rowOff>
    </xdr:from>
    <xdr:ext cx="313932" cy="259045"/>
    <xdr:sp macro="" textlink="">
      <xdr:nvSpPr>
        <xdr:cNvPr id="298" name="労働費最小値テキスト">
          <a:extLst>
            <a:ext uri="{FF2B5EF4-FFF2-40B4-BE49-F238E27FC236}">
              <a16:creationId xmlns:a16="http://schemas.microsoft.com/office/drawing/2014/main" id="{00000000-0008-0000-0700-00002A010000}"/>
            </a:ext>
          </a:extLst>
        </xdr:cNvPr>
        <xdr:cNvSpPr txBox="1"/>
      </xdr:nvSpPr>
      <xdr:spPr>
        <a:xfrm>
          <a:off x="10528300" y="67585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68181</xdr:rowOff>
    </xdr:from>
    <xdr:to>
      <xdr:col>55</xdr:col>
      <xdr:colOff>88900</xdr:colOff>
      <xdr:row>39</xdr:row>
      <xdr:rowOff>68181</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10388600" y="6754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24655</xdr:rowOff>
    </xdr:from>
    <xdr:ext cx="469744" cy="259045"/>
    <xdr:sp macro="" textlink="">
      <xdr:nvSpPr>
        <xdr:cNvPr id="300" name="労働費最大値テキスト">
          <a:extLst>
            <a:ext uri="{FF2B5EF4-FFF2-40B4-BE49-F238E27FC236}">
              <a16:creationId xmlns:a16="http://schemas.microsoft.com/office/drawing/2014/main" id="{00000000-0008-0000-0700-00002C010000}"/>
            </a:ext>
          </a:extLst>
        </xdr:cNvPr>
        <xdr:cNvSpPr txBox="1"/>
      </xdr:nvSpPr>
      <xdr:spPr>
        <a:xfrm>
          <a:off x="10528300" y="4996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77978</xdr:rowOff>
    </xdr:from>
    <xdr:to>
      <xdr:col>55</xdr:col>
      <xdr:colOff>88900</xdr:colOff>
      <xdr:row>30</xdr:row>
      <xdr:rowOff>77978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10388600" y="5221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122392</xdr:rowOff>
    </xdr:from>
    <xdr:to>
      <xdr:col>55</xdr:col>
      <xdr:colOff>0</xdr:colOff>
      <xdr:row>38</xdr:row>
      <xdr:rowOff>134475</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9639300" y="6637492"/>
          <a:ext cx="8382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117982</xdr:rowOff>
    </xdr:from>
    <xdr:ext cx="378565" cy="259045"/>
    <xdr:sp macro="" textlink="">
      <xdr:nvSpPr>
        <xdr:cNvPr id="303" name="労働費平均値テキスト">
          <a:extLst>
            <a:ext uri="{FF2B5EF4-FFF2-40B4-BE49-F238E27FC236}">
              <a16:creationId xmlns:a16="http://schemas.microsoft.com/office/drawing/2014/main" id="{00000000-0008-0000-0700-00002F010000}"/>
            </a:ext>
          </a:extLst>
        </xdr:cNvPr>
        <xdr:cNvSpPr txBox="1"/>
      </xdr:nvSpPr>
      <xdr:spPr>
        <a:xfrm>
          <a:off x="10528300" y="62901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95105</xdr:rowOff>
    </xdr:from>
    <xdr:to>
      <xdr:col>55</xdr:col>
      <xdr:colOff>50800</xdr:colOff>
      <xdr:row>38</xdr:row>
      <xdr:rowOff>25255</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10426700" y="6438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134475</xdr:rowOff>
    </xdr:from>
    <xdr:to>
      <xdr:col>50</xdr:col>
      <xdr:colOff>114300</xdr:colOff>
      <xdr:row>38</xdr:row>
      <xdr:rowOff>136108</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flipV="1">
          <a:off x="8750300" y="6649575"/>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72572</xdr:rowOff>
    </xdr:from>
    <xdr:to>
      <xdr:col>50</xdr:col>
      <xdr:colOff>165100</xdr:colOff>
      <xdr:row>38</xdr:row>
      <xdr:rowOff>2722</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9588500" y="6416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19249</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50017" y="61914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84836</xdr:rowOff>
    </xdr:from>
    <xdr:to>
      <xdr:col>45</xdr:col>
      <xdr:colOff>177800</xdr:colOff>
      <xdr:row>38</xdr:row>
      <xdr:rowOff>136108</xdr:rowOff>
    </xdr:to>
    <xdr:cxnSp macro="">
      <xdr:nvCxnSpPr>
        <xdr:cNvPr id="308" name="直線コネクタ 307">
          <a:extLst>
            <a:ext uri="{FF2B5EF4-FFF2-40B4-BE49-F238E27FC236}">
              <a16:creationId xmlns:a16="http://schemas.microsoft.com/office/drawing/2014/main" id="{00000000-0008-0000-0700-000034010000}"/>
            </a:ext>
          </a:extLst>
        </xdr:cNvPr>
        <xdr:cNvCxnSpPr/>
      </xdr:nvCxnSpPr>
      <xdr:spPr>
        <a:xfrm>
          <a:off x="7861300" y="6599936"/>
          <a:ext cx="889000" cy="5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33383</xdr:rowOff>
    </xdr:from>
    <xdr:to>
      <xdr:col>46</xdr:col>
      <xdr:colOff>38100</xdr:colOff>
      <xdr:row>37</xdr:row>
      <xdr:rowOff>134983</xdr:rowOff>
    </xdr:to>
    <xdr:sp macro="" textlink="">
      <xdr:nvSpPr>
        <xdr:cNvPr id="309" name="フローチャート: 判断 308">
          <a:extLst>
            <a:ext uri="{FF2B5EF4-FFF2-40B4-BE49-F238E27FC236}">
              <a16:creationId xmlns:a16="http://schemas.microsoft.com/office/drawing/2014/main" id="{00000000-0008-0000-0700-000035010000}"/>
            </a:ext>
          </a:extLst>
        </xdr:cNvPr>
        <xdr:cNvSpPr/>
      </xdr:nvSpPr>
      <xdr:spPr>
        <a:xfrm>
          <a:off x="8699500" y="637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151510</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15428" y="6152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84836</xdr:rowOff>
    </xdr:from>
    <xdr:to>
      <xdr:col>41</xdr:col>
      <xdr:colOff>50800</xdr:colOff>
      <xdr:row>38</xdr:row>
      <xdr:rowOff>99205</xdr:rowOff>
    </xdr:to>
    <xdr:cxnSp macro="">
      <xdr:nvCxnSpPr>
        <xdr:cNvPr id="311" name="直線コネクタ 310">
          <a:extLst>
            <a:ext uri="{FF2B5EF4-FFF2-40B4-BE49-F238E27FC236}">
              <a16:creationId xmlns:a16="http://schemas.microsoft.com/office/drawing/2014/main" id="{00000000-0008-0000-0700-000037010000}"/>
            </a:ext>
          </a:extLst>
        </xdr:cNvPr>
        <xdr:cNvCxnSpPr/>
      </xdr:nvCxnSpPr>
      <xdr:spPr>
        <a:xfrm flipV="1">
          <a:off x="6972300" y="6599936"/>
          <a:ext cx="889000" cy="1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115679</xdr:rowOff>
    </xdr:from>
    <xdr:to>
      <xdr:col>41</xdr:col>
      <xdr:colOff>101600</xdr:colOff>
      <xdr:row>37</xdr:row>
      <xdr:rowOff>45829</xdr:rowOff>
    </xdr:to>
    <xdr:sp macro="" textlink="">
      <xdr:nvSpPr>
        <xdr:cNvPr id="312" name="フローチャート: 判断 311">
          <a:extLst>
            <a:ext uri="{FF2B5EF4-FFF2-40B4-BE49-F238E27FC236}">
              <a16:creationId xmlns:a16="http://schemas.microsoft.com/office/drawing/2014/main" id="{00000000-0008-0000-0700-000038010000}"/>
            </a:ext>
          </a:extLst>
        </xdr:cNvPr>
        <xdr:cNvSpPr/>
      </xdr:nvSpPr>
      <xdr:spPr>
        <a:xfrm>
          <a:off x="7810500" y="6287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62356</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26428" y="6063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73551</xdr:rowOff>
    </xdr:from>
    <xdr:to>
      <xdr:col>36</xdr:col>
      <xdr:colOff>165100</xdr:colOff>
      <xdr:row>37</xdr:row>
      <xdr:rowOff>3701</xdr:rowOff>
    </xdr:to>
    <xdr:sp macro="" textlink="">
      <xdr:nvSpPr>
        <xdr:cNvPr id="314" name="フローチャート: 判断 313">
          <a:extLst>
            <a:ext uri="{FF2B5EF4-FFF2-40B4-BE49-F238E27FC236}">
              <a16:creationId xmlns:a16="http://schemas.microsoft.com/office/drawing/2014/main" id="{00000000-0008-0000-0700-00003A010000}"/>
            </a:ext>
          </a:extLst>
        </xdr:cNvPr>
        <xdr:cNvSpPr/>
      </xdr:nvSpPr>
      <xdr:spPr>
        <a:xfrm>
          <a:off x="6921500" y="6245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20228</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737428" y="6020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71592</xdr:rowOff>
    </xdr:from>
    <xdr:to>
      <xdr:col>55</xdr:col>
      <xdr:colOff>50800</xdr:colOff>
      <xdr:row>39</xdr:row>
      <xdr:rowOff>1742</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10426700" y="658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157969</xdr:rowOff>
    </xdr:from>
    <xdr:ext cx="378565" cy="259045"/>
    <xdr:sp macro="" textlink="">
      <xdr:nvSpPr>
        <xdr:cNvPr id="322" name="労働費該当値テキスト">
          <a:extLst>
            <a:ext uri="{FF2B5EF4-FFF2-40B4-BE49-F238E27FC236}">
              <a16:creationId xmlns:a16="http://schemas.microsoft.com/office/drawing/2014/main" id="{00000000-0008-0000-0700-000042010000}"/>
            </a:ext>
          </a:extLst>
        </xdr:cNvPr>
        <xdr:cNvSpPr txBox="1"/>
      </xdr:nvSpPr>
      <xdr:spPr>
        <a:xfrm>
          <a:off x="10528300" y="6501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83675</xdr:rowOff>
    </xdr:from>
    <xdr:to>
      <xdr:col>50</xdr:col>
      <xdr:colOff>165100</xdr:colOff>
      <xdr:row>39</xdr:row>
      <xdr:rowOff>13825</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9588500" y="659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4952</xdr:rowOff>
    </xdr:from>
    <xdr:ext cx="378565"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9450017" y="6691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85308</xdr:rowOff>
    </xdr:from>
    <xdr:to>
      <xdr:col>46</xdr:col>
      <xdr:colOff>38100</xdr:colOff>
      <xdr:row>39</xdr:row>
      <xdr:rowOff>15458</xdr:rowOff>
    </xdr:to>
    <xdr:sp macro="" textlink="">
      <xdr:nvSpPr>
        <xdr:cNvPr id="325" name="楕円 324">
          <a:extLst>
            <a:ext uri="{FF2B5EF4-FFF2-40B4-BE49-F238E27FC236}">
              <a16:creationId xmlns:a16="http://schemas.microsoft.com/office/drawing/2014/main" id="{00000000-0008-0000-0700-000045010000}"/>
            </a:ext>
          </a:extLst>
        </xdr:cNvPr>
        <xdr:cNvSpPr/>
      </xdr:nvSpPr>
      <xdr:spPr>
        <a:xfrm>
          <a:off x="8699500" y="660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6585</xdr:rowOff>
    </xdr:from>
    <xdr:ext cx="378565"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8561017" y="6693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34036</xdr:rowOff>
    </xdr:from>
    <xdr:to>
      <xdr:col>41</xdr:col>
      <xdr:colOff>101600</xdr:colOff>
      <xdr:row>38</xdr:row>
      <xdr:rowOff>135636</xdr:rowOff>
    </xdr:to>
    <xdr:sp macro="" textlink="">
      <xdr:nvSpPr>
        <xdr:cNvPr id="327" name="楕円 326">
          <a:extLst>
            <a:ext uri="{FF2B5EF4-FFF2-40B4-BE49-F238E27FC236}">
              <a16:creationId xmlns:a16="http://schemas.microsoft.com/office/drawing/2014/main" id="{00000000-0008-0000-0700-000047010000}"/>
            </a:ext>
          </a:extLst>
        </xdr:cNvPr>
        <xdr:cNvSpPr/>
      </xdr:nvSpPr>
      <xdr:spPr>
        <a:xfrm>
          <a:off x="7810500" y="654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126763</xdr:rowOff>
    </xdr:from>
    <xdr:ext cx="378565"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7672017" y="6641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48405</xdr:rowOff>
    </xdr:from>
    <xdr:to>
      <xdr:col>36</xdr:col>
      <xdr:colOff>165100</xdr:colOff>
      <xdr:row>38</xdr:row>
      <xdr:rowOff>150005</xdr:rowOff>
    </xdr:to>
    <xdr:sp macro="" textlink="">
      <xdr:nvSpPr>
        <xdr:cNvPr id="329" name="楕円 328">
          <a:extLst>
            <a:ext uri="{FF2B5EF4-FFF2-40B4-BE49-F238E27FC236}">
              <a16:creationId xmlns:a16="http://schemas.microsoft.com/office/drawing/2014/main" id="{00000000-0008-0000-0700-000049010000}"/>
            </a:ext>
          </a:extLst>
        </xdr:cNvPr>
        <xdr:cNvSpPr/>
      </xdr:nvSpPr>
      <xdr:spPr>
        <a:xfrm>
          <a:off x="6921500" y="656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141132</xdr:rowOff>
    </xdr:from>
    <xdr:ext cx="378565"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783017" y="66562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5" name="正方形/長方形 334">
          <a:extLst>
            <a:ext uri="{FF2B5EF4-FFF2-40B4-BE49-F238E27FC236}">
              <a16:creationId xmlns:a16="http://schemas.microsoft.com/office/drawing/2014/main" id="{00000000-0008-0000-0700-00004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6" name="正方形/長方形 335">
          <a:extLst>
            <a:ext uri="{FF2B5EF4-FFF2-40B4-BE49-F238E27FC236}">
              <a16:creationId xmlns:a16="http://schemas.microsoft.com/office/drawing/2014/main" id="{00000000-0008-0000-0700-00005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7" name="正方形/長方形 336">
          <a:extLst>
            <a:ext uri="{FF2B5EF4-FFF2-40B4-BE49-F238E27FC236}">
              <a16:creationId xmlns:a16="http://schemas.microsoft.com/office/drawing/2014/main" id="{00000000-0008-0000-0700-00005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8" name="正方形/長方形 337">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1" name="農林水産業費グラフ枠">
          <a:extLst>
            <a:ext uri="{FF2B5EF4-FFF2-40B4-BE49-F238E27FC236}">
              <a16:creationId xmlns:a16="http://schemas.microsoft.com/office/drawing/2014/main" id="{00000000-0008-0000-0700-00005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94391</xdr:rowOff>
    </xdr:from>
    <xdr:to>
      <xdr:col>54</xdr:col>
      <xdr:colOff>189865</xdr:colOff>
      <xdr:row>58</xdr:row>
      <xdr:rowOff>131516</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10475595" y="8838341"/>
          <a:ext cx="1270" cy="1237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135343</xdr:rowOff>
    </xdr:from>
    <xdr:ext cx="378565" cy="259045"/>
    <xdr:sp macro="" textlink="">
      <xdr:nvSpPr>
        <xdr:cNvPr id="353" name="農林水産業費最小値テキスト">
          <a:extLst>
            <a:ext uri="{FF2B5EF4-FFF2-40B4-BE49-F238E27FC236}">
              <a16:creationId xmlns:a16="http://schemas.microsoft.com/office/drawing/2014/main" id="{00000000-0008-0000-0700-000061010000}"/>
            </a:ext>
          </a:extLst>
        </xdr:cNvPr>
        <xdr:cNvSpPr txBox="1"/>
      </xdr:nvSpPr>
      <xdr:spPr>
        <a:xfrm>
          <a:off x="10528300" y="10079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131516</xdr:rowOff>
    </xdr:from>
    <xdr:to>
      <xdr:col>55</xdr:col>
      <xdr:colOff>88900</xdr:colOff>
      <xdr:row>58</xdr:row>
      <xdr:rowOff>131516</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10388600" y="10075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41068</xdr:rowOff>
    </xdr:from>
    <xdr:ext cx="534377" cy="259045"/>
    <xdr:sp macro="" textlink="">
      <xdr:nvSpPr>
        <xdr:cNvPr id="355" name="農林水産業費最大値テキスト">
          <a:extLst>
            <a:ext uri="{FF2B5EF4-FFF2-40B4-BE49-F238E27FC236}">
              <a16:creationId xmlns:a16="http://schemas.microsoft.com/office/drawing/2014/main" id="{00000000-0008-0000-0700-000063010000}"/>
            </a:ext>
          </a:extLst>
        </xdr:cNvPr>
        <xdr:cNvSpPr txBox="1"/>
      </xdr:nvSpPr>
      <xdr:spPr>
        <a:xfrm>
          <a:off x="10528300" y="861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27,241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94391</xdr:rowOff>
    </xdr:from>
    <xdr:to>
      <xdr:col>55</xdr:col>
      <xdr:colOff>88900</xdr:colOff>
      <xdr:row>51</xdr:row>
      <xdr:rowOff>94391</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10388600" y="8838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79898</xdr:rowOff>
    </xdr:from>
    <xdr:to>
      <xdr:col>55</xdr:col>
      <xdr:colOff>0</xdr:colOff>
      <xdr:row>58</xdr:row>
      <xdr:rowOff>85430</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9639300" y="10023998"/>
          <a:ext cx="838200" cy="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46352</xdr:rowOff>
    </xdr:from>
    <xdr:ext cx="469744" cy="259045"/>
    <xdr:sp macro="" textlink="">
      <xdr:nvSpPr>
        <xdr:cNvPr id="358" name="農林水産業費平均値テキスト">
          <a:extLst>
            <a:ext uri="{FF2B5EF4-FFF2-40B4-BE49-F238E27FC236}">
              <a16:creationId xmlns:a16="http://schemas.microsoft.com/office/drawing/2014/main" id="{00000000-0008-0000-0700-000066010000}"/>
            </a:ext>
          </a:extLst>
        </xdr:cNvPr>
        <xdr:cNvSpPr txBox="1"/>
      </xdr:nvSpPr>
      <xdr:spPr>
        <a:xfrm>
          <a:off x="10528300" y="96475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23475</xdr:rowOff>
    </xdr:from>
    <xdr:to>
      <xdr:col>55</xdr:col>
      <xdr:colOff>50800</xdr:colOff>
      <xdr:row>57</xdr:row>
      <xdr:rowOff>125075</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10426700" y="979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85430</xdr:rowOff>
    </xdr:from>
    <xdr:to>
      <xdr:col>50</xdr:col>
      <xdr:colOff>114300</xdr:colOff>
      <xdr:row>58</xdr:row>
      <xdr:rowOff>90368</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8750300" y="10029530"/>
          <a:ext cx="889000" cy="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30835</xdr:rowOff>
    </xdr:from>
    <xdr:to>
      <xdr:col>50</xdr:col>
      <xdr:colOff>165100</xdr:colOff>
      <xdr:row>57</xdr:row>
      <xdr:rowOff>132435</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9588500" y="980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148962</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04428" y="9578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88036</xdr:rowOff>
    </xdr:from>
    <xdr:to>
      <xdr:col>45</xdr:col>
      <xdr:colOff>177800</xdr:colOff>
      <xdr:row>58</xdr:row>
      <xdr:rowOff>90368</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a:off x="7861300" y="10032136"/>
          <a:ext cx="8890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18948</xdr:rowOff>
    </xdr:from>
    <xdr:to>
      <xdr:col>46</xdr:col>
      <xdr:colOff>38100</xdr:colOff>
      <xdr:row>57</xdr:row>
      <xdr:rowOff>120548</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8699500" y="97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137075</xdr:rowOff>
    </xdr:from>
    <xdr:ext cx="469744"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15428" y="956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88036</xdr:rowOff>
    </xdr:from>
    <xdr:to>
      <xdr:col>41</xdr:col>
      <xdr:colOff>50800</xdr:colOff>
      <xdr:row>58</xdr:row>
      <xdr:rowOff>91968</xdr:rowOff>
    </xdr:to>
    <xdr:cxnSp macro="">
      <xdr:nvCxnSpPr>
        <xdr:cNvPr id="366" name="直線コネクタ 365">
          <a:extLst>
            <a:ext uri="{FF2B5EF4-FFF2-40B4-BE49-F238E27FC236}">
              <a16:creationId xmlns:a16="http://schemas.microsoft.com/office/drawing/2014/main" id="{00000000-0008-0000-0700-00006E010000}"/>
            </a:ext>
          </a:extLst>
        </xdr:cNvPr>
        <xdr:cNvCxnSpPr/>
      </xdr:nvCxnSpPr>
      <xdr:spPr>
        <a:xfrm flipV="1">
          <a:off x="6972300" y="10032136"/>
          <a:ext cx="889000" cy="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159812</xdr:rowOff>
    </xdr:from>
    <xdr:to>
      <xdr:col>41</xdr:col>
      <xdr:colOff>101600</xdr:colOff>
      <xdr:row>57</xdr:row>
      <xdr:rowOff>89962</xdr:rowOff>
    </xdr:to>
    <xdr:sp macro="" textlink="">
      <xdr:nvSpPr>
        <xdr:cNvPr id="367" name="フローチャート: 判断 366">
          <a:extLst>
            <a:ext uri="{FF2B5EF4-FFF2-40B4-BE49-F238E27FC236}">
              <a16:creationId xmlns:a16="http://schemas.microsoft.com/office/drawing/2014/main" id="{00000000-0008-0000-0700-00006F010000}"/>
            </a:ext>
          </a:extLst>
        </xdr:cNvPr>
        <xdr:cNvSpPr/>
      </xdr:nvSpPr>
      <xdr:spPr>
        <a:xfrm>
          <a:off x="7810500" y="97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106489</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26428" y="9536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21143</xdr:rowOff>
    </xdr:from>
    <xdr:to>
      <xdr:col>36</xdr:col>
      <xdr:colOff>165100</xdr:colOff>
      <xdr:row>57</xdr:row>
      <xdr:rowOff>122743</xdr:rowOff>
    </xdr:to>
    <xdr:sp macro="" textlink="">
      <xdr:nvSpPr>
        <xdr:cNvPr id="369" name="フローチャート: 判断 368">
          <a:extLst>
            <a:ext uri="{FF2B5EF4-FFF2-40B4-BE49-F238E27FC236}">
              <a16:creationId xmlns:a16="http://schemas.microsoft.com/office/drawing/2014/main" id="{00000000-0008-0000-0700-000071010000}"/>
            </a:ext>
          </a:extLst>
        </xdr:cNvPr>
        <xdr:cNvSpPr/>
      </xdr:nvSpPr>
      <xdr:spPr>
        <a:xfrm>
          <a:off x="6921500" y="979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139270</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37428" y="9569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29098</xdr:rowOff>
    </xdr:from>
    <xdr:to>
      <xdr:col>55</xdr:col>
      <xdr:colOff>50800</xdr:colOff>
      <xdr:row>58</xdr:row>
      <xdr:rowOff>130698</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10426700" y="997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115475</xdr:rowOff>
    </xdr:from>
    <xdr:ext cx="469744" cy="259045"/>
    <xdr:sp macro="" textlink="">
      <xdr:nvSpPr>
        <xdr:cNvPr id="377" name="農林水産業費該当値テキスト">
          <a:extLst>
            <a:ext uri="{FF2B5EF4-FFF2-40B4-BE49-F238E27FC236}">
              <a16:creationId xmlns:a16="http://schemas.microsoft.com/office/drawing/2014/main" id="{00000000-0008-0000-0700-000079010000}"/>
            </a:ext>
          </a:extLst>
        </xdr:cNvPr>
        <xdr:cNvSpPr txBox="1"/>
      </xdr:nvSpPr>
      <xdr:spPr>
        <a:xfrm>
          <a:off x="10528300" y="9888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34630</xdr:rowOff>
    </xdr:from>
    <xdr:to>
      <xdr:col>50</xdr:col>
      <xdr:colOff>165100</xdr:colOff>
      <xdr:row>58</xdr:row>
      <xdr:rowOff>136230</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9588500" y="997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127357</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9404428" y="100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39568</xdr:rowOff>
    </xdr:from>
    <xdr:to>
      <xdr:col>46</xdr:col>
      <xdr:colOff>38100</xdr:colOff>
      <xdr:row>58</xdr:row>
      <xdr:rowOff>141168</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8699500" y="998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132295</xdr:rowOff>
    </xdr:from>
    <xdr:ext cx="469744"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8515428" y="1007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37236</xdr:rowOff>
    </xdr:from>
    <xdr:to>
      <xdr:col>41</xdr:col>
      <xdr:colOff>101600</xdr:colOff>
      <xdr:row>58</xdr:row>
      <xdr:rowOff>138836</xdr:rowOff>
    </xdr:to>
    <xdr:sp macro="" textlink="">
      <xdr:nvSpPr>
        <xdr:cNvPr id="382" name="楕円 381">
          <a:extLst>
            <a:ext uri="{FF2B5EF4-FFF2-40B4-BE49-F238E27FC236}">
              <a16:creationId xmlns:a16="http://schemas.microsoft.com/office/drawing/2014/main" id="{00000000-0008-0000-0700-00007E010000}"/>
            </a:ext>
          </a:extLst>
        </xdr:cNvPr>
        <xdr:cNvSpPr/>
      </xdr:nvSpPr>
      <xdr:spPr>
        <a:xfrm>
          <a:off x="7810500" y="998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129963</xdr:rowOff>
    </xdr:from>
    <xdr:ext cx="469744"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7626428" y="1007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41168</xdr:rowOff>
    </xdr:from>
    <xdr:to>
      <xdr:col>36</xdr:col>
      <xdr:colOff>165100</xdr:colOff>
      <xdr:row>58</xdr:row>
      <xdr:rowOff>142768</xdr:rowOff>
    </xdr:to>
    <xdr:sp macro="" textlink="">
      <xdr:nvSpPr>
        <xdr:cNvPr id="384" name="楕円 383">
          <a:extLst>
            <a:ext uri="{FF2B5EF4-FFF2-40B4-BE49-F238E27FC236}">
              <a16:creationId xmlns:a16="http://schemas.microsoft.com/office/drawing/2014/main" id="{00000000-0008-0000-0700-000080010000}"/>
            </a:ext>
          </a:extLst>
        </xdr:cNvPr>
        <xdr:cNvSpPr/>
      </xdr:nvSpPr>
      <xdr:spPr>
        <a:xfrm>
          <a:off x="6921500" y="998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133895</xdr:rowOff>
    </xdr:from>
    <xdr:ext cx="469744"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737428" y="1007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2" name="正方形/長方形 391">
          <a:extLst>
            <a:ext uri="{FF2B5EF4-FFF2-40B4-BE49-F238E27FC236}">
              <a16:creationId xmlns:a16="http://schemas.microsoft.com/office/drawing/2014/main" id="{00000000-0008-0000-0700-00008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3" name="正方形/長方形 392">
          <a:extLst>
            <a:ext uri="{FF2B5EF4-FFF2-40B4-BE49-F238E27FC236}">
              <a16:creationId xmlns:a16="http://schemas.microsoft.com/office/drawing/2014/main" id="{00000000-0008-0000-0700-00008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a:extLst>
            <a:ext uri="{FF2B5EF4-FFF2-40B4-BE49-F238E27FC236}">
              <a16:creationId xmlns:a16="http://schemas.microsoft.com/office/drawing/2014/main" id="{00000000-0008-0000-07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101204</xdr:rowOff>
    </xdr:from>
    <xdr:to>
      <xdr:col>54</xdr:col>
      <xdr:colOff>189865</xdr:colOff>
      <xdr:row>78</xdr:row>
      <xdr:rowOff>103856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10475595" y="12274154"/>
          <a:ext cx="1270" cy="1202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107683</xdr:rowOff>
    </xdr:from>
    <xdr:ext cx="378565" cy="259045"/>
    <xdr:sp macro="" textlink="">
      <xdr:nvSpPr>
        <xdr:cNvPr id="408" name="商工費最小値テキスト">
          <a:extLst>
            <a:ext uri="{FF2B5EF4-FFF2-40B4-BE49-F238E27FC236}">
              <a16:creationId xmlns:a16="http://schemas.microsoft.com/office/drawing/2014/main" id="{00000000-0008-0000-0700-000098010000}"/>
            </a:ext>
          </a:extLst>
        </xdr:cNvPr>
        <xdr:cNvSpPr txBox="1"/>
      </xdr:nvSpPr>
      <xdr:spPr>
        <a:xfrm>
          <a:off x="10528300" y="13480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103856</xdr:rowOff>
    </xdr:from>
    <xdr:to>
      <xdr:col>55</xdr:col>
      <xdr:colOff>88900</xdr:colOff>
      <xdr:row>78</xdr:row>
      <xdr:rowOff>103856</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347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47881</xdr:rowOff>
    </xdr:from>
    <xdr:ext cx="534377" cy="259045"/>
    <xdr:sp macro="" textlink="">
      <xdr:nvSpPr>
        <xdr:cNvPr id="410" name="商工費最大値テキスト">
          <a:extLst>
            <a:ext uri="{FF2B5EF4-FFF2-40B4-BE49-F238E27FC236}">
              <a16:creationId xmlns:a16="http://schemas.microsoft.com/office/drawing/2014/main" id="{00000000-0008-0000-0700-00009A010000}"/>
            </a:ext>
          </a:extLst>
        </xdr:cNvPr>
        <xdr:cNvSpPr txBox="1"/>
      </xdr:nvSpPr>
      <xdr:spPr>
        <a:xfrm>
          <a:off x="10528300" y="1204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101204</xdr:rowOff>
    </xdr:from>
    <xdr:to>
      <xdr:col>55</xdr:col>
      <xdr:colOff>88900</xdr:colOff>
      <xdr:row>71</xdr:row>
      <xdr:rowOff>101204</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10388600" y="12274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11364</xdr:rowOff>
    </xdr:from>
    <xdr:to>
      <xdr:col>55</xdr:col>
      <xdr:colOff>0</xdr:colOff>
      <xdr:row>78</xdr:row>
      <xdr:rowOff>17993</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9639300" y="13384464"/>
          <a:ext cx="8382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107890</xdr:rowOff>
    </xdr:from>
    <xdr:ext cx="469744" cy="259045"/>
    <xdr:sp macro="" textlink="">
      <xdr:nvSpPr>
        <xdr:cNvPr id="413" name="商工費平均値テキスト">
          <a:extLst>
            <a:ext uri="{FF2B5EF4-FFF2-40B4-BE49-F238E27FC236}">
              <a16:creationId xmlns:a16="http://schemas.microsoft.com/office/drawing/2014/main" id="{00000000-0008-0000-0700-00009D010000}"/>
            </a:ext>
          </a:extLst>
        </xdr:cNvPr>
        <xdr:cNvSpPr txBox="1"/>
      </xdr:nvSpPr>
      <xdr:spPr>
        <a:xfrm>
          <a:off x="10528300" y="129666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85013</xdr:rowOff>
    </xdr:from>
    <xdr:to>
      <xdr:col>55</xdr:col>
      <xdr:colOff>50800</xdr:colOff>
      <xdr:row>77</xdr:row>
      <xdr:rowOff>15163</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10426700" y="1311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17993</xdr:rowOff>
    </xdr:from>
    <xdr:to>
      <xdr:col>50</xdr:col>
      <xdr:colOff>114300</xdr:colOff>
      <xdr:row>78</xdr:row>
      <xdr:rowOff>18359</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8750300" y="13391093"/>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50495</xdr:rowOff>
    </xdr:from>
    <xdr:to>
      <xdr:col>50</xdr:col>
      <xdr:colOff>165100</xdr:colOff>
      <xdr:row>76</xdr:row>
      <xdr:rowOff>152095</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9588500" y="1308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74</xdr:row>
      <xdr:rowOff>168622</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04428" y="12855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111261</xdr:rowOff>
    </xdr:from>
    <xdr:to>
      <xdr:col>45</xdr:col>
      <xdr:colOff>177800</xdr:colOff>
      <xdr:row>78</xdr:row>
      <xdr:rowOff>18359</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a:off x="7861300" y="13312911"/>
          <a:ext cx="889000" cy="78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13554</xdr:rowOff>
    </xdr:from>
    <xdr:to>
      <xdr:col>46</xdr:col>
      <xdr:colOff>38100</xdr:colOff>
      <xdr:row>76</xdr:row>
      <xdr:rowOff>115154</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8699500" y="1304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131680</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15428" y="12818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111261</xdr:rowOff>
    </xdr:from>
    <xdr:to>
      <xdr:col>41</xdr:col>
      <xdr:colOff>50800</xdr:colOff>
      <xdr:row>77</xdr:row>
      <xdr:rowOff>157349</xdr:rowOff>
    </xdr:to>
    <xdr:cxnSp macro="">
      <xdr:nvCxnSpPr>
        <xdr:cNvPr id="421" name="直線コネクタ 420">
          <a:extLst>
            <a:ext uri="{FF2B5EF4-FFF2-40B4-BE49-F238E27FC236}">
              <a16:creationId xmlns:a16="http://schemas.microsoft.com/office/drawing/2014/main" id="{00000000-0008-0000-0700-0000A5010000}"/>
            </a:ext>
          </a:extLst>
        </xdr:cNvPr>
        <xdr:cNvCxnSpPr/>
      </xdr:nvCxnSpPr>
      <xdr:spPr>
        <a:xfrm flipV="1">
          <a:off x="6972300" y="13312911"/>
          <a:ext cx="889000" cy="4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95941</xdr:rowOff>
    </xdr:from>
    <xdr:to>
      <xdr:col>41</xdr:col>
      <xdr:colOff>101600</xdr:colOff>
      <xdr:row>76</xdr:row>
      <xdr:rowOff>26091</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7810500" y="12954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42618</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594111" y="1272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138598</xdr:rowOff>
    </xdr:from>
    <xdr:to>
      <xdr:col>36</xdr:col>
      <xdr:colOff>165100</xdr:colOff>
      <xdr:row>76</xdr:row>
      <xdr:rowOff>68748</xdr:rowOff>
    </xdr:to>
    <xdr:sp macro="" textlink="">
      <xdr:nvSpPr>
        <xdr:cNvPr id="424" name="フローチャート: 判断 423">
          <a:extLst>
            <a:ext uri="{FF2B5EF4-FFF2-40B4-BE49-F238E27FC236}">
              <a16:creationId xmlns:a16="http://schemas.microsoft.com/office/drawing/2014/main" id="{00000000-0008-0000-0700-0000A8010000}"/>
            </a:ext>
          </a:extLst>
        </xdr:cNvPr>
        <xdr:cNvSpPr/>
      </xdr:nvSpPr>
      <xdr:spPr>
        <a:xfrm>
          <a:off x="6921500" y="1299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85275</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05111" y="1277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132014</xdr:rowOff>
    </xdr:from>
    <xdr:to>
      <xdr:col>55</xdr:col>
      <xdr:colOff>50800</xdr:colOff>
      <xdr:row>78</xdr:row>
      <xdr:rowOff>62164</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10426700" y="1333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46941</xdr:rowOff>
    </xdr:from>
    <xdr:ext cx="469744" cy="259045"/>
    <xdr:sp macro="" textlink="">
      <xdr:nvSpPr>
        <xdr:cNvPr id="432" name="商工費該当値テキスト">
          <a:extLst>
            <a:ext uri="{FF2B5EF4-FFF2-40B4-BE49-F238E27FC236}">
              <a16:creationId xmlns:a16="http://schemas.microsoft.com/office/drawing/2014/main" id="{00000000-0008-0000-0700-0000B0010000}"/>
            </a:ext>
          </a:extLst>
        </xdr:cNvPr>
        <xdr:cNvSpPr txBox="1"/>
      </xdr:nvSpPr>
      <xdr:spPr>
        <a:xfrm>
          <a:off x="10528300" y="1324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138643</xdr:rowOff>
    </xdr:from>
    <xdr:to>
      <xdr:col>50</xdr:col>
      <xdr:colOff>165100</xdr:colOff>
      <xdr:row>78</xdr:row>
      <xdr:rowOff>68793</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9588500" y="1334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59920</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9404428" y="13433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139009</xdr:rowOff>
    </xdr:from>
    <xdr:to>
      <xdr:col>46</xdr:col>
      <xdr:colOff>38100</xdr:colOff>
      <xdr:row>78</xdr:row>
      <xdr:rowOff>69159</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8699500" y="1334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60286</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8515428" y="13433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60461</xdr:rowOff>
    </xdr:from>
    <xdr:to>
      <xdr:col>41</xdr:col>
      <xdr:colOff>101600</xdr:colOff>
      <xdr:row>77</xdr:row>
      <xdr:rowOff>162061</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7810500" y="1326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153188</xdr:rowOff>
    </xdr:from>
    <xdr:ext cx="469744"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7626428" y="13354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106549</xdr:rowOff>
    </xdr:from>
    <xdr:to>
      <xdr:col>36</xdr:col>
      <xdr:colOff>165100</xdr:colOff>
      <xdr:row>78</xdr:row>
      <xdr:rowOff>36699</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6921500" y="1330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27826</xdr:rowOff>
    </xdr:from>
    <xdr:ext cx="469744"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737428" y="13400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111373</xdr:rowOff>
    </xdr:from>
    <xdr:to>
      <xdr:col>54</xdr:col>
      <xdr:colOff>189865</xdr:colOff>
      <xdr:row>98</xdr:row>
      <xdr:rowOff>81426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713323"/>
          <a:ext cx="1270" cy="1170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85253</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887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81426</xdr:rowOff>
    </xdr:from>
    <xdr:to>
      <xdr:col>55</xdr:col>
      <xdr:colOff>88900</xdr:colOff>
      <xdr:row>98</xdr:row>
      <xdr:rowOff>81426</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88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58050</xdr:rowOff>
    </xdr:from>
    <xdr:ext cx="534377"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48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88,487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111373</xdr:rowOff>
    </xdr:from>
    <xdr:to>
      <xdr:col>55</xdr:col>
      <xdr:colOff>88900</xdr:colOff>
      <xdr:row>91</xdr:row>
      <xdr:rowOff>111373</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713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37554</xdr:rowOff>
    </xdr:from>
    <xdr:to>
      <xdr:col>55</xdr:col>
      <xdr:colOff>0</xdr:colOff>
      <xdr:row>98</xdr:row>
      <xdr:rowOff>90912</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9639300" y="16839654"/>
          <a:ext cx="838200" cy="53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111377</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3991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88500</xdr:rowOff>
    </xdr:from>
    <xdr:to>
      <xdr:col>55</xdr:col>
      <xdr:colOff>50800</xdr:colOff>
      <xdr:row>97</xdr:row>
      <xdr:rowOff>18650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67844</xdr:rowOff>
    </xdr:from>
    <xdr:to>
      <xdr:col>50</xdr:col>
      <xdr:colOff>114300</xdr:colOff>
      <xdr:row>98</xdr:row>
      <xdr:rowOff>90912</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8750300" y="16869944"/>
          <a:ext cx="889000" cy="2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99168</xdr:rowOff>
    </xdr:from>
    <xdr:to>
      <xdr:col>50</xdr:col>
      <xdr:colOff>165100</xdr:colOff>
      <xdr:row>97</xdr:row>
      <xdr:rowOff>29318</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45845</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33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170142</xdr:rowOff>
    </xdr:from>
    <xdr:to>
      <xdr:col>45</xdr:col>
      <xdr:colOff>177800</xdr:colOff>
      <xdr:row>98</xdr:row>
      <xdr:rowOff>67844</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7861300" y="16800792"/>
          <a:ext cx="889000" cy="69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115494</xdr:rowOff>
    </xdr:from>
    <xdr:to>
      <xdr:col>46</xdr:col>
      <xdr:colOff>38100</xdr:colOff>
      <xdr:row>97</xdr:row>
      <xdr:rowOff>45644</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62171</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34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170142</xdr:rowOff>
    </xdr:from>
    <xdr:to>
      <xdr:col>41</xdr:col>
      <xdr:colOff>50800</xdr:colOff>
      <xdr:row>98</xdr:row>
      <xdr:rowOff>54890</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flipV="1">
          <a:off x="6972300" y="16800792"/>
          <a:ext cx="889000" cy="56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116866</xdr:rowOff>
    </xdr:from>
    <xdr:to>
      <xdr:col>41</xdr:col>
      <xdr:colOff>101600</xdr:colOff>
      <xdr:row>97</xdr:row>
      <xdr:rowOff>47016</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5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63543</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35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98082</xdr:rowOff>
    </xdr:from>
    <xdr:to>
      <xdr:col>36</xdr:col>
      <xdr:colOff>165100</xdr:colOff>
      <xdr:row>97</xdr:row>
      <xdr:rowOff>28232</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55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44759</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33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158204</xdr:rowOff>
    </xdr:from>
    <xdr:to>
      <xdr:col>55</xdr:col>
      <xdr:colOff>50800</xdr:colOff>
      <xdr:row>98</xdr:row>
      <xdr:rowOff>88354</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78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73131</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70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40112</xdr:rowOff>
    </xdr:from>
    <xdr:to>
      <xdr:col>50</xdr:col>
      <xdr:colOff>165100</xdr:colOff>
      <xdr:row>98</xdr:row>
      <xdr:rowOff>141712</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84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132839</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6934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17044</xdr:rowOff>
    </xdr:from>
    <xdr:to>
      <xdr:col>46</xdr:col>
      <xdr:colOff>38100</xdr:colOff>
      <xdr:row>98</xdr:row>
      <xdr:rowOff>118644</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81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109771</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6911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119342</xdr:rowOff>
    </xdr:from>
    <xdr:to>
      <xdr:col>41</xdr:col>
      <xdr:colOff>101600</xdr:colOff>
      <xdr:row>98</xdr:row>
      <xdr:rowOff>49492</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74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40619</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684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4090</xdr:rowOff>
    </xdr:from>
    <xdr:to>
      <xdr:col>36</xdr:col>
      <xdr:colOff>165100</xdr:colOff>
      <xdr:row>98</xdr:row>
      <xdr:rowOff>105690</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80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96817</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689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a:extLst>
            <a:ext uri="{FF2B5EF4-FFF2-40B4-BE49-F238E27FC236}">
              <a16:creationId xmlns:a16="http://schemas.microsoft.com/office/drawing/2014/main" id="{00000000-0008-0000-0700-00000A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130683</xdr:rowOff>
    </xdr:from>
    <xdr:to>
      <xdr:col>85</xdr:col>
      <xdr:colOff>126364</xdr:colOff>
      <xdr:row>39</xdr:row>
      <xdr:rowOff>5842</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6317595" y="5274183"/>
          <a:ext cx="1269" cy="1418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9669</xdr:rowOff>
    </xdr:from>
    <xdr:ext cx="469744" cy="259045"/>
    <xdr:sp macro="" textlink="">
      <xdr:nvSpPr>
        <xdr:cNvPr id="524" name="消防費最小値テキスト">
          <a:extLst>
            <a:ext uri="{FF2B5EF4-FFF2-40B4-BE49-F238E27FC236}">
              <a16:creationId xmlns:a16="http://schemas.microsoft.com/office/drawing/2014/main" id="{00000000-0008-0000-0700-00000C020000}"/>
            </a:ext>
          </a:extLst>
        </xdr:cNvPr>
        <xdr:cNvSpPr txBox="1"/>
      </xdr:nvSpPr>
      <xdr:spPr>
        <a:xfrm>
          <a:off x="16370300" y="6696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5842</xdr:rowOff>
    </xdr:from>
    <xdr:to>
      <xdr:col>86</xdr:col>
      <xdr:colOff>25400</xdr:colOff>
      <xdr:row>39</xdr:row>
      <xdr:rowOff>5842</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6692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77360</xdr:rowOff>
    </xdr:from>
    <xdr:ext cx="534377" cy="259045"/>
    <xdr:sp macro="" textlink="">
      <xdr:nvSpPr>
        <xdr:cNvPr id="526" name="消防費最大値テキスト">
          <a:extLst>
            <a:ext uri="{FF2B5EF4-FFF2-40B4-BE49-F238E27FC236}">
              <a16:creationId xmlns:a16="http://schemas.microsoft.com/office/drawing/2014/main" id="{00000000-0008-0000-0700-00000E020000}"/>
            </a:ext>
          </a:extLst>
        </xdr:cNvPr>
        <xdr:cNvSpPr txBox="1"/>
      </xdr:nvSpPr>
      <xdr:spPr>
        <a:xfrm>
          <a:off x="16370300" y="504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130683</xdr:rowOff>
    </xdr:from>
    <xdr:to>
      <xdr:col>86</xdr:col>
      <xdr:colOff>25400</xdr:colOff>
      <xdr:row>30</xdr:row>
      <xdr:rowOff>130683</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6230600" y="527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44704</xdr:rowOff>
    </xdr:from>
    <xdr:to>
      <xdr:col>85</xdr:col>
      <xdr:colOff>127000</xdr:colOff>
      <xdr:row>37</xdr:row>
      <xdr:rowOff>166878</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5481300" y="6388354"/>
          <a:ext cx="838200" cy="12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48785</xdr:rowOff>
    </xdr:from>
    <xdr:ext cx="534377" cy="259045"/>
    <xdr:sp macro="" textlink="">
      <xdr:nvSpPr>
        <xdr:cNvPr id="529" name="消防費平均値テキスト">
          <a:extLst>
            <a:ext uri="{FF2B5EF4-FFF2-40B4-BE49-F238E27FC236}">
              <a16:creationId xmlns:a16="http://schemas.microsoft.com/office/drawing/2014/main" id="{00000000-0008-0000-0700-000011020000}"/>
            </a:ext>
          </a:extLst>
        </xdr:cNvPr>
        <xdr:cNvSpPr txBox="1"/>
      </xdr:nvSpPr>
      <xdr:spPr>
        <a:xfrm>
          <a:off x="16370300" y="60495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25908</xdr:rowOff>
    </xdr:from>
    <xdr:to>
      <xdr:col>85</xdr:col>
      <xdr:colOff>177800</xdr:colOff>
      <xdr:row>36</xdr:row>
      <xdr:rowOff>127508</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62687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116840</xdr:rowOff>
    </xdr:from>
    <xdr:to>
      <xdr:col>81</xdr:col>
      <xdr:colOff>50800</xdr:colOff>
      <xdr:row>37</xdr:row>
      <xdr:rowOff>166878</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4592300" y="6460490"/>
          <a:ext cx="889000" cy="50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110871</xdr:rowOff>
    </xdr:from>
    <xdr:to>
      <xdr:col>81</xdr:col>
      <xdr:colOff>101600</xdr:colOff>
      <xdr:row>37</xdr:row>
      <xdr:rowOff>41021</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5430500" y="628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57548</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6058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116840</xdr:rowOff>
    </xdr:from>
    <xdr:to>
      <xdr:col>76</xdr:col>
      <xdr:colOff>114300</xdr:colOff>
      <xdr:row>38</xdr:row>
      <xdr:rowOff>89535</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3703300" y="6460490"/>
          <a:ext cx="889000" cy="144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101600</xdr:rowOff>
    </xdr:from>
    <xdr:to>
      <xdr:col>76</xdr:col>
      <xdr:colOff>165100</xdr:colOff>
      <xdr:row>37</xdr:row>
      <xdr:rowOff>31750</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45415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48277</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04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103378</xdr:rowOff>
    </xdr:from>
    <xdr:to>
      <xdr:col>71</xdr:col>
      <xdr:colOff>177800</xdr:colOff>
      <xdr:row>38</xdr:row>
      <xdr:rowOff>89535</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a:off x="12814300" y="6104128"/>
          <a:ext cx="889000" cy="500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160401</xdr:rowOff>
    </xdr:from>
    <xdr:to>
      <xdr:col>72</xdr:col>
      <xdr:colOff>38100</xdr:colOff>
      <xdr:row>36</xdr:row>
      <xdr:rowOff>90551</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3652500" y="6161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107078</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593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26289</xdr:rowOff>
    </xdr:from>
    <xdr:to>
      <xdr:col>67</xdr:col>
      <xdr:colOff>101600</xdr:colOff>
      <xdr:row>36</xdr:row>
      <xdr:rowOff>127889</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2763500" y="619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119016</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29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165354</xdr:rowOff>
    </xdr:from>
    <xdr:to>
      <xdr:col>85</xdr:col>
      <xdr:colOff>177800</xdr:colOff>
      <xdr:row>37</xdr:row>
      <xdr:rowOff>95504</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6268700" y="6337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143781</xdr:rowOff>
    </xdr:from>
    <xdr:ext cx="534377" cy="259045"/>
    <xdr:sp macro="" textlink="">
      <xdr:nvSpPr>
        <xdr:cNvPr id="548" name="消防費該当値テキスト">
          <a:extLst>
            <a:ext uri="{FF2B5EF4-FFF2-40B4-BE49-F238E27FC236}">
              <a16:creationId xmlns:a16="http://schemas.microsoft.com/office/drawing/2014/main" id="{00000000-0008-0000-0700-000024020000}"/>
            </a:ext>
          </a:extLst>
        </xdr:cNvPr>
        <xdr:cNvSpPr txBox="1"/>
      </xdr:nvSpPr>
      <xdr:spPr>
        <a:xfrm>
          <a:off x="16370300" y="631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116078</xdr:rowOff>
    </xdr:from>
    <xdr:to>
      <xdr:col>81</xdr:col>
      <xdr:colOff>101600</xdr:colOff>
      <xdr:row>38</xdr:row>
      <xdr:rowOff>46228</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5430500" y="645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37355</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5214111" y="655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66040</xdr:rowOff>
    </xdr:from>
    <xdr:to>
      <xdr:col>76</xdr:col>
      <xdr:colOff>165100</xdr:colOff>
      <xdr:row>37</xdr:row>
      <xdr:rowOff>167640</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4541500" y="640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158767</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4325111" y="6502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38735</xdr:rowOff>
    </xdr:from>
    <xdr:to>
      <xdr:col>72</xdr:col>
      <xdr:colOff>38100</xdr:colOff>
      <xdr:row>38</xdr:row>
      <xdr:rowOff>140335</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3652500" y="655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131462</xdr:rowOff>
    </xdr:from>
    <xdr:ext cx="469744"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3468428" y="6646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52578</xdr:rowOff>
    </xdr:from>
    <xdr:to>
      <xdr:col>67</xdr:col>
      <xdr:colOff>101600</xdr:colOff>
      <xdr:row>35</xdr:row>
      <xdr:rowOff>154178</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2763500" y="605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170705</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547111" y="582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2" name="教育費グラフ枠">
          <a:extLst>
            <a:ext uri="{FF2B5EF4-FFF2-40B4-BE49-F238E27FC236}">
              <a16:creationId xmlns:a16="http://schemas.microsoft.com/office/drawing/2014/main" id="{00000000-0008-0000-0700-00004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168439</xdr:rowOff>
    </xdr:from>
    <xdr:to>
      <xdr:col>85</xdr:col>
      <xdr:colOff>126364</xdr:colOff>
      <xdr:row>58</xdr:row>
      <xdr:rowOff>81179</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6317595" y="8740939"/>
          <a:ext cx="1269" cy="1284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85006</xdr:rowOff>
    </xdr:from>
    <xdr:ext cx="534377" cy="259045"/>
    <xdr:sp macro="" textlink="">
      <xdr:nvSpPr>
        <xdr:cNvPr id="584" name="教育費最小値テキスト">
          <a:extLst>
            <a:ext uri="{FF2B5EF4-FFF2-40B4-BE49-F238E27FC236}">
              <a16:creationId xmlns:a16="http://schemas.microsoft.com/office/drawing/2014/main" id="{00000000-0008-0000-0700-000048020000}"/>
            </a:ext>
          </a:extLst>
        </xdr:cNvPr>
        <xdr:cNvSpPr txBox="1"/>
      </xdr:nvSpPr>
      <xdr:spPr>
        <a:xfrm>
          <a:off x="16370300" y="1002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81179</xdr:rowOff>
    </xdr:from>
    <xdr:to>
      <xdr:col>86</xdr:col>
      <xdr:colOff>25400</xdr:colOff>
      <xdr:row>58</xdr:row>
      <xdr:rowOff>81179</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6230600" y="1002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115116</xdr:rowOff>
    </xdr:from>
    <xdr:ext cx="534377" cy="259045"/>
    <xdr:sp macro="" textlink="">
      <xdr:nvSpPr>
        <xdr:cNvPr id="586" name="教育費最大値テキスト">
          <a:extLst>
            <a:ext uri="{FF2B5EF4-FFF2-40B4-BE49-F238E27FC236}">
              <a16:creationId xmlns:a16="http://schemas.microsoft.com/office/drawing/2014/main" id="{00000000-0008-0000-0700-00004A020000}"/>
            </a:ext>
          </a:extLst>
        </xdr:cNvPr>
        <xdr:cNvSpPr txBox="1"/>
      </xdr:nvSpPr>
      <xdr:spPr>
        <a:xfrm>
          <a:off x="16370300" y="851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168439</xdr:rowOff>
    </xdr:from>
    <xdr:to>
      <xdr:col>86</xdr:col>
      <xdr:colOff>25400</xdr:colOff>
      <xdr:row>50</xdr:row>
      <xdr:rowOff>168439</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6230600" y="8740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102601</xdr:rowOff>
    </xdr:from>
    <xdr:to>
      <xdr:col>85</xdr:col>
      <xdr:colOff>127000</xdr:colOff>
      <xdr:row>58</xdr:row>
      <xdr:rowOff>82779</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5481300" y="9875251"/>
          <a:ext cx="838200" cy="15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90877</xdr:rowOff>
    </xdr:from>
    <xdr:ext cx="534377" cy="259045"/>
    <xdr:sp macro="" textlink="">
      <xdr:nvSpPr>
        <xdr:cNvPr id="589" name="教育費平均値テキスト">
          <a:extLst>
            <a:ext uri="{FF2B5EF4-FFF2-40B4-BE49-F238E27FC236}">
              <a16:creationId xmlns:a16="http://schemas.microsoft.com/office/drawing/2014/main" id="{00000000-0008-0000-0700-00004D020000}"/>
            </a:ext>
          </a:extLst>
        </xdr:cNvPr>
        <xdr:cNvSpPr txBox="1"/>
      </xdr:nvSpPr>
      <xdr:spPr>
        <a:xfrm>
          <a:off x="16370300" y="9349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68000</xdr:rowOff>
    </xdr:from>
    <xdr:to>
      <xdr:col>85</xdr:col>
      <xdr:colOff>177800</xdr:colOff>
      <xdr:row>55</xdr:row>
      <xdr:rowOff>169600</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6268700" y="949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95352</xdr:rowOff>
    </xdr:from>
    <xdr:to>
      <xdr:col>81</xdr:col>
      <xdr:colOff>50800</xdr:colOff>
      <xdr:row>58</xdr:row>
      <xdr:rowOff>82779</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4592300" y="9868002"/>
          <a:ext cx="889000" cy="15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65224</xdr:rowOff>
    </xdr:from>
    <xdr:to>
      <xdr:col>81</xdr:col>
      <xdr:colOff>101600</xdr:colOff>
      <xdr:row>55</xdr:row>
      <xdr:rowOff>166824</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5430500" y="949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11901</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927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95352</xdr:rowOff>
    </xdr:from>
    <xdr:to>
      <xdr:col>76</xdr:col>
      <xdr:colOff>114300</xdr:colOff>
      <xdr:row>57</xdr:row>
      <xdr:rowOff>110113</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flipV="1">
          <a:off x="13703300" y="9868002"/>
          <a:ext cx="889000" cy="14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124889</xdr:rowOff>
    </xdr:from>
    <xdr:to>
      <xdr:col>76</xdr:col>
      <xdr:colOff>165100</xdr:colOff>
      <xdr:row>56</xdr:row>
      <xdr:rowOff>55039</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4541500" y="955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71566</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32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145545</xdr:rowOff>
    </xdr:from>
    <xdr:to>
      <xdr:col>71</xdr:col>
      <xdr:colOff>177800</xdr:colOff>
      <xdr:row>57</xdr:row>
      <xdr:rowOff>110113</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a:off x="12814300" y="9746745"/>
          <a:ext cx="889000" cy="136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144515</xdr:rowOff>
    </xdr:from>
    <xdr:to>
      <xdr:col>72</xdr:col>
      <xdr:colOff>38100</xdr:colOff>
      <xdr:row>56</xdr:row>
      <xdr:rowOff>74665</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3652500" y="957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91192</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349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159929</xdr:rowOff>
    </xdr:from>
    <xdr:to>
      <xdr:col>67</xdr:col>
      <xdr:colOff>101600</xdr:colOff>
      <xdr:row>56</xdr:row>
      <xdr:rowOff>90079</xdr:rowOff>
    </xdr:to>
    <xdr:sp macro="" textlink="">
      <xdr:nvSpPr>
        <xdr:cNvPr id="600" name="フローチャート: 判断 599">
          <a:extLst>
            <a:ext uri="{FF2B5EF4-FFF2-40B4-BE49-F238E27FC236}">
              <a16:creationId xmlns:a16="http://schemas.microsoft.com/office/drawing/2014/main" id="{00000000-0008-0000-0700-000058020000}"/>
            </a:ext>
          </a:extLst>
        </xdr:cNvPr>
        <xdr:cNvSpPr/>
      </xdr:nvSpPr>
      <xdr:spPr>
        <a:xfrm>
          <a:off x="12763500" y="958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106606</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364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51801</xdr:rowOff>
    </xdr:from>
    <xdr:to>
      <xdr:col>85</xdr:col>
      <xdr:colOff>177800</xdr:colOff>
      <xdr:row>57</xdr:row>
      <xdr:rowOff>153401</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6268700" y="982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30228</xdr:rowOff>
    </xdr:from>
    <xdr:ext cx="534377" cy="259045"/>
    <xdr:sp macro="" textlink="">
      <xdr:nvSpPr>
        <xdr:cNvPr id="608" name="教育費該当値テキスト">
          <a:extLst>
            <a:ext uri="{FF2B5EF4-FFF2-40B4-BE49-F238E27FC236}">
              <a16:creationId xmlns:a16="http://schemas.microsoft.com/office/drawing/2014/main" id="{00000000-0008-0000-0700-000060020000}"/>
            </a:ext>
          </a:extLst>
        </xdr:cNvPr>
        <xdr:cNvSpPr txBox="1"/>
      </xdr:nvSpPr>
      <xdr:spPr>
        <a:xfrm>
          <a:off x="16370300" y="9802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31979</xdr:rowOff>
    </xdr:from>
    <xdr:to>
      <xdr:col>81</xdr:col>
      <xdr:colOff>101600</xdr:colOff>
      <xdr:row>58</xdr:row>
      <xdr:rowOff>133579</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5430500" y="997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124706</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5214111" y="10068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44552</xdr:rowOff>
    </xdr:from>
    <xdr:to>
      <xdr:col>76</xdr:col>
      <xdr:colOff>165100</xdr:colOff>
      <xdr:row>57</xdr:row>
      <xdr:rowOff>146152</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4541500" y="9817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137279</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4325111" y="990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59313</xdr:rowOff>
    </xdr:from>
    <xdr:to>
      <xdr:col>72</xdr:col>
      <xdr:colOff>38100</xdr:colOff>
      <xdr:row>57</xdr:row>
      <xdr:rowOff>160913</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3652500" y="983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152040</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3436111" y="9924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94745</xdr:rowOff>
    </xdr:from>
    <xdr:to>
      <xdr:col>67</xdr:col>
      <xdr:colOff>101600</xdr:colOff>
      <xdr:row>57</xdr:row>
      <xdr:rowOff>24895</xdr:rowOff>
    </xdr:to>
    <xdr:sp macro="" textlink="">
      <xdr:nvSpPr>
        <xdr:cNvPr id="615" name="楕円 614">
          <a:extLst>
            <a:ext uri="{FF2B5EF4-FFF2-40B4-BE49-F238E27FC236}">
              <a16:creationId xmlns:a16="http://schemas.microsoft.com/office/drawing/2014/main" id="{00000000-0008-0000-0700-000067020000}"/>
            </a:ext>
          </a:extLst>
        </xdr:cNvPr>
        <xdr:cNvSpPr/>
      </xdr:nvSpPr>
      <xdr:spPr>
        <a:xfrm>
          <a:off x="12763500" y="969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16022</xdr:rowOff>
    </xdr:from>
    <xdr:ext cx="534377"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547111" y="9788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92727</xdr:rowOff>
    </xdr:from>
    <xdr:ext cx="46717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9" name="災害復旧費グラフ枠">
          <a:extLst>
            <a:ext uri="{FF2B5EF4-FFF2-40B4-BE49-F238E27FC236}">
              <a16:creationId xmlns:a16="http://schemas.microsoft.com/office/drawing/2014/main" id="{00000000-0008-0000-0700-00007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166751</xdr:rowOff>
    </xdr:from>
    <xdr:to>
      <xdr:col>85</xdr:col>
      <xdr:colOff>126364</xdr:colOff>
      <xdr:row>79</xdr:row>
      <xdr:rowOff>44450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6317595" y="11996801"/>
          <a:ext cx="1269" cy="1592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1" name="災害復旧費最小値テキスト">
          <a:extLst>
            <a:ext uri="{FF2B5EF4-FFF2-40B4-BE49-F238E27FC236}">
              <a16:creationId xmlns:a16="http://schemas.microsoft.com/office/drawing/2014/main" id="{00000000-0008-0000-0700-000081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113428</xdr:rowOff>
    </xdr:from>
    <xdr:ext cx="469744" cy="259045"/>
    <xdr:sp macro="" textlink="">
      <xdr:nvSpPr>
        <xdr:cNvPr id="643" name="災害復旧費最大値テキスト">
          <a:extLst>
            <a:ext uri="{FF2B5EF4-FFF2-40B4-BE49-F238E27FC236}">
              <a16:creationId xmlns:a16="http://schemas.microsoft.com/office/drawing/2014/main" id="{00000000-0008-0000-0700-000083020000}"/>
            </a:ext>
          </a:extLst>
        </xdr:cNvPr>
        <xdr:cNvSpPr txBox="1"/>
      </xdr:nvSpPr>
      <xdr:spPr>
        <a:xfrm>
          <a:off x="16370300" y="11772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166751</xdr:rowOff>
    </xdr:from>
    <xdr:to>
      <xdr:col>86</xdr:col>
      <xdr:colOff>25400</xdr:colOff>
      <xdr:row>69</xdr:row>
      <xdr:rowOff>166751</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6230600" y="11996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93870</xdr:rowOff>
    </xdr:from>
    <xdr:ext cx="378565" cy="259045"/>
    <xdr:sp macro="" textlink="">
      <xdr:nvSpPr>
        <xdr:cNvPr id="646" name="災害復旧費平均値テキスト">
          <a:extLst>
            <a:ext uri="{FF2B5EF4-FFF2-40B4-BE49-F238E27FC236}">
              <a16:creationId xmlns:a16="http://schemas.microsoft.com/office/drawing/2014/main" id="{00000000-0008-0000-0700-000086020000}"/>
            </a:ext>
          </a:extLst>
        </xdr:cNvPr>
        <xdr:cNvSpPr txBox="1"/>
      </xdr:nvSpPr>
      <xdr:spPr>
        <a:xfrm>
          <a:off x="16370300" y="131240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70993</xdr:rowOff>
    </xdr:from>
    <xdr:to>
      <xdr:col>85</xdr:col>
      <xdr:colOff>177800</xdr:colOff>
      <xdr:row>78</xdr:row>
      <xdr:rowOff>1143</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6268700" y="1327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64515</xdr:rowOff>
    </xdr:from>
    <xdr:to>
      <xdr:col>81</xdr:col>
      <xdr:colOff>101600</xdr:colOff>
      <xdr:row>78</xdr:row>
      <xdr:rowOff>166115</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5430500" y="134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11192</xdr:rowOff>
    </xdr:from>
    <xdr:ext cx="378565"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2017" y="132128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125095</xdr:rowOff>
    </xdr:from>
    <xdr:to>
      <xdr:col>76</xdr:col>
      <xdr:colOff>165100</xdr:colOff>
      <xdr:row>79</xdr:row>
      <xdr:rowOff>55245</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4541500" y="1349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71772</xdr:rowOff>
    </xdr:from>
    <xdr:ext cx="378565"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3017" y="13273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54" name="直線コネクタ 653">
          <a:extLst>
            <a:ext uri="{FF2B5EF4-FFF2-40B4-BE49-F238E27FC236}">
              <a16:creationId xmlns:a16="http://schemas.microsoft.com/office/drawing/2014/main" id="{00000000-0008-0000-0700-00008E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48895</xdr:rowOff>
    </xdr:from>
    <xdr:to>
      <xdr:col>72</xdr:col>
      <xdr:colOff>38100</xdr:colOff>
      <xdr:row>78</xdr:row>
      <xdr:rowOff>150495</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3652500" y="134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167022</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4017" y="13197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41656</xdr:rowOff>
    </xdr:from>
    <xdr:to>
      <xdr:col>67</xdr:col>
      <xdr:colOff>101600</xdr:colOff>
      <xdr:row>78</xdr:row>
      <xdr:rowOff>143256</xdr:rowOff>
    </xdr:to>
    <xdr:sp macro="" textlink="">
      <xdr:nvSpPr>
        <xdr:cNvPr id="657" name="フローチャート: 判断 656">
          <a:extLst>
            <a:ext uri="{FF2B5EF4-FFF2-40B4-BE49-F238E27FC236}">
              <a16:creationId xmlns:a16="http://schemas.microsoft.com/office/drawing/2014/main" id="{00000000-0008-0000-0700-000091020000}"/>
            </a:ext>
          </a:extLst>
        </xdr:cNvPr>
        <xdr:cNvSpPr/>
      </xdr:nvSpPr>
      <xdr:spPr>
        <a:xfrm>
          <a:off x="12763500" y="1341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159783</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5017" y="13189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65" name="災害復旧費該当値テキスト">
          <a:extLst>
            <a:ext uri="{FF2B5EF4-FFF2-40B4-BE49-F238E27FC236}">
              <a16:creationId xmlns:a16="http://schemas.microsoft.com/office/drawing/2014/main" id="{00000000-0008-0000-0700-000099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2" name="楕円 671">
          <a:extLst>
            <a:ext uri="{FF2B5EF4-FFF2-40B4-BE49-F238E27FC236}">
              <a16:creationId xmlns:a16="http://schemas.microsoft.com/office/drawing/2014/main" id="{00000000-0008-0000-0700-0000A0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a:extLst>
            <a:ext uri="{FF2B5EF4-FFF2-40B4-BE49-F238E27FC236}">
              <a16:creationId xmlns:a16="http://schemas.microsoft.com/office/drawing/2014/main" id="{00000000-0008-0000-0700-0000B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126245</xdr:rowOff>
    </xdr:from>
    <xdr:to>
      <xdr:col>85</xdr:col>
      <xdr:colOff>126364</xdr:colOff>
      <xdr:row>98</xdr:row>
      <xdr:rowOff>151033</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6317595" y="15385295"/>
          <a:ext cx="1269" cy="1567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154860</xdr:rowOff>
    </xdr:from>
    <xdr:ext cx="534377" cy="259045"/>
    <xdr:sp macro="" textlink="">
      <xdr:nvSpPr>
        <xdr:cNvPr id="701" name="公債費最小値テキスト">
          <a:extLst>
            <a:ext uri="{FF2B5EF4-FFF2-40B4-BE49-F238E27FC236}">
              <a16:creationId xmlns:a16="http://schemas.microsoft.com/office/drawing/2014/main" id="{00000000-0008-0000-0700-0000BD020000}"/>
            </a:ext>
          </a:extLst>
        </xdr:cNvPr>
        <xdr:cNvSpPr txBox="1"/>
      </xdr:nvSpPr>
      <xdr:spPr>
        <a:xfrm>
          <a:off x="16370300" y="1695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151033</xdr:rowOff>
    </xdr:from>
    <xdr:to>
      <xdr:col>86</xdr:col>
      <xdr:colOff>25400</xdr:colOff>
      <xdr:row>98</xdr:row>
      <xdr:rowOff>151033</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6230600" y="16953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72922</xdr:rowOff>
    </xdr:from>
    <xdr:ext cx="534377" cy="259045"/>
    <xdr:sp macro="" textlink="">
      <xdr:nvSpPr>
        <xdr:cNvPr id="703" name="公債費最大値テキスト">
          <a:extLst>
            <a:ext uri="{FF2B5EF4-FFF2-40B4-BE49-F238E27FC236}">
              <a16:creationId xmlns:a16="http://schemas.microsoft.com/office/drawing/2014/main" id="{00000000-0008-0000-0700-0000BF020000}"/>
            </a:ext>
          </a:extLst>
        </xdr:cNvPr>
        <xdr:cNvSpPr txBox="1"/>
      </xdr:nvSpPr>
      <xdr:spPr>
        <a:xfrm>
          <a:off x="16370300" y="1516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126245</xdr:rowOff>
    </xdr:from>
    <xdr:to>
      <xdr:col>86</xdr:col>
      <xdr:colOff>25400</xdr:colOff>
      <xdr:row>89</xdr:row>
      <xdr:rowOff>126245</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6230600" y="1538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137023</xdr:rowOff>
    </xdr:from>
    <xdr:to>
      <xdr:col>85</xdr:col>
      <xdr:colOff>127000</xdr:colOff>
      <xdr:row>95</xdr:row>
      <xdr:rowOff>170267</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5481300" y="16424773"/>
          <a:ext cx="838200" cy="33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70136</xdr:rowOff>
    </xdr:from>
    <xdr:ext cx="534377" cy="259045"/>
    <xdr:sp macro="" textlink="">
      <xdr:nvSpPr>
        <xdr:cNvPr id="706" name="公債費平均値テキスト">
          <a:extLst>
            <a:ext uri="{FF2B5EF4-FFF2-40B4-BE49-F238E27FC236}">
              <a16:creationId xmlns:a16="http://schemas.microsoft.com/office/drawing/2014/main" id="{00000000-0008-0000-0700-0000C2020000}"/>
            </a:ext>
          </a:extLst>
        </xdr:cNvPr>
        <xdr:cNvSpPr txBox="1"/>
      </xdr:nvSpPr>
      <xdr:spPr>
        <a:xfrm>
          <a:off x="16370300" y="16357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91709</xdr:rowOff>
    </xdr:from>
    <xdr:to>
      <xdr:col>85</xdr:col>
      <xdr:colOff>177800</xdr:colOff>
      <xdr:row>96</xdr:row>
      <xdr:rowOff>21859</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6268700" y="1637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170267</xdr:rowOff>
    </xdr:from>
    <xdr:to>
      <xdr:col>81</xdr:col>
      <xdr:colOff>50800</xdr:colOff>
      <xdr:row>96</xdr:row>
      <xdr:rowOff>32649</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flipV="1">
          <a:off x="14592300" y="16458017"/>
          <a:ext cx="889000" cy="3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35016</xdr:rowOff>
    </xdr:from>
    <xdr:to>
      <xdr:col>81</xdr:col>
      <xdr:colOff>101600</xdr:colOff>
      <xdr:row>95</xdr:row>
      <xdr:rowOff>136616</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5430500" y="1632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153143</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09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32649</xdr:rowOff>
    </xdr:from>
    <xdr:to>
      <xdr:col>76</xdr:col>
      <xdr:colOff>114300</xdr:colOff>
      <xdr:row>96</xdr:row>
      <xdr:rowOff>62499</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flipV="1">
          <a:off x="13703300" y="16491849"/>
          <a:ext cx="889000" cy="2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19372</xdr:rowOff>
    </xdr:from>
    <xdr:to>
      <xdr:col>76</xdr:col>
      <xdr:colOff>165100</xdr:colOff>
      <xdr:row>95</xdr:row>
      <xdr:rowOff>120972</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4541500" y="1630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137499</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08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44734</xdr:rowOff>
    </xdr:from>
    <xdr:to>
      <xdr:col>71</xdr:col>
      <xdr:colOff>177800</xdr:colOff>
      <xdr:row>96</xdr:row>
      <xdr:rowOff>62499</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2814300" y="16503934"/>
          <a:ext cx="889000" cy="17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136612</xdr:rowOff>
    </xdr:from>
    <xdr:to>
      <xdr:col>72</xdr:col>
      <xdr:colOff>38100</xdr:colOff>
      <xdr:row>95</xdr:row>
      <xdr:rowOff>66762</xdr:rowOff>
    </xdr:to>
    <xdr:sp macro="" textlink="">
      <xdr:nvSpPr>
        <xdr:cNvPr id="715" name="フローチャート: 判断 714">
          <a:extLst>
            <a:ext uri="{FF2B5EF4-FFF2-40B4-BE49-F238E27FC236}">
              <a16:creationId xmlns:a16="http://schemas.microsoft.com/office/drawing/2014/main" id="{00000000-0008-0000-0700-0000CB020000}"/>
            </a:ext>
          </a:extLst>
        </xdr:cNvPr>
        <xdr:cNvSpPr/>
      </xdr:nvSpPr>
      <xdr:spPr>
        <a:xfrm>
          <a:off x="13652500" y="1625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83289</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02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77045</xdr:rowOff>
    </xdr:from>
    <xdr:to>
      <xdr:col>67</xdr:col>
      <xdr:colOff>101600</xdr:colOff>
      <xdr:row>95</xdr:row>
      <xdr:rowOff>7195</xdr:rowOff>
    </xdr:to>
    <xdr:sp macro="" textlink="">
      <xdr:nvSpPr>
        <xdr:cNvPr id="717" name="フローチャート: 判断 716">
          <a:extLst>
            <a:ext uri="{FF2B5EF4-FFF2-40B4-BE49-F238E27FC236}">
              <a16:creationId xmlns:a16="http://schemas.microsoft.com/office/drawing/2014/main" id="{00000000-0008-0000-0700-0000CD020000}"/>
            </a:ext>
          </a:extLst>
        </xdr:cNvPr>
        <xdr:cNvSpPr/>
      </xdr:nvSpPr>
      <xdr:spPr>
        <a:xfrm>
          <a:off x="12763500" y="1619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23722</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596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86223</xdr:rowOff>
    </xdr:from>
    <xdr:to>
      <xdr:col>85</xdr:col>
      <xdr:colOff>177800</xdr:colOff>
      <xdr:row>96</xdr:row>
      <xdr:rowOff>16373</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6268700" y="1637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109100</xdr:rowOff>
    </xdr:from>
    <xdr:ext cx="534377" cy="259045"/>
    <xdr:sp macro="" textlink="">
      <xdr:nvSpPr>
        <xdr:cNvPr id="725" name="公債費該当値テキスト">
          <a:extLst>
            <a:ext uri="{FF2B5EF4-FFF2-40B4-BE49-F238E27FC236}">
              <a16:creationId xmlns:a16="http://schemas.microsoft.com/office/drawing/2014/main" id="{00000000-0008-0000-0700-0000D5020000}"/>
            </a:ext>
          </a:extLst>
        </xdr:cNvPr>
        <xdr:cNvSpPr txBox="1"/>
      </xdr:nvSpPr>
      <xdr:spPr>
        <a:xfrm>
          <a:off x="16370300" y="16225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119467</xdr:rowOff>
    </xdr:from>
    <xdr:to>
      <xdr:col>81</xdr:col>
      <xdr:colOff>101600</xdr:colOff>
      <xdr:row>96</xdr:row>
      <xdr:rowOff>49617</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5430500" y="1640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40744</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5214111" y="16499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153299</xdr:rowOff>
    </xdr:from>
    <xdr:to>
      <xdr:col>76</xdr:col>
      <xdr:colOff>165100</xdr:colOff>
      <xdr:row>96</xdr:row>
      <xdr:rowOff>83449</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4541500" y="1644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74576</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4325111" y="16533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11699</xdr:rowOff>
    </xdr:from>
    <xdr:to>
      <xdr:col>72</xdr:col>
      <xdr:colOff>38100</xdr:colOff>
      <xdr:row>96</xdr:row>
      <xdr:rowOff>113299</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3652500" y="16470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104426</xdr:rowOff>
    </xdr:from>
    <xdr:ext cx="534377"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3436111" y="16563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165384</xdr:rowOff>
    </xdr:from>
    <xdr:to>
      <xdr:col>67</xdr:col>
      <xdr:colOff>101600</xdr:colOff>
      <xdr:row>96</xdr:row>
      <xdr:rowOff>95534</xdr:rowOff>
    </xdr:to>
    <xdr:sp macro="" textlink="">
      <xdr:nvSpPr>
        <xdr:cNvPr id="732" name="楕円 731">
          <a:extLst>
            <a:ext uri="{FF2B5EF4-FFF2-40B4-BE49-F238E27FC236}">
              <a16:creationId xmlns:a16="http://schemas.microsoft.com/office/drawing/2014/main" id="{00000000-0008-0000-0700-0000DC020000}"/>
            </a:ext>
          </a:extLst>
        </xdr:cNvPr>
        <xdr:cNvSpPr/>
      </xdr:nvSpPr>
      <xdr:spPr>
        <a:xfrm>
          <a:off x="12763500" y="1645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86661</xdr:rowOff>
    </xdr:from>
    <xdr:ext cx="534377"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2547111" y="16545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8" name="諸支出金グラフ枠">
          <a:extLst>
            <a:ext uri="{FF2B5EF4-FFF2-40B4-BE49-F238E27FC236}">
              <a16:creationId xmlns:a16="http://schemas.microsoft.com/office/drawing/2014/main" id="{00000000-0008-0000-0700-0000F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144599</xdr:rowOff>
    </xdr:from>
    <xdr:to>
      <xdr:col>116</xdr:col>
      <xdr:colOff>62864</xdr:colOff>
      <xdr:row>39</xdr:row>
      <xdr:rowOff>98878</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flipV="1">
          <a:off x="22159595" y="5288099"/>
          <a:ext cx="1269" cy="149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60" name="諸支出金最小値テキスト">
          <a:extLst>
            <a:ext uri="{FF2B5EF4-FFF2-40B4-BE49-F238E27FC236}">
              <a16:creationId xmlns:a16="http://schemas.microsoft.com/office/drawing/2014/main" id="{00000000-0008-0000-0700-0000F8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91276</xdr:rowOff>
    </xdr:from>
    <xdr:ext cx="378565" cy="259045"/>
    <xdr:sp macro="" textlink="">
      <xdr:nvSpPr>
        <xdr:cNvPr id="762" name="諸支出金最大値テキスト">
          <a:extLst>
            <a:ext uri="{FF2B5EF4-FFF2-40B4-BE49-F238E27FC236}">
              <a16:creationId xmlns:a16="http://schemas.microsoft.com/office/drawing/2014/main" id="{00000000-0008-0000-0700-0000FA020000}"/>
            </a:ext>
          </a:extLst>
        </xdr:cNvPr>
        <xdr:cNvSpPr txBox="1"/>
      </xdr:nvSpPr>
      <xdr:spPr>
        <a:xfrm>
          <a:off x="22212300" y="5063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144599</xdr:rowOff>
    </xdr:from>
    <xdr:to>
      <xdr:col>116</xdr:col>
      <xdr:colOff>152400</xdr:colOff>
      <xdr:row>30</xdr:row>
      <xdr:rowOff>144599</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22072600" y="5288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150965</xdr:rowOff>
    </xdr:from>
    <xdr:ext cx="313932" cy="259045"/>
    <xdr:sp macro="" textlink="">
      <xdr:nvSpPr>
        <xdr:cNvPr id="765" name="諸支出金平均値テキスト">
          <a:extLst>
            <a:ext uri="{FF2B5EF4-FFF2-40B4-BE49-F238E27FC236}">
              <a16:creationId xmlns:a16="http://schemas.microsoft.com/office/drawing/2014/main" id="{00000000-0008-0000-0700-0000FD020000}"/>
            </a:ext>
          </a:extLst>
        </xdr:cNvPr>
        <xdr:cNvSpPr txBox="1"/>
      </xdr:nvSpPr>
      <xdr:spPr>
        <a:xfrm>
          <a:off x="22212300" y="649461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128088</xdr:rowOff>
    </xdr:from>
    <xdr:to>
      <xdr:col>116</xdr:col>
      <xdr:colOff>114300</xdr:colOff>
      <xdr:row>39</xdr:row>
      <xdr:rowOff>58238</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22110700" y="664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62774</xdr:rowOff>
    </xdr:from>
    <xdr:to>
      <xdr:col>112</xdr:col>
      <xdr:colOff>38100</xdr:colOff>
      <xdr:row>38</xdr:row>
      <xdr:rowOff>164374</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21272500" y="6577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9451</xdr:rowOff>
    </xdr:from>
    <xdr:ext cx="313932"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66333" y="6353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70" name="直線コネクタ 769">
          <a:extLst>
            <a:ext uri="{FF2B5EF4-FFF2-40B4-BE49-F238E27FC236}">
              <a16:creationId xmlns:a16="http://schemas.microsoft.com/office/drawing/2014/main" id="{00000000-0008-0000-0700-00000203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82369</xdr:rowOff>
    </xdr:from>
    <xdr:to>
      <xdr:col>107</xdr:col>
      <xdr:colOff>101600</xdr:colOff>
      <xdr:row>38</xdr:row>
      <xdr:rowOff>12519</xdr:rowOff>
    </xdr:to>
    <xdr:sp macro="" textlink="">
      <xdr:nvSpPr>
        <xdr:cNvPr id="771" name="フローチャート: 判断 770">
          <a:extLst>
            <a:ext uri="{FF2B5EF4-FFF2-40B4-BE49-F238E27FC236}">
              <a16:creationId xmlns:a16="http://schemas.microsoft.com/office/drawing/2014/main" id="{00000000-0008-0000-0700-000003030000}"/>
            </a:ext>
          </a:extLst>
        </xdr:cNvPr>
        <xdr:cNvSpPr/>
      </xdr:nvSpPr>
      <xdr:spPr>
        <a:xfrm>
          <a:off x="20383500" y="6426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29046</xdr:rowOff>
    </xdr:from>
    <xdr:ext cx="378565"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245017" y="62012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116658</xdr:rowOff>
    </xdr:from>
    <xdr:to>
      <xdr:col>102</xdr:col>
      <xdr:colOff>165100</xdr:colOff>
      <xdr:row>37</xdr:row>
      <xdr:rowOff>46808</xdr:rowOff>
    </xdr:to>
    <xdr:sp macro="" textlink="">
      <xdr:nvSpPr>
        <xdr:cNvPr id="774" name="フローチャート: 判断 773">
          <a:extLst>
            <a:ext uri="{FF2B5EF4-FFF2-40B4-BE49-F238E27FC236}">
              <a16:creationId xmlns:a16="http://schemas.microsoft.com/office/drawing/2014/main" id="{00000000-0008-0000-0700-000006030000}"/>
            </a:ext>
          </a:extLst>
        </xdr:cNvPr>
        <xdr:cNvSpPr/>
      </xdr:nvSpPr>
      <xdr:spPr>
        <a:xfrm>
          <a:off x="19494500" y="628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63335</xdr:rowOff>
    </xdr:from>
    <xdr:ext cx="378565"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356017" y="6064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141151</xdr:rowOff>
    </xdr:from>
    <xdr:to>
      <xdr:col>98</xdr:col>
      <xdr:colOff>38100</xdr:colOff>
      <xdr:row>36</xdr:row>
      <xdr:rowOff>71301</xdr:rowOff>
    </xdr:to>
    <xdr:sp macro="" textlink="">
      <xdr:nvSpPr>
        <xdr:cNvPr id="776" name="フローチャート: 判断 775">
          <a:extLst>
            <a:ext uri="{FF2B5EF4-FFF2-40B4-BE49-F238E27FC236}">
              <a16:creationId xmlns:a16="http://schemas.microsoft.com/office/drawing/2014/main" id="{00000000-0008-0000-0700-000008030000}"/>
            </a:ext>
          </a:extLst>
        </xdr:cNvPr>
        <xdr:cNvSpPr/>
      </xdr:nvSpPr>
      <xdr:spPr>
        <a:xfrm>
          <a:off x="18605500" y="614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34</xdr:row>
      <xdr:rowOff>87828</xdr:rowOff>
    </xdr:from>
    <xdr:ext cx="378565"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467017" y="59171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84" name="諸支出金該当値テキスト">
          <a:extLst>
            <a:ext uri="{FF2B5EF4-FFF2-40B4-BE49-F238E27FC236}">
              <a16:creationId xmlns:a16="http://schemas.microsoft.com/office/drawing/2014/main" id="{00000000-0008-0000-0700-00001003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9" name="楕円 788">
          <a:extLst>
            <a:ext uri="{FF2B5EF4-FFF2-40B4-BE49-F238E27FC236}">
              <a16:creationId xmlns:a16="http://schemas.microsoft.com/office/drawing/2014/main" id="{00000000-0008-0000-0700-000015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91" name="楕円 790">
          <a:extLst>
            <a:ext uri="{FF2B5EF4-FFF2-40B4-BE49-F238E27FC236}">
              <a16:creationId xmlns:a16="http://schemas.microsoft.com/office/drawing/2014/main" id="{00000000-0008-0000-0700-000017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9" name="正方形/長方形 798">
          <a:extLst>
            <a:ext uri="{FF2B5EF4-FFF2-40B4-BE49-F238E27FC236}">
              <a16:creationId xmlns:a16="http://schemas.microsoft.com/office/drawing/2014/main" id="{00000000-0008-0000-0700-00001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800" name="正方形/長方形 799">
          <a:extLst>
            <a:ext uri="{FF2B5EF4-FFF2-40B4-BE49-F238E27FC236}">
              <a16:creationId xmlns:a16="http://schemas.microsoft.com/office/drawing/2014/main" id="{00000000-0008-0000-0700-00002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7" name="前年度繰上充用金グラフ枠">
          <a:extLst>
            <a:ext uri="{FF2B5EF4-FFF2-40B4-BE49-F238E27FC236}">
              <a16:creationId xmlns:a16="http://schemas.microsoft.com/office/drawing/2014/main" id="{00000000-0008-0000-0700-00002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9" name="前年度繰上充用金最小値テキスト">
          <a:extLst>
            <a:ext uri="{FF2B5EF4-FFF2-40B4-BE49-F238E27FC236}">
              <a16:creationId xmlns:a16="http://schemas.microsoft.com/office/drawing/2014/main" id="{00000000-0008-0000-0700-00002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11" name="前年度繰上充用金最大値テキスト">
          <a:extLst>
            <a:ext uri="{FF2B5EF4-FFF2-40B4-BE49-F238E27FC236}">
              <a16:creationId xmlns:a16="http://schemas.microsoft.com/office/drawing/2014/main" id="{00000000-0008-0000-0700-00002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4" name="前年度繰上充用金平均値テキスト">
          <a:extLst>
            <a:ext uri="{FF2B5EF4-FFF2-40B4-BE49-F238E27FC236}">
              <a16:creationId xmlns:a16="http://schemas.microsoft.com/office/drawing/2014/main" id="{00000000-0008-0000-0700-00002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9" name="直線コネクタ 818">
          <a:extLst>
            <a:ext uri="{FF2B5EF4-FFF2-40B4-BE49-F238E27FC236}">
              <a16:creationId xmlns:a16="http://schemas.microsoft.com/office/drawing/2014/main" id="{00000000-0008-0000-0700-00003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2" name="直線コネクタ 821">
          <a:extLst>
            <a:ext uri="{FF2B5EF4-FFF2-40B4-BE49-F238E27FC236}">
              <a16:creationId xmlns:a16="http://schemas.microsoft.com/office/drawing/2014/main" id="{00000000-0008-0000-0700-00003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3" name="フローチャート: 判断 822">
          <a:extLst>
            <a:ext uri="{FF2B5EF4-FFF2-40B4-BE49-F238E27FC236}">
              <a16:creationId xmlns:a16="http://schemas.microsoft.com/office/drawing/2014/main" id="{00000000-0008-0000-0700-00003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フローチャート: 判断 824">
          <a:extLst>
            <a:ext uri="{FF2B5EF4-FFF2-40B4-BE49-F238E27FC236}">
              <a16:creationId xmlns:a16="http://schemas.microsoft.com/office/drawing/2014/main" id="{00000000-0008-0000-0700-00003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3" name="前年度繰上充用金該当値テキスト">
          <a:extLst>
            <a:ext uri="{FF2B5EF4-FFF2-40B4-BE49-F238E27FC236}">
              <a16:creationId xmlns:a16="http://schemas.microsoft.com/office/drawing/2014/main" id="{00000000-0008-0000-0700-00004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6" name="楕円 835">
          <a:extLst>
            <a:ext uri="{FF2B5EF4-FFF2-40B4-BE49-F238E27FC236}">
              <a16:creationId xmlns:a16="http://schemas.microsoft.com/office/drawing/2014/main" id="{00000000-0008-0000-0700-00004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8" name="楕円 837">
          <a:extLst>
            <a:ext uri="{FF2B5EF4-FFF2-40B4-BE49-F238E27FC236}">
              <a16:creationId xmlns:a16="http://schemas.microsoft.com/office/drawing/2014/main" id="{00000000-0008-0000-0700-00004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9" name="テキスト ボックス 838">
          <a:extLst>
            <a:ext uri="{FF2B5EF4-FFF2-40B4-BE49-F238E27FC236}">
              <a16:creationId xmlns:a16="http://schemas.microsoft.com/office/drawing/2014/main" id="{00000000-0008-0000-0700-00004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40" name="楕円 839">
          <a:extLst>
            <a:ext uri="{FF2B5EF4-FFF2-40B4-BE49-F238E27FC236}">
              <a16:creationId xmlns:a16="http://schemas.microsoft.com/office/drawing/2014/main" id="{00000000-0008-0000-0700-00004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41" name="テキスト ボックス 840">
          <a:extLst>
            <a:ext uri="{FF2B5EF4-FFF2-40B4-BE49-F238E27FC236}">
              <a16:creationId xmlns:a16="http://schemas.microsoft.com/office/drawing/2014/main" id="{00000000-0008-0000-0700-00004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2" name="正方形/長方形 841">
          <a:extLst>
            <a:ext uri="{FF2B5EF4-FFF2-40B4-BE49-F238E27FC236}">
              <a16:creationId xmlns:a16="http://schemas.microsoft.com/office/drawing/2014/main" id="{00000000-0008-0000-0700-00004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3" name="正方形/長方形 842">
          <a:extLst>
            <a:ext uri="{FF2B5EF4-FFF2-40B4-BE49-F238E27FC236}">
              <a16:creationId xmlns:a16="http://schemas.microsoft.com/office/drawing/2014/main" id="{00000000-0008-0000-0700-00004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4" name="テキスト ボックス 843">
          <a:extLst>
            <a:ext uri="{FF2B5EF4-FFF2-40B4-BE49-F238E27FC236}">
              <a16:creationId xmlns:a16="http://schemas.microsoft.com/office/drawing/2014/main" id="{00000000-0008-0000-0700-00004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・民生費は、住民一人当たり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130,484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円となっている。平成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年度においては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介護給付費・訓練等給付費給付事業、特定教育・保育施設等整備事業費補助金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となったものの、</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国民健康保険特別会計繰出金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保育所整備事業費補助金の減により、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民生費全体では前年度決算との比較で</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となっている。今後も扶助費をはじめとした費用は上昇傾向が続くと見込まれることから、単独扶助事業の見直しや受給資格審査の適正化を図り、歳出の抑制に努める。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土木費</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は、住民一人当たり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29,362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円となっている。平成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年度においては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西金野井第二土地区画整理事業特別会計繰出金、中央通り線整備事業</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の増などにより、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土木費</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全体では前年度決算との比較で</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の増となっている。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・教育費は、住民一人当たり</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30,386</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円となっている。平成</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年度においては</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義務教育学校整備事業、小学校施設維持・管理事業の増</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などにより、教育費全体では</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前年度決算との比較で</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17.5%</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。今後においては施設老朽化による事業費の増加が見込まれるため</a:t>
          </a:r>
          <a:r>
            <a:rPr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、事業の取捨選択を徹底していくことで、事業費の減少を目指すこととしている。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埼玉県春日部市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財政調整基金残高は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4,207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百万円で、前年度から横ばいであるが、標準財政規模比で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0.12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ポイント下降した。</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実質収支は、歳入歳出ともに増額であり歳出の増が歳入の増を上回ったものの、翌年度に繰越すべき財源が前年度対比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397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百万円の減となり、標準財政規模比で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0.49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ポイント上昇した。　</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実質単年度収支は、実質収支が増となったものの、積立金が減となったため、前年度対比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236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百万円減の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238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百万円となり、標準財政規模比で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0.56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ポイント下降した。</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今後も中長期的な展望を踏まえ、適正かつ健全な財政運営に努めていく。</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埼玉県春日部市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年度以降、各会計とも黒字で推移している。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しかしながら、景気はまだ回復の途上にあり、少子高齢化の進行による市税収入の減少や、社会保障関連経費の増大が懸念されるなど、地方財政を取り巻く環境は、依然として楽観を許さない状況が続い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一方、本市独自の事情として、中央通り線整備事業や本庁舎整備事業などの大規模事業が進行中である。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したがって、今後も連結実質赤字比率の推移を注視しながら、中長期的な展望を踏まえた健全な財政運営に努める必要がある。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zoomScaleNormal="100"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644" t="s">
        <v>79</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645" t="s">
        <v>81</v>
      </c>
      <c r="C3" s="646"/>
      <c r="D3" s="646"/>
      <c r="E3" s="647"/>
      <c r="F3" s="647"/>
      <c r="G3" s="647"/>
      <c r="H3" s="647"/>
      <c r="I3" s="647"/>
      <c r="J3" s="647"/>
      <c r="K3" s="647"/>
      <c r="L3" s="647" t="s">
        <v>82</v>
      </c>
      <c r="M3" s="647"/>
      <c r="N3" s="647"/>
      <c r="O3" s="647"/>
      <c r="P3" s="647"/>
      <c r="Q3" s="647"/>
      <c r="R3" s="650"/>
      <c r="S3" s="650"/>
      <c r="T3" s="650"/>
      <c r="U3" s="650"/>
      <c r="V3" s="651"/>
      <c r="W3" s="544" t="s">
        <v>83</v>
      </c>
      <c r="X3" s="545"/>
      <c r="Y3" s="545"/>
      <c r="Z3" s="545"/>
      <c r="AA3" s="545"/>
      <c r="AB3" s="646"/>
      <c r="AC3" s="650" t="s">
        <v>84</v>
      </c>
      <c r="AD3" s="545"/>
      <c r="AE3" s="545"/>
      <c r="AF3" s="545"/>
      <c r="AG3" s="545"/>
      <c r="AH3" s="545"/>
      <c r="AI3" s="545"/>
      <c r="AJ3" s="545"/>
      <c r="AK3" s="545"/>
      <c r="AL3" s="612"/>
      <c r="AM3" s="544" t="s">
        <v>85</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86</v>
      </c>
      <c r="BO3" s="545"/>
      <c r="BP3" s="545"/>
      <c r="BQ3" s="545"/>
      <c r="BR3" s="545"/>
      <c r="BS3" s="545"/>
      <c r="BT3" s="545"/>
      <c r="BU3" s="612"/>
      <c r="BV3" s="544" t="s">
        <v>87</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88</v>
      </c>
      <c r="CU3" s="545"/>
      <c r="CV3" s="545"/>
      <c r="CW3" s="545"/>
      <c r="CX3" s="545"/>
      <c r="CY3" s="545"/>
      <c r="CZ3" s="545"/>
      <c r="DA3" s="612"/>
      <c r="DB3" s="544" t="s">
        <v>89</v>
      </c>
      <c r="DC3" s="545"/>
      <c r="DD3" s="545"/>
      <c r="DE3" s="545"/>
      <c r="DF3" s="545"/>
      <c r="DG3" s="545"/>
      <c r="DH3" s="545"/>
      <c r="DI3" s="612"/>
      <c r="DJ3" s="185"/>
      <c r="DK3" s="185"/>
      <c r="DL3" s="185"/>
      <c r="DM3" s="185"/>
      <c r="DN3" s="185"/>
      <c r="DO3" s="185"/>
    </row>
    <row r="4" spans="1:119" ht="18.75" customHeight="1">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90</v>
      </c>
      <c r="AZ4" s="458"/>
      <c r="BA4" s="458"/>
      <c r="BB4" s="458"/>
      <c r="BC4" s="458"/>
      <c r="BD4" s="458"/>
      <c r="BE4" s="458"/>
      <c r="BF4" s="458"/>
      <c r="BG4" s="458"/>
      <c r="BH4" s="458"/>
      <c r="BI4" s="458"/>
      <c r="BJ4" s="458"/>
      <c r="BK4" s="458"/>
      <c r="BL4" s="458"/>
      <c r="BM4" s="459"/>
      <c r="BN4" s="460">
        <v>73097735</v>
      </c>
      <c r="BO4" s="461"/>
      <c r="BP4" s="461"/>
      <c r="BQ4" s="461"/>
      <c r="BR4" s="461"/>
      <c r="BS4" s="461"/>
      <c r="BT4" s="461"/>
      <c r="BU4" s="462"/>
      <c r="BV4" s="460">
        <v>72098635</v>
      </c>
      <c r="BW4" s="461"/>
      <c r="BX4" s="461"/>
      <c r="BY4" s="461"/>
      <c r="BZ4" s="461"/>
      <c r="CA4" s="461"/>
      <c r="CB4" s="461"/>
      <c r="CC4" s="462"/>
      <c r="CD4" s="638" t="s">
        <v>91</v>
      </c>
      <c r="CE4" s="639"/>
      <c r="CF4" s="639"/>
      <c r="CG4" s="639"/>
      <c r="CH4" s="639"/>
      <c r="CI4" s="639"/>
      <c r="CJ4" s="639"/>
      <c r="CK4" s="639"/>
      <c r="CL4" s="639"/>
      <c r="CM4" s="639"/>
      <c r="CN4" s="639"/>
      <c r="CO4" s="639"/>
      <c r="CP4" s="639"/>
      <c r="CQ4" s="639"/>
      <c r="CR4" s="639"/>
      <c r="CS4" s="640"/>
      <c r="CT4" s="641">
        <v>5.7</v>
      </c>
      <c r="CU4" s="642"/>
      <c r="CV4" s="642"/>
      <c r="CW4" s="642"/>
      <c r="CX4" s="642"/>
      <c r="CY4" s="642"/>
      <c r="CZ4" s="642"/>
      <c r="DA4" s="643"/>
      <c r="DB4" s="641">
        <v>5.2</v>
      </c>
      <c r="DC4" s="642"/>
      <c r="DD4" s="642"/>
      <c r="DE4" s="642"/>
      <c r="DF4" s="642"/>
      <c r="DG4" s="642"/>
      <c r="DH4" s="642"/>
      <c r="DI4" s="643"/>
      <c r="DJ4" s="185"/>
      <c r="DK4" s="185"/>
      <c r="DL4" s="185"/>
      <c r="DM4" s="185"/>
      <c r="DN4" s="185"/>
      <c r="DO4" s="185"/>
    </row>
    <row r="5" spans="1:119" ht="18.75" customHeight="1">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92</v>
      </c>
      <c r="AN5" s="439"/>
      <c r="AO5" s="439"/>
      <c r="AP5" s="439"/>
      <c r="AQ5" s="439"/>
      <c r="AR5" s="439"/>
      <c r="AS5" s="439"/>
      <c r="AT5" s="440"/>
      <c r="AU5" s="522" t="s">
        <v>93</v>
      </c>
      <c r="AV5" s="523"/>
      <c r="AW5" s="523"/>
      <c r="AX5" s="523"/>
      <c r="AY5" s="445" t="s">
        <v>94</v>
      </c>
      <c r="AZ5" s="446"/>
      <c r="BA5" s="446"/>
      <c r="BB5" s="446"/>
      <c r="BC5" s="446"/>
      <c r="BD5" s="446"/>
      <c r="BE5" s="446"/>
      <c r="BF5" s="446"/>
      <c r="BG5" s="446"/>
      <c r="BH5" s="446"/>
      <c r="BI5" s="446"/>
      <c r="BJ5" s="446"/>
      <c r="BK5" s="446"/>
      <c r="BL5" s="446"/>
      <c r="BM5" s="447"/>
      <c r="BN5" s="465">
        <v>70285128</v>
      </c>
      <c r="BO5" s="466"/>
      <c r="BP5" s="466"/>
      <c r="BQ5" s="466"/>
      <c r="BR5" s="466"/>
      <c r="BS5" s="466"/>
      <c r="BT5" s="466"/>
      <c r="BU5" s="467"/>
      <c r="BV5" s="465">
        <v>69126076</v>
      </c>
      <c r="BW5" s="466"/>
      <c r="BX5" s="466"/>
      <c r="BY5" s="466"/>
      <c r="BZ5" s="466"/>
      <c r="CA5" s="466"/>
      <c r="CB5" s="466"/>
      <c r="CC5" s="467"/>
      <c r="CD5" s="474" t="s">
        <v>95</v>
      </c>
      <c r="CE5" s="475"/>
      <c r="CF5" s="475"/>
      <c r="CG5" s="475"/>
      <c r="CH5" s="475"/>
      <c r="CI5" s="475"/>
      <c r="CJ5" s="475"/>
      <c r="CK5" s="475"/>
      <c r="CL5" s="475"/>
      <c r="CM5" s="475"/>
      <c r="CN5" s="475"/>
      <c r="CO5" s="475"/>
      <c r="CP5" s="475"/>
      <c r="CQ5" s="475"/>
      <c r="CR5" s="475"/>
      <c r="CS5" s="476"/>
      <c r="CT5" s="435">
        <v>93.4</v>
      </c>
      <c r="CU5" s="436"/>
      <c r="CV5" s="436"/>
      <c r="CW5" s="436"/>
      <c r="CX5" s="436"/>
      <c r="CY5" s="436"/>
      <c r="CZ5" s="436"/>
      <c r="DA5" s="437"/>
      <c r="DB5" s="435">
        <v>92.9</v>
      </c>
      <c r="DC5" s="436"/>
      <c r="DD5" s="436"/>
      <c r="DE5" s="436"/>
      <c r="DF5" s="436"/>
      <c r="DG5" s="436"/>
      <c r="DH5" s="436"/>
      <c r="DI5" s="437"/>
      <c r="DJ5" s="185"/>
      <c r="DK5" s="185"/>
      <c r="DL5" s="185"/>
      <c r="DM5" s="185"/>
      <c r="DN5" s="185"/>
      <c r="DO5" s="185"/>
    </row>
    <row r="6" spans="1:119" ht="18.75" customHeight="1">
      <c r="A6" s="186"/>
      <c r="B6" s="618" t="s">
        <v>96</v>
      </c>
      <c r="C6" s="479"/>
      <c r="D6" s="479"/>
      <c r="E6" s="619"/>
      <c r="F6" s="619"/>
      <c r="G6" s="619"/>
      <c r="H6" s="619"/>
      <c r="I6" s="619"/>
      <c r="J6" s="619"/>
      <c r="K6" s="619"/>
      <c r="L6" s="619" t="s">
        <v>97</v>
      </c>
      <c r="M6" s="619"/>
      <c r="N6" s="619"/>
      <c r="O6" s="619"/>
      <c r="P6" s="619"/>
      <c r="Q6" s="619"/>
      <c r="R6" s="503"/>
      <c r="S6" s="503"/>
      <c r="T6" s="503"/>
      <c r="U6" s="503"/>
      <c r="V6" s="625"/>
      <c r="W6" s="556" t="s">
        <v>98</v>
      </c>
      <c r="X6" s="478"/>
      <c r="Y6" s="478"/>
      <c r="Z6" s="478"/>
      <c r="AA6" s="478"/>
      <c r="AB6" s="479"/>
      <c r="AC6" s="630" t="s">
        <v>99</v>
      </c>
      <c r="AD6" s="631"/>
      <c r="AE6" s="631"/>
      <c r="AF6" s="631"/>
      <c r="AG6" s="631"/>
      <c r="AH6" s="631"/>
      <c r="AI6" s="631"/>
      <c r="AJ6" s="631"/>
      <c r="AK6" s="631"/>
      <c r="AL6" s="632"/>
      <c r="AM6" s="534" t="s">
        <v>100</v>
      </c>
      <c r="AN6" s="439"/>
      <c r="AO6" s="439"/>
      <c r="AP6" s="439"/>
      <c r="AQ6" s="439"/>
      <c r="AR6" s="439"/>
      <c r="AS6" s="439"/>
      <c r="AT6" s="440"/>
      <c r="AU6" s="522" t="s">
        <v>101</v>
      </c>
      <c r="AV6" s="523"/>
      <c r="AW6" s="523"/>
      <c r="AX6" s="523"/>
      <c r="AY6" s="445" t="s">
        <v>102</v>
      </c>
      <c r="AZ6" s="446"/>
      <c r="BA6" s="446"/>
      <c r="BB6" s="446"/>
      <c r="BC6" s="446"/>
      <c r="BD6" s="446"/>
      <c r="BE6" s="446"/>
      <c r="BF6" s="446"/>
      <c r="BG6" s="446"/>
      <c r="BH6" s="446"/>
      <c r="BI6" s="446"/>
      <c r="BJ6" s="446"/>
      <c r="BK6" s="446"/>
      <c r="BL6" s="446"/>
      <c r="BM6" s="447"/>
      <c r="BN6" s="465">
        <v>2812607</v>
      </c>
      <c r="BO6" s="466"/>
      <c r="BP6" s="466"/>
      <c r="BQ6" s="466"/>
      <c r="BR6" s="466"/>
      <c r="BS6" s="466"/>
      <c r="BT6" s="466"/>
      <c r="BU6" s="467"/>
      <c r="BV6" s="465">
        <v>2972559</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102</v>
      </c>
      <c r="CU6" s="616"/>
      <c r="CV6" s="616"/>
      <c r="CW6" s="616"/>
      <c r="CX6" s="616"/>
      <c r="CY6" s="616"/>
      <c r="CZ6" s="616"/>
      <c r="DA6" s="617"/>
      <c r="DB6" s="615">
        <v>101</v>
      </c>
      <c r="DC6" s="616"/>
      <c r="DD6" s="616"/>
      <c r="DE6" s="616"/>
      <c r="DF6" s="616"/>
      <c r="DG6" s="616"/>
      <c r="DH6" s="616"/>
      <c r="DI6" s="617"/>
      <c r="DJ6" s="185"/>
      <c r="DK6" s="185"/>
      <c r="DL6" s="185"/>
      <c r="DM6" s="185"/>
      <c r="DN6" s="185"/>
      <c r="DO6" s="185"/>
    </row>
    <row r="7" spans="1:119" ht="18.75" customHeight="1">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105</v>
      </c>
      <c r="AV7" s="523"/>
      <c r="AW7" s="523"/>
      <c r="AX7" s="523"/>
      <c r="AY7" s="445" t="s">
        <v>106</v>
      </c>
      <c r="AZ7" s="446"/>
      <c r="BA7" s="446"/>
      <c r="BB7" s="446"/>
      <c r="BC7" s="446"/>
      <c r="BD7" s="446"/>
      <c r="BE7" s="446"/>
      <c r="BF7" s="446"/>
      <c r="BG7" s="446"/>
      <c r="BH7" s="446"/>
      <c r="BI7" s="446"/>
      <c r="BJ7" s="446"/>
      <c r="BK7" s="446"/>
      <c r="BL7" s="446"/>
      <c r="BM7" s="447"/>
      <c r="BN7" s="465">
        <v>362094</v>
      </c>
      <c r="BO7" s="466"/>
      <c r="BP7" s="466"/>
      <c r="BQ7" s="466"/>
      <c r="BR7" s="466"/>
      <c r="BS7" s="466"/>
      <c r="BT7" s="466"/>
      <c r="BU7" s="467"/>
      <c r="BV7" s="465">
        <v>759470</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43172488</v>
      </c>
      <c r="CU7" s="466"/>
      <c r="CV7" s="466"/>
      <c r="CW7" s="466"/>
      <c r="CX7" s="466"/>
      <c r="CY7" s="466"/>
      <c r="CZ7" s="466"/>
      <c r="DA7" s="467"/>
      <c r="DB7" s="465">
        <v>42623602</v>
      </c>
      <c r="DC7" s="466"/>
      <c r="DD7" s="466"/>
      <c r="DE7" s="466"/>
      <c r="DF7" s="466"/>
      <c r="DG7" s="466"/>
      <c r="DH7" s="466"/>
      <c r="DI7" s="467"/>
      <c r="DJ7" s="185"/>
      <c r="DK7" s="185"/>
      <c r="DL7" s="185"/>
      <c r="DM7" s="185"/>
      <c r="DN7" s="185"/>
      <c r="DO7" s="185"/>
    </row>
    <row r="8" spans="1:119" ht="18.75" customHeight="1" thickBot="1">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109</v>
      </c>
      <c r="AV8" s="523"/>
      <c r="AW8" s="523"/>
      <c r="AX8" s="523"/>
      <c r="AY8" s="445" t="s">
        <v>110</v>
      </c>
      <c r="AZ8" s="446"/>
      <c r="BA8" s="446"/>
      <c r="BB8" s="446"/>
      <c r="BC8" s="446"/>
      <c r="BD8" s="446"/>
      <c r="BE8" s="446"/>
      <c r="BF8" s="446"/>
      <c r="BG8" s="446"/>
      <c r="BH8" s="446"/>
      <c r="BI8" s="446"/>
      <c r="BJ8" s="446"/>
      <c r="BK8" s="446"/>
      <c r="BL8" s="446"/>
      <c r="BM8" s="447"/>
      <c r="BN8" s="465">
        <v>2450513</v>
      </c>
      <c r="BO8" s="466"/>
      <c r="BP8" s="466"/>
      <c r="BQ8" s="466"/>
      <c r="BR8" s="466"/>
      <c r="BS8" s="466"/>
      <c r="BT8" s="466"/>
      <c r="BU8" s="467"/>
      <c r="BV8" s="465">
        <v>2213089</v>
      </c>
      <c r="BW8" s="466"/>
      <c r="BX8" s="466"/>
      <c r="BY8" s="466"/>
      <c r="BZ8" s="466"/>
      <c r="CA8" s="466"/>
      <c r="CB8" s="466"/>
      <c r="CC8" s="467"/>
      <c r="CD8" s="474" t="s">
        <v>111</v>
      </c>
      <c r="CE8" s="475"/>
      <c r="CF8" s="475"/>
      <c r="CG8" s="475"/>
      <c r="CH8" s="475"/>
      <c r="CI8" s="475"/>
      <c r="CJ8" s="475"/>
      <c r="CK8" s="475"/>
      <c r="CL8" s="475"/>
      <c r="CM8" s="475"/>
      <c r="CN8" s="475"/>
      <c r="CO8" s="475"/>
      <c r="CP8" s="475"/>
      <c r="CQ8" s="475"/>
      <c r="CR8" s="475"/>
      <c r="CS8" s="476"/>
      <c r="CT8" s="578">
        <v>0.78</v>
      </c>
      <c r="CU8" s="579"/>
      <c r="CV8" s="579"/>
      <c r="CW8" s="579"/>
      <c r="CX8" s="579"/>
      <c r="CY8" s="579"/>
      <c r="CZ8" s="579"/>
      <c r="DA8" s="580"/>
      <c r="DB8" s="578">
        <v>0.78</v>
      </c>
      <c r="DC8" s="579"/>
      <c r="DD8" s="579"/>
      <c r="DE8" s="579"/>
      <c r="DF8" s="579"/>
      <c r="DG8" s="579"/>
      <c r="DH8" s="579"/>
      <c r="DI8" s="580"/>
      <c r="DJ8" s="185"/>
      <c r="DK8" s="185"/>
      <c r="DL8" s="185"/>
      <c r="DM8" s="185"/>
      <c r="DN8" s="185"/>
      <c r="DO8" s="185"/>
    </row>
    <row r="9" spans="1:119" ht="18.75" customHeight="1" thickBot="1">
      <c r="A9" s="186"/>
      <c r="B9" s="604" t="s">
        <v>112</v>
      </c>
      <c r="C9" s="605"/>
      <c r="D9" s="605"/>
      <c r="E9" s="605"/>
      <c r="F9" s="605"/>
      <c r="G9" s="605"/>
      <c r="H9" s="605"/>
      <c r="I9" s="605"/>
      <c r="J9" s="605"/>
      <c r="K9" s="528"/>
      <c r="L9" s="606" t="s">
        <v>113</v>
      </c>
      <c r="M9" s="607"/>
      <c r="N9" s="607"/>
      <c r="O9" s="607"/>
      <c r="P9" s="607"/>
      <c r="Q9" s="608"/>
      <c r="R9" s="609">
        <v>232709</v>
      </c>
      <c r="S9" s="610"/>
      <c r="T9" s="610"/>
      <c r="U9" s="610"/>
      <c r="V9" s="611"/>
      <c r="W9" s="544" t="s">
        <v>114</v>
      </c>
      <c r="X9" s="545"/>
      <c r="Y9" s="545"/>
      <c r="Z9" s="545"/>
      <c r="AA9" s="545"/>
      <c r="AB9" s="545"/>
      <c r="AC9" s="545"/>
      <c r="AD9" s="545"/>
      <c r="AE9" s="545"/>
      <c r="AF9" s="545"/>
      <c r="AG9" s="545"/>
      <c r="AH9" s="545"/>
      <c r="AI9" s="545"/>
      <c r="AJ9" s="545"/>
      <c r="AK9" s="545"/>
      <c r="AL9" s="612"/>
      <c r="AM9" s="534" t="s">
        <v>115</v>
      </c>
      <c r="AN9" s="439"/>
      <c r="AO9" s="439"/>
      <c r="AP9" s="439"/>
      <c r="AQ9" s="439"/>
      <c r="AR9" s="439"/>
      <c r="AS9" s="439"/>
      <c r="AT9" s="440"/>
      <c r="AU9" s="522" t="s">
        <v>93</v>
      </c>
      <c r="AV9" s="523"/>
      <c r="AW9" s="523"/>
      <c r="AX9" s="523"/>
      <c r="AY9" s="445" t="s">
        <v>116</v>
      </c>
      <c r="AZ9" s="446"/>
      <c r="BA9" s="446"/>
      <c r="BB9" s="446"/>
      <c r="BC9" s="446"/>
      <c r="BD9" s="446"/>
      <c r="BE9" s="446"/>
      <c r="BF9" s="446"/>
      <c r="BG9" s="446"/>
      <c r="BH9" s="446"/>
      <c r="BI9" s="446"/>
      <c r="BJ9" s="446"/>
      <c r="BK9" s="446"/>
      <c r="BL9" s="446"/>
      <c r="BM9" s="447"/>
      <c r="BN9" s="465">
        <v>237424</v>
      </c>
      <c r="BO9" s="466"/>
      <c r="BP9" s="466"/>
      <c r="BQ9" s="466"/>
      <c r="BR9" s="466"/>
      <c r="BS9" s="466"/>
      <c r="BT9" s="466"/>
      <c r="BU9" s="467"/>
      <c r="BV9" s="465">
        <v>279292</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14</v>
      </c>
      <c r="CU9" s="436"/>
      <c r="CV9" s="436"/>
      <c r="CW9" s="436"/>
      <c r="CX9" s="436"/>
      <c r="CY9" s="436"/>
      <c r="CZ9" s="436"/>
      <c r="DA9" s="437"/>
      <c r="DB9" s="435">
        <v>13.8</v>
      </c>
      <c r="DC9" s="436"/>
      <c r="DD9" s="436"/>
      <c r="DE9" s="436"/>
      <c r="DF9" s="436"/>
      <c r="DG9" s="436"/>
      <c r="DH9" s="436"/>
      <c r="DI9" s="437"/>
      <c r="DJ9" s="185"/>
      <c r="DK9" s="185"/>
      <c r="DL9" s="185"/>
      <c r="DM9" s="185"/>
      <c r="DN9" s="185"/>
      <c r="DO9" s="185"/>
    </row>
    <row r="10" spans="1:119" ht="18.75" customHeight="1" thickBot="1">
      <c r="A10" s="186"/>
      <c r="B10" s="604"/>
      <c r="C10" s="605"/>
      <c r="D10" s="605"/>
      <c r="E10" s="605"/>
      <c r="F10" s="605"/>
      <c r="G10" s="605"/>
      <c r="H10" s="605"/>
      <c r="I10" s="605"/>
      <c r="J10" s="605"/>
      <c r="K10" s="528"/>
      <c r="L10" s="438" t="s">
        <v>118</v>
      </c>
      <c r="M10" s="439"/>
      <c r="N10" s="439"/>
      <c r="O10" s="439"/>
      <c r="P10" s="439"/>
      <c r="Q10" s="440"/>
      <c r="R10" s="441">
        <v>237171</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101</v>
      </c>
      <c r="AV10" s="523"/>
      <c r="AW10" s="523"/>
      <c r="AX10" s="523"/>
      <c r="AY10" s="445" t="s">
        <v>120</v>
      </c>
      <c r="AZ10" s="446"/>
      <c r="BA10" s="446"/>
      <c r="BB10" s="446"/>
      <c r="BC10" s="446"/>
      <c r="BD10" s="446"/>
      <c r="BE10" s="446"/>
      <c r="BF10" s="446"/>
      <c r="BG10" s="446"/>
      <c r="BH10" s="446"/>
      <c r="BI10" s="446"/>
      <c r="BJ10" s="446"/>
      <c r="BK10" s="446"/>
      <c r="BL10" s="446"/>
      <c r="BM10" s="447"/>
      <c r="BN10" s="465">
        <v>141</v>
      </c>
      <c r="BO10" s="466"/>
      <c r="BP10" s="466"/>
      <c r="BQ10" s="466"/>
      <c r="BR10" s="466"/>
      <c r="BS10" s="466"/>
      <c r="BT10" s="466"/>
      <c r="BU10" s="467"/>
      <c r="BV10" s="465">
        <v>194503</v>
      </c>
      <c r="BW10" s="466"/>
      <c r="BX10" s="466"/>
      <c r="BY10" s="466"/>
      <c r="BZ10" s="466"/>
      <c r="CA10" s="466"/>
      <c r="CB10" s="466"/>
      <c r="CC10" s="467"/>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604"/>
      <c r="C11" s="605"/>
      <c r="D11" s="605"/>
      <c r="E11" s="605"/>
      <c r="F11" s="605"/>
      <c r="G11" s="605"/>
      <c r="H11" s="605"/>
      <c r="I11" s="605"/>
      <c r="J11" s="605"/>
      <c r="K11" s="528"/>
      <c r="L11" s="511" t="s">
        <v>122</v>
      </c>
      <c r="M11" s="512"/>
      <c r="N11" s="512"/>
      <c r="O11" s="512"/>
      <c r="P11" s="512"/>
      <c r="Q11" s="513"/>
      <c r="R11" s="601" t="s">
        <v>123</v>
      </c>
      <c r="S11" s="602"/>
      <c r="T11" s="602"/>
      <c r="U11" s="602"/>
      <c r="V11" s="603"/>
      <c r="W11" s="613"/>
      <c r="X11" s="427"/>
      <c r="Y11" s="427"/>
      <c r="Z11" s="427"/>
      <c r="AA11" s="427"/>
      <c r="AB11" s="427"/>
      <c r="AC11" s="427"/>
      <c r="AD11" s="427"/>
      <c r="AE11" s="427"/>
      <c r="AF11" s="427"/>
      <c r="AG11" s="427"/>
      <c r="AH11" s="427"/>
      <c r="AI11" s="427"/>
      <c r="AJ11" s="427"/>
      <c r="AK11" s="427"/>
      <c r="AL11" s="614"/>
      <c r="AM11" s="534" t="s">
        <v>124</v>
      </c>
      <c r="AN11" s="439"/>
      <c r="AO11" s="439"/>
      <c r="AP11" s="439"/>
      <c r="AQ11" s="439"/>
      <c r="AR11" s="439"/>
      <c r="AS11" s="439"/>
      <c r="AT11" s="440"/>
      <c r="AU11" s="522" t="s">
        <v>93</v>
      </c>
      <c r="AV11" s="523"/>
      <c r="AW11" s="523"/>
      <c r="AX11" s="523"/>
      <c r="AY11" s="445" t="s">
        <v>125</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126</v>
      </c>
      <c r="CE11" s="475"/>
      <c r="CF11" s="475"/>
      <c r="CG11" s="475"/>
      <c r="CH11" s="475"/>
      <c r="CI11" s="475"/>
      <c r="CJ11" s="475"/>
      <c r="CK11" s="475"/>
      <c r="CL11" s="475"/>
      <c r="CM11" s="475"/>
      <c r="CN11" s="475"/>
      <c r="CO11" s="475"/>
      <c r="CP11" s="475"/>
      <c r="CQ11" s="475"/>
      <c r="CR11" s="475"/>
      <c r="CS11" s="476"/>
      <c r="CT11" s="578" t="s">
        <v>127</v>
      </c>
      <c r="CU11" s="579"/>
      <c r="CV11" s="579"/>
      <c r="CW11" s="579"/>
      <c r="CX11" s="579"/>
      <c r="CY11" s="579"/>
      <c r="CZ11" s="579"/>
      <c r="DA11" s="580"/>
      <c r="DB11" s="578" t="s">
        <v>128</v>
      </c>
      <c r="DC11" s="579"/>
      <c r="DD11" s="579"/>
      <c r="DE11" s="579"/>
      <c r="DF11" s="579"/>
      <c r="DG11" s="579"/>
      <c r="DH11" s="579"/>
      <c r="DI11" s="580"/>
      <c r="DJ11" s="185"/>
      <c r="DK11" s="185"/>
      <c r="DL11" s="185"/>
      <c r="DM11" s="185"/>
      <c r="DN11" s="185"/>
      <c r="DO11" s="185"/>
    </row>
    <row r="12" spans="1:119" ht="18.75" customHeight="1">
      <c r="A12" s="186"/>
      <c r="B12" s="581" t="s">
        <v>129</v>
      </c>
      <c r="C12" s="582"/>
      <c r="D12" s="582"/>
      <c r="E12" s="582"/>
      <c r="F12" s="582"/>
      <c r="G12" s="582"/>
      <c r="H12" s="582"/>
      <c r="I12" s="582"/>
      <c r="J12" s="582"/>
      <c r="K12" s="583"/>
      <c r="L12" s="590" t="s">
        <v>130</v>
      </c>
      <c r="M12" s="591"/>
      <c r="N12" s="591"/>
      <c r="O12" s="591"/>
      <c r="P12" s="591"/>
      <c r="Q12" s="592"/>
      <c r="R12" s="593">
        <v>234598</v>
      </c>
      <c r="S12" s="594"/>
      <c r="T12" s="594"/>
      <c r="U12" s="594"/>
      <c r="V12" s="595"/>
      <c r="W12" s="596" t="s">
        <v>1</v>
      </c>
      <c r="X12" s="523"/>
      <c r="Y12" s="523"/>
      <c r="Z12" s="523"/>
      <c r="AA12" s="523"/>
      <c r="AB12" s="597"/>
      <c r="AC12" s="522" t="s">
        <v>131</v>
      </c>
      <c r="AD12" s="523"/>
      <c r="AE12" s="523"/>
      <c r="AF12" s="523"/>
      <c r="AG12" s="597"/>
      <c r="AH12" s="522" t="s">
        <v>132</v>
      </c>
      <c r="AI12" s="523"/>
      <c r="AJ12" s="523"/>
      <c r="AK12" s="523"/>
      <c r="AL12" s="598"/>
      <c r="AM12" s="534" t="s">
        <v>133</v>
      </c>
      <c r="AN12" s="439"/>
      <c r="AO12" s="439"/>
      <c r="AP12" s="439"/>
      <c r="AQ12" s="439"/>
      <c r="AR12" s="439"/>
      <c r="AS12" s="439"/>
      <c r="AT12" s="440"/>
      <c r="AU12" s="522" t="s">
        <v>101</v>
      </c>
      <c r="AV12" s="523"/>
      <c r="AW12" s="523"/>
      <c r="AX12" s="523"/>
      <c r="AY12" s="445" t="s">
        <v>134</v>
      </c>
      <c r="AZ12" s="446"/>
      <c r="BA12" s="446"/>
      <c r="BB12" s="446"/>
      <c r="BC12" s="446"/>
      <c r="BD12" s="446"/>
      <c r="BE12" s="446"/>
      <c r="BF12" s="446"/>
      <c r="BG12" s="446"/>
      <c r="BH12" s="446"/>
      <c r="BI12" s="446"/>
      <c r="BJ12" s="446"/>
      <c r="BK12" s="446"/>
      <c r="BL12" s="446"/>
      <c r="BM12" s="447"/>
      <c r="BN12" s="465">
        <v>0</v>
      </c>
      <c r="BO12" s="466"/>
      <c r="BP12" s="466"/>
      <c r="BQ12" s="466"/>
      <c r="BR12" s="466"/>
      <c r="BS12" s="466"/>
      <c r="BT12" s="466"/>
      <c r="BU12" s="467"/>
      <c r="BV12" s="465">
        <v>0</v>
      </c>
      <c r="BW12" s="466"/>
      <c r="BX12" s="466"/>
      <c r="BY12" s="466"/>
      <c r="BZ12" s="466"/>
      <c r="CA12" s="466"/>
      <c r="CB12" s="466"/>
      <c r="CC12" s="467"/>
      <c r="CD12" s="474" t="s">
        <v>135</v>
      </c>
      <c r="CE12" s="475"/>
      <c r="CF12" s="475"/>
      <c r="CG12" s="475"/>
      <c r="CH12" s="475"/>
      <c r="CI12" s="475"/>
      <c r="CJ12" s="475"/>
      <c r="CK12" s="475"/>
      <c r="CL12" s="475"/>
      <c r="CM12" s="475"/>
      <c r="CN12" s="475"/>
      <c r="CO12" s="475"/>
      <c r="CP12" s="475"/>
      <c r="CQ12" s="475"/>
      <c r="CR12" s="475"/>
      <c r="CS12" s="476"/>
      <c r="CT12" s="578" t="s">
        <v>136</v>
      </c>
      <c r="CU12" s="579"/>
      <c r="CV12" s="579"/>
      <c r="CW12" s="579"/>
      <c r="CX12" s="579"/>
      <c r="CY12" s="579"/>
      <c r="CZ12" s="579"/>
      <c r="DA12" s="580"/>
      <c r="DB12" s="578" t="s">
        <v>137</v>
      </c>
      <c r="DC12" s="579"/>
      <c r="DD12" s="579"/>
      <c r="DE12" s="579"/>
      <c r="DF12" s="579"/>
      <c r="DG12" s="579"/>
      <c r="DH12" s="579"/>
      <c r="DI12" s="580"/>
      <c r="DJ12" s="185"/>
      <c r="DK12" s="185"/>
      <c r="DL12" s="185"/>
      <c r="DM12" s="185"/>
      <c r="DN12" s="185"/>
      <c r="DO12" s="185"/>
    </row>
    <row r="13" spans="1:119" ht="18.75" customHeight="1">
      <c r="A13" s="186"/>
      <c r="B13" s="584"/>
      <c r="C13" s="585"/>
      <c r="D13" s="585"/>
      <c r="E13" s="585"/>
      <c r="F13" s="585"/>
      <c r="G13" s="585"/>
      <c r="H13" s="585"/>
      <c r="I13" s="585"/>
      <c r="J13" s="585"/>
      <c r="K13" s="586"/>
      <c r="L13" s="196"/>
      <c r="M13" s="565" t="s">
        <v>138</v>
      </c>
      <c r="N13" s="566"/>
      <c r="O13" s="566"/>
      <c r="P13" s="566"/>
      <c r="Q13" s="567"/>
      <c r="R13" s="568">
        <v>230902</v>
      </c>
      <c r="S13" s="569"/>
      <c r="T13" s="569"/>
      <c r="U13" s="569"/>
      <c r="V13" s="570"/>
      <c r="W13" s="556" t="s">
        <v>139</v>
      </c>
      <c r="X13" s="478"/>
      <c r="Y13" s="478"/>
      <c r="Z13" s="478"/>
      <c r="AA13" s="478"/>
      <c r="AB13" s="479"/>
      <c r="AC13" s="441">
        <v>1325</v>
      </c>
      <c r="AD13" s="442"/>
      <c r="AE13" s="442"/>
      <c r="AF13" s="442"/>
      <c r="AG13" s="443"/>
      <c r="AH13" s="441">
        <v>1243</v>
      </c>
      <c r="AI13" s="442"/>
      <c r="AJ13" s="442"/>
      <c r="AK13" s="442"/>
      <c r="AL13" s="444"/>
      <c r="AM13" s="534" t="s">
        <v>140</v>
      </c>
      <c r="AN13" s="439"/>
      <c r="AO13" s="439"/>
      <c r="AP13" s="439"/>
      <c r="AQ13" s="439"/>
      <c r="AR13" s="439"/>
      <c r="AS13" s="439"/>
      <c r="AT13" s="440"/>
      <c r="AU13" s="522" t="s">
        <v>141</v>
      </c>
      <c r="AV13" s="523"/>
      <c r="AW13" s="523"/>
      <c r="AX13" s="523"/>
      <c r="AY13" s="445" t="s">
        <v>142</v>
      </c>
      <c r="AZ13" s="446"/>
      <c r="BA13" s="446"/>
      <c r="BB13" s="446"/>
      <c r="BC13" s="446"/>
      <c r="BD13" s="446"/>
      <c r="BE13" s="446"/>
      <c r="BF13" s="446"/>
      <c r="BG13" s="446"/>
      <c r="BH13" s="446"/>
      <c r="BI13" s="446"/>
      <c r="BJ13" s="446"/>
      <c r="BK13" s="446"/>
      <c r="BL13" s="446"/>
      <c r="BM13" s="447"/>
      <c r="BN13" s="465">
        <v>237565</v>
      </c>
      <c r="BO13" s="466"/>
      <c r="BP13" s="466"/>
      <c r="BQ13" s="466"/>
      <c r="BR13" s="466"/>
      <c r="BS13" s="466"/>
      <c r="BT13" s="466"/>
      <c r="BU13" s="467"/>
      <c r="BV13" s="465">
        <v>473795</v>
      </c>
      <c r="BW13" s="466"/>
      <c r="BX13" s="466"/>
      <c r="BY13" s="466"/>
      <c r="BZ13" s="466"/>
      <c r="CA13" s="466"/>
      <c r="CB13" s="466"/>
      <c r="CC13" s="467"/>
      <c r="CD13" s="474" t="s">
        <v>143</v>
      </c>
      <c r="CE13" s="475"/>
      <c r="CF13" s="475"/>
      <c r="CG13" s="475"/>
      <c r="CH13" s="475"/>
      <c r="CI13" s="475"/>
      <c r="CJ13" s="475"/>
      <c r="CK13" s="475"/>
      <c r="CL13" s="475"/>
      <c r="CM13" s="475"/>
      <c r="CN13" s="475"/>
      <c r="CO13" s="475"/>
      <c r="CP13" s="475"/>
      <c r="CQ13" s="475"/>
      <c r="CR13" s="475"/>
      <c r="CS13" s="476"/>
      <c r="CT13" s="435">
        <v>3.9</v>
      </c>
      <c r="CU13" s="436"/>
      <c r="CV13" s="436"/>
      <c r="CW13" s="436"/>
      <c r="CX13" s="436"/>
      <c r="CY13" s="436"/>
      <c r="CZ13" s="436"/>
      <c r="DA13" s="437"/>
      <c r="DB13" s="435">
        <v>5</v>
      </c>
      <c r="DC13" s="436"/>
      <c r="DD13" s="436"/>
      <c r="DE13" s="436"/>
      <c r="DF13" s="436"/>
      <c r="DG13" s="436"/>
      <c r="DH13" s="436"/>
      <c r="DI13" s="437"/>
      <c r="DJ13" s="185"/>
      <c r="DK13" s="185"/>
      <c r="DL13" s="185"/>
      <c r="DM13" s="185"/>
      <c r="DN13" s="185"/>
      <c r="DO13" s="185"/>
    </row>
    <row r="14" spans="1:119" ht="18.75" customHeight="1" thickBot="1">
      <c r="A14" s="186"/>
      <c r="B14" s="584"/>
      <c r="C14" s="585"/>
      <c r="D14" s="585"/>
      <c r="E14" s="585"/>
      <c r="F14" s="585"/>
      <c r="G14" s="585"/>
      <c r="H14" s="585"/>
      <c r="I14" s="585"/>
      <c r="J14" s="585"/>
      <c r="K14" s="586"/>
      <c r="L14" s="558" t="s">
        <v>144</v>
      </c>
      <c r="M14" s="599"/>
      <c r="N14" s="599"/>
      <c r="O14" s="599"/>
      <c r="P14" s="599"/>
      <c r="Q14" s="600"/>
      <c r="R14" s="568">
        <v>235716</v>
      </c>
      <c r="S14" s="569"/>
      <c r="T14" s="569"/>
      <c r="U14" s="569"/>
      <c r="V14" s="570"/>
      <c r="W14" s="571"/>
      <c r="X14" s="481"/>
      <c r="Y14" s="481"/>
      <c r="Z14" s="481"/>
      <c r="AA14" s="481"/>
      <c r="AB14" s="482"/>
      <c r="AC14" s="561">
        <v>1.3</v>
      </c>
      <c r="AD14" s="562"/>
      <c r="AE14" s="562"/>
      <c r="AF14" s="562"/>
      <c r="AG14" s="563"/>
      <c r="AH14" s="561">
        <v>1.2</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145</v>
      </c>
      <c r="CE14" s="472"/>
      <c r="CF14" s="472"/>
      <c r="CG14" s="472"/>
      <c r="CH14" s="472"/>
      <c r="CI14" s="472"/>
      <c r="CJ14" s="472"/>
      <c r="CK14" s="472"/>
      <c r="CL14" s="472"/>
      <c r="CM14" s="472"/>
      <c r="CN14" s="472"/>
      <c r="CO14" s="472"/>
      <c r="CP14" s="472"/>
      <c r="CQ14" s="472"/>
      <c r="CR14" s="472"/>
      <c r="CS14" s="473"/>
      <c r="CT14" s="572">
        <v>17.3</v>
      </c>
      <c r="CU14" s="573"/>
      <c r="CV14" s="573"/>
      <c r="CW14" s="573"/>
      <c r="CX14" s="573"/>
      <c r="CY14" s="573"/>
      <c r="CZ14" s="573"/>
      <c r="DA14" s="574"/>
      <c r="DB14" s="572">
        <v>31.7</v>
      </c>
      <c r="DC14" s="573"/>
      <c r="DD14" s="573"/>
      <c r="DE14" s="573"/>
      <c r="DF14" s="573"/>
      <c r="DG14" s="573"/>
      <c r="DH14" s="573"/>
      <c r="DI14" s="574"/>
      <c r="DJ14" s="185"/>
      <c r="DK14" s="185"/>
      <c r="DL14" s="185"/>
      <c r="DM14" s="185"/>
      <c r="DN14" s="185"/>
      <c r="DO14" s="185"/>
    </row>
    <row r="15" spans="1:119" ht="18.75" customHeight="1">
      <c r="A15" s="186"/>
      <c r="B15" s="584"/>
      <c r="C15" s="585"/>
      <c r="D15" s="585"/>
      <c r="E15" s="585"/>
      <c r="F15" s="585"/>
      <c r="G15" s="585"/>
      <c r="H15" s="585"/>
      <c r="I15" s="585"/>
      <c r="J15" s="585"/>
      <c r="K15" s="586"/>
      <c r="L15" s="196"/>
      <c r="M15" s="565" t="s">
        <v>146</v>
      </c>
      <c r="N15" s="566"/>
      <c r="O15" s="566"/>
      <c r="P15" s="566"/>
      <c r="Q15" s="567"/>
      <c r="R15" s="568">
        <v>232111</v>
      </c>
      <c r="S15" s="569"/>
      <c r="T15" s="569"/>
      <c r="U15" s="569"/>
      <c r="V15" s="570"/>
      <c r="W15" s="556" t="s">
        <v>147</v>
      </c>
      <c r="X15" s="478"/>
      <c r="Y15" s="478"/>
      <c r="Z15" s="478"/>
      <c r="AA15" s="478"/>
      <c r="AB15" s="479"/>
      <c r="AC15" s="441">
        <v>25122</v>
      </c>
      <c r="AD15" s="442"/>
      <c r="AE15" s="442"/>
      <c r="AF15" s="442"/>
      <c r="AG15" s="443"/>
      <c r="AH15" s="441">
        <v>24929</v>
      </c>
      <c r="AI15" s="442"/>
      <c r="AJ15" s="442"/>
      <c r="AK15" s="442"/>
      <c r="AL15" s="444"/>
      <c r="AM15" s="534"/>
      <c r="AN15" s="439"/>
      <c r="AO15" s="439"/>
      <c r="AP15" s="439"/>
      <c r="AQ15" s="439"/>
      <c r="AR15" s="439"/>
      <c r="AS15" s="439"/>
      <c r="AT15" s="440"/>
      <c r="AU15" s="522"/>
      <c r="AV15" s="523"/>
      <c r="AW15" s="523"/>
      <c r="AX15" s="523"/>
      <c r="AY15" s="457" t="s">
        <v>148</v>
      </c>
      <c r="AZ15" s="458"/>
      <c r="BA15" s="458"/>
      <c r="BB15" s="458"/>
      <c r="BC15" s="458"/>
      <c r="BD15" s="458"/>
      <c r="BE15" s="458"/>
      <c r="BF15" s="458"/>
      <c r="BG15" s="458"/>
      <c r="BH15" s="458"/>
      <c r="BI15" s="458"/>
      <c r="BJ15" s="458"/>
      <c r="BK15" s="458"/>
      <c r="BL15" s="458"/>
      <c r="BM15" s="459"/>
      <c r="BN15" s="460">
        <v>24810419</v>
      </c>
      <c r="BO15" s="461"/>
      <c r="BP15" s="461"/>
      <c r="BQ15" s="461"/>
      <c r="BR15" s="461"/>
      <c r="BS15" s="461"/>
      <c r="BT15" s="461"/>
      <c r="BU15" s="462"/>
      <c r="BV15" s="460">
        <v>24580090</v>
      </c>
      <c r="BW15" s="461"/>
      <c r="BX15" s="461"/>
      <c r="BY15" s="461"/>
      <c r="BZ15" s="461"/>
      <c r="CA15" s="461"/>
      <c r="CB15" s="461"/>
      <c r="CC15" s="462"/>
      <c r="CD15" s="575" t="s">
        <v>149</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84"/>
      <c r="C16" s="585"/>
      <c r="D16" s="585"/>
      <c r="E16" s="585"/>
      <c r="F16" s="585"/>
      <c r="G16" s="585"/>
      <c r="H16" s="585"/>
      <c r="I16" s="585"/>
      <c r="J16" s="585"/>
      <c r="K16" s="586"/>
      <c r="L16" s="558" t="s">
        <v>150</v>
      </c>
      <c r="M16" s="559"/>
      <c r="N16" s="559"/>
      <c r="O16" s="559"/>
      <c r="P16" s="559"/>
      <c r="Q16" s="560"/>
      <c r="R16" s="553" t="s">
        <v>151</v>
      </c>
      <c r="S16" s="554"/>
      <c r="T16" s="554"/>
      <c r="U16" s="554"/>
      <c r="V16" s="555"/>
      <c r="W16" s="571"/>
      <c r="X16" s="481"/>
      <c r="Y16" s="481"/>
      <c r="Z16" s="481"/>
      <c r="AA16" s="481"/>
      <c r="AB16" s="482"/>
      <c r="AC16" s="561">
        <v>23.8</v>
      </c>
      <c r="AD16" s="562"/>
      <c r="AE16" s="562"/>
      <c r="AF16" s="562"/>
      <c r="AG16" s="563"/>
      <c r="AH16" s="561">
        <v>23.8</v>
      </c>
      <c r="AI16" s="562"/>
      <c r="AJ16" s="562"/>
      <c r="AK16" s="562"/>
      <c r="AL16" s="564"/>
      <c r="AM16" s="534"/>
      <c r="AN16" s="439"/>
      <c r="AO16" s="439"/>
      <c r="AP16" s="439"/>
      <c r="AQ16" s="439"/>
      <c r="AR16" s="439"/>
      <c r="AS16" s="439"/>
      <c r="AT16" s="440"/>
      <c r="AU16" s="522"/>
      <c r="AV16" s="523"/>
      <c r="AW16" s="523"/>
      <c r="AX16" s="523"/>
      <c r="AY16" s="445" t="s">
        <v>152</v>
      </c>
      <c r="AZ16" s="446"/>
      <c r="BA16" s="446"/>
      <c r="BB16" s="446"/>
      <c r="BC16" s="446"/>
      <c r="BD16" s="446"/>
      <c r="BE16" s="446"/>
      <c r="BF16" s="446"/>
      <c r="BG16" s="446"/>
      <c r="BH16" s="446"/>
      <c r="BI16" s="446"/>
      <c r="BJ16" s="446"/>
      <c r="BK16" s="446"/>
      <c r="BL16" s="446"/>
      <c r="BM16" s="447"/>
      <c r="BN16" s="465">
        <v>32145928</v>
      </c>
      <c r="BO16" s="466"/>
      <c r="BP16" s="466"/>
      <c r="BQ16" s="466"/>
      <c r="BR16" s="466"/>
      <c r="BS16" s="466"/>
      <c r="BT16" s="466"/>
      <c r="BU16" s="467"/>
      <c r="BV16" s="465">
        <v>31642878</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c r="A17" s="186"/>
      <c r="B17" s="587"/>
      <c r="C17" s="588"/>
      <c r="D17" s="588"/>
      <c r="E17" s="588"/>
      <c r="F17" s="588"/>
      <c r="G17" s="588"/>
      <c r="H17" s="588"/>
      <c r="I17" s="588"/>
      <c r="J17" s="588"/>
      <c r="K17" s="589"/>
      <c r="L17" s="201"/>
      <c r="M17" s="550" t="s">
        <v>153</v>
      </c>
      <c r="N17" s="551"/>
      <c r="O17" s="551"/>
      <c r="P17" s="551"/>
      <c r="Q17" s="552"/>
      <c r="R17" s="553" t="s">
        <v>151</v>
      </c>
      <c r="S17" s="554"/>
      <c r="T17" s="554"/>
      <c r="U17" s="554"/>
      <c r="V17" s="555"/>
      <c r="W17" s="556" t="s">
        <v>154</v>
      </c>
      <c r="X17" s="478"/>
      <c r="Y17" s="478"/>
      <c r="Z17" s="478"/>
      <c r="AA17" s="478"/>
      <c r="AB17" s="479"/>
      <c r="AC17" s="441">
        <v>79247</v>
      </c>
      <c r="AD17" s="442"/>
      <c r="AE17" s="442"/>
      <c r="AF17" s="442"/>
      <c r="AG17" s="443"/>
      <c r="AH17" s="441">
        <v>78681</v>
      </c>
      <c r="AI17" s="442"/>
      <c r="AJ17" s="442"/>
      <c r="AK17" s="442"/>
      <c r="AL17" s="444"/>
      <c r="AM17" s="534"/>
      <c r="AN17" s="439"/>
      <c r="AO17" s="439"/>
      <c r="AP17" s="439"/>
      <c r="AQ17" s="439"/>
      <c r="AR17" s="439"/>
      <c r="AS17" s="439"/>
      <c r="AT17" s="440"/>
      <c r="AU17" s="522"/>
      <c r="AV17" s="523"/>
      <c r="AW17" s="523"/>
      <c r="AX17" s="523"/>
      <c r="AY17" s="445" t="s">
        <v>155</v>
      </c>
      <c r="AZ17" s="446"/>
      <c r="BA17" s="446"/>
      <c r="BB17" s="446"/>
      <c r="BC17" s="446"/>
      <c r="BD17" s="446"/>
      <c r="BE17" s="446"/>
      <c r="BF17" s="446"/>
      <c r="BG17" s="446"/>
      <c r="BH17" s="446"/>
      <c r="BI17" s="446"/>
      <c r="BJ17" s="446"/>
      <c r="BK17" s="446"/>
      <c r="BL17" s="446"/>
      <c r="BM17" s="447"/>
      <c r="BN17" s="465">
        <v>31521675</v>
      </c>
      <c r="BO17" s="466"/>
      <c r="BP17" s="466"/>
      <c r="BQ17" s="466"/>
      <c r="BR17" s="466"/>
      <c r="BS17" s="466"/>
      <c r="BT17" s="466"/>
      <c r="BU17" s="467"/>
      <c r="BV17" s="465">
        <v>31274104</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c r="A18" s="186"/>
      <c r="B18" s="527" t="s">
        <v>156</v>
      </c>
      <c r="C18" s="528"/>
      <c r="D18" s="528"/>
      <c r="E18" s="529"/>
      <c r="F18" s="529"/>
      <c r="G18" s="529"/>
      <c r="H18" s="529"/>
      <c r="I18" s="529"/>
      <c r="J18" s="529"/>
      <c r="K18" s="529"/>
      <c r="L18" s="530">
        <v>66</v>
      </c>
      <c r="M18" s="530"/>
      <c r="N18" s="530"/>
      <c r="O18" s="530"/>
      <c r="P18" s="530"/>
      <c r="Q18" s="530"/>
      <c r="R18" s="531"/>
      <c r="S18" s="531"/>
      <c r="T18" s="531"/>
      <c r="U18" s="531"/>
      <c r="V18" s="532"/>
      <c r="W18" s="546"/>
      <c r="X18" s="547"/>
      <c r="Y18" s="547"/>
      <c r="Z18" s="547"/>
      <c r="AA18" s="547"/>
      <c r="AB18" s="557"/>
      <c r="AC18" s="429">
        <v>75</v>
      </c>
      <c r="AD18" s="430"/>
      <c r="AE18" s="430"/>
      <c r="AF18" s="430"/>
      <c r="AG18" s="533"/>
      <c r="AH18" s="429">
        <v>75</v>
      </c>
      <c r="AI18" s="430"/>
      <c r="AJ18" s="430"/>
      <c r="AK18" s="430"/>
      <c r="AL18" s="431"/>
      <c r="AM18" s="534"/>
      <c r="AN18" s="439"/>
      <c r="AO18" s="439"/>
      <c r="AP18" s="439"/>
      <c r="AQ18" s="439"/>
      <c r="AR18" s="439"/>
      <c r="AS18" s="439"/>
      <c r="AT18" s="440"/>
      <c r="AU18" s="522"/>
      <c r="AV18" s="523"/>
      <c r="AW18" s="523"/>
      <c r="AX18" s="523"/>
      <c r="AY18" s="445" t="s">
        <v>157</v>
      </c>
      <c r="AZ18" s="446"/>
      <c r="BA18" s="446"/>
      <c r="BB18" s="446"/>
      <c r="BC18" s="446"/>
      <c r="BD18" s="446"/>
      <c r="BE18" s="446"/>
      <c r="BF18" s="446"/>
      <c r="BG18" s="446"/>
      <c r="BH18" s="446"/>
      <c r="BI18" s="446"/>
      <c r="BJ18" s="446"/>
      <c r="BK18" s="446"/>
      <c r="BL18" s="446"/>
      <c r="BM18" s="447"/>
      <c r="BN18" s="465">
        <v>40818318</v>
      </c>
      <c r="BO18" s="466"/>
      <c r="BP18" s="466"/>
      <c r="BQ18" s="466"/>
      <c r="BR18" s="466"/>
      <c r="BS18" s="466"/>
      <c r="BT18" s="466"/>
      <c r="BU18" s="467"/>
      <c r="BV18" s="465">
        <v>39945652</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c r="A19" s="186"/>
      <c r="B19" s="527" t="s">
        <v>158</v>
      </c>
      <c r="C19" s="528"/>
      <c r="D19" s="528"/>
      <c r="E19" s="529"/>
      <c r="F19" s="529"/>
      <c r="G19" s="529"/>
      <c r="H19" s="529"/>
      <c r="I19" s="529"/>
      <c r="J19" s="529"/>
      <c r="K19" s="529"/>
      <c r="L19" s="535">
        <v>3526</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159</v>
      </c>
      <c r="AZ19" s="446"/>
      <c r="BA19" s="446"/>
      <c r="BB19" s="446"/>
      <c r="BC19" s="446"/>
      <c r="BD19" s="446"/>
      <c r="BE19" s="446"/>
      <c r="BF19" s="446"/>
      <c r="BG19" s="446"/>
      <c r="BH19" s="446"/>
      <c r="BI19" s="446"/>
      <c r="BJ19" s="446"/>
      <c r="BK19" s="446"/>
      <c r="BL19" s="446"/>
      <c r="BM19" s="447"/>
      <c r="BN19" s="465">
        <v>50052351</v>
      </c>
      <c r="BO19" s="466"/>
      <c r="BP19" s="466"/>
      <c r="BQ19" s="466"/>
      <c r="BR19" s="466"/>
      <c r="BS19" s="466"/>
      <c r="BT19" s="466"/>
      <c r="BU19" s="467"/>
      <c r="BV19" s="465">
        <v>49282376</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c r="A20" s="186"/>
      <c r="B20" s="527" t="s">
        <v>160</v>
      </c>
      <c r="C20" s="528"/>
      <c r="D20" s="528"/>
      <c r="E20" s="529"/>
      <c r="F20" s="529"/>
      <c r="G20" s="529"/>
      <c r="H20" s="529"/>
      <c r="I20" s="529"/>
      <c r="J20" s="529"/>
      <c r="K20" s="529"/>
      <c r="L20" s="535">
        <v>94463</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c r="A21" s="186"/>
      <c r="B21" s="524" t="s">
        <v>161</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c r="A22" s="186"/>
      <c r="B22" s="494" t="s">
        <v>162</v>
      </c>
      <c r="C22" s="495"/>
      <c r="D22" s="496"/>
      <c r="E22" s="503" t="s">
        <v>1</v>
      </c>
      <c r="F22" s="478"/>
      <c r="G22" s="478"/>
      <c r="H22" s="478"/>
      <c r="I22" s="478"/>
      <c r="J22" s="478"/>
      <c r="K22" s="479"/>
      <c r="L22" s="503" t="s">
        <v>163</v>
      </c>
      <c r="M22" s="478"/>
      <c r="N22" s="478"/>
      <c r="O22" s="478"/>
      <c r="P22" s="479"/>
      <c r="Q22" s="488" t="s">
        <v>164</v>
      </c>
      <c r="R22" s="489"/>
      <c r="S22" s="489"/>
      <c r="T22" s="489"/>
      <c r="U22" s="489"/>
      <c r="V22" s="504"/>
      <c r="W22" s="506" t="s">
        <v>165</v>
      </c>
      <c r="X22" s="495"/>
      <c r="Y22" s="496"/>
      <c r="Z22" s="503" t="s">
        <v>1</v>
      </c>
      <c r="AA22" s="478"/>
      <c r="AB22" s="478"/>
      <c r="AC22" s="478"/>
      <c r="AD22" s="478"/>
      <c r="AE22" s="478"/>
      <c r="AF22" s="478"/>
      <c r="AG22" s="479"/>
      <c r="AH22" s="477" t="s">
        <v>166</v>
      </c>
      <c r="AI22" s="478"/>
      <c r="AJ22" s="478"/>
      <c r="AK22" s="478"/>
      <c r="AL22" s="479"/>
      <c r="AM22" s="477" t="s">
        <v>167</v>
      </c>
      <c r="AN22" s="483"/>
      <c r="AO22" s="483"/>
      <c r="AP22" s="483"/>
      <c r="AQ22" s="483"/>
      <c r="AR22" s="484"/>
      <c r="AS22" s="488" t="s">
        <v>164</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168</v>
      </c>
      <c r="AZ23" s="458"/>
      <c r="BA23" s="458"/>
      <c r="BB23" s="458"/>
      <c r="BC23" s="458"/>
      <c r="BD23" s="458"/>
      <c r="BE23" s="458"/>
      <c r="BF23" s="458"/>
      <c r="BG23" s="458"/>
      <c r="BH23" s="458"/>
      <c r="BI23" s="458"/>
      <c r="BJ23" s="458"/>
      <c r="BK23" s="458"/>
      <c r="BL23" s="458"/>
      <c r="BM23" s="459"/>
      <c r="BN23" s="465">
        <v>70347017</v>
      </c>
      <c r="BO23" s="466"/>
      <c r="BP23" s="466"/>
      <c r="BQ23" s="466"/>
      <c r="BR23" s="466"/>
      <c r="BS23" s="466"/>
      <c r="BT23" s="466"/>
      <c r="BU23" s="467"/>
      <c r="BV23" s="465">
        <v>70866518</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c r="A24" s="186"/>
      <c r="B24" s="497"/>
      <c r="C24" s="498"/>
      <c r="D24" s="499"/>
      <c r="E24" s="438" t="s">
        <v>169</v>
      </c>
      <c r="F24" s="439"/>
      <c r="G24" s="439"/>
      <c r="H24" s="439"/>
      <c r="I24" s="439"/>
      <c r="J24" s="439"/>
      <c r="K24" s="440"/>
      <c r="L24" s="441">
        <v>1</v>
      </c>
      <c r="M24" s="442"/>
      <c r="N24" s="442"/>
      <c r="O24" s="442"/>
      <c r="P24" s="443"/>
      <c r="Q24" s="441">
        <v>9820</v>
      </c>
      <c r="R24" s="442"/>
      <c r="S24" s="442"/>
      <c r="T24" s="442"/>
      <c r="U24" s="442"/>
      <c r="V24" s="443"/>
      <c r="W24" s="507"/>
      <c r="X24" s="498"/>
      <c r="Y24" s="499"/>
      <c r="Z24" s="438" t="s">
        <v>170</v>
      </c>
      <c r="AA24" s="439"/>
      <c r="AB24" s="439"/>
      <c r="AC24" s="439"/>
      <c r="AD24" s="439"/>
      <c r="AE24" s="439"/>
      <c r="AF24" s="439"/>
      <c r="AG24" s="440"/>
      <c r="AH24" s="441">
        <v>1248</v>
      </c>
      <c r="AI24" s="442"/>
      <c r="AJ24" s="442"/>
      <c r="AK24" s="442"/>
      <c r="AL24" s="443"/>
      <c r="AM24" s="441">
        <v>3867552</v>
      </c>
      <c r="AN24" s="442"/>
      <c r="AO24" s="442"/>
      <c r="AP24" s="442"/>
      <c r="AQ24" s="442"/>
      <c r="AR24" s="443"/>
      <c r="AS24" s="441">
        <v>3099</v>
      </c>
      <c r="AT24" s="442"/>
      <c r="AU24" s="442"/>
      <c r="AV24" s="442"/>
      <c r="AW24" s="442"/>
      <c r="AX24" s="444"/>
      <c r="AY24" s="432" t="s">
        <v>171</v>
      </c>
      <c r="AZ24" s="433"/>
      <c r="BA24" s="433"/>
      <c r="BB24" s="433"/>
      <c r="BC24" s="433"/>
      <c r="BD24" s="433"/>
      <c r="BE24" s="433"/>
      <c r="BF24" s="433"/>
      <c r="BG24" s="433"/>
      <c r="BH24" s="433"/>
      <c r="BI24" s="433"/>
      <c r="BJ24" s="433"/>
      <c r="BK24" s="433"/>
      <c r="BL24" s="433"/>
      <c r="BM24" s="434"/>
      <c r="BN24" s="465">
        <v>46613998</v>
      </c>
      <c r="BO24" s="466"/>
      <c r="BP24" s="466"/>
      <c r="BQ24" s="466"/>
      <c r="BR24" s="466"/>
      <c r="BS24" s="466"/>
      <c r="BT24" s="466"/>
      <c r="BU24" s="467"/>
      <c r="BV24" s="465">
        <v>45987610</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c r="A25" s="186"/>
      <c r="B25" s="497"/>
      <c r="C25" s="498"/>
      <c r="D25" s="499"/>
      <c r="E25" s="438" t="s">
        <v>172</v>
      </c>
      <c r="F25" s="439"/>
      <c r="G25" s="439"/>
      <c r="H25" s="439"/>
      <c r="I25" s="439"/>
      <c r="J25" s="439"/>
      <c r="K25" s="440"/>
      <c r="L25" s="441">
        <v>2</v>
      </c>
      <c r="M25" s="442"/>
      <c r="N25" s="442"/>
      <c r="O25" s="442"/>
      <c r="P25" s="443"/>
      <c r="Q25" s="441">
        <v>8320</v>
      </c>
      <c r="R25" s="442"/>
      <c r="S25" s="442"/>
      <c r="T25" s="442"/>
      <c r="U25" s="442"/>
      <c r="V25" s="443"/>
      <c r="W25" s="507"/>
      <c r="X25" s="498"/>
      <c r="Y25" s="499"/>
      <c r="Z25" s="438" t="s">
        <v>173</v>
      </c>
      <c r="AA25" s="439"/>
      <c r="AB25" s="439"/>
      <c r="AC25" s="439"/>
      <c r="AD25" s="439"/>
      <c r="AE25" s="439"/>
      <c r="AF25" s="439"/>
      <c r="AG25" s="440"/>
      <c r="AH25" s="441">
        <v>280</v>
      </c>
      <c r="AI25" s="442"/>
      <c r="AJ25" s="442"/>
      <c r="AK25" s="442"/>
      <c r="AL25" s="443"/>
      <c r="AM25" s="441">
        <v>846440</v>
      </c>
      <c r="AN25" s="442"/>
      <c r="AO25" s="442"/>
      <c r="AP25" s="442"/>
      <c r="AQ25" s="442"/>
      <c r="AR25" s="443"/>
      <c r="AS25" s="441">
        <v>3023</v>
      </c>
      <c r="AT25" s="442"/>
      <c r="AU25" s="442"/>
      <c r="AV25" s="442"/>
      <c r="AW25" s="442"/>
      <c r="AX25" s="444"/>
      <c r="AY25" s="457" t="s">
        <v>174</v>
      </c>
      <c r="AZ25" s="458"/>
      <c r="BA25" s="458"/>
      <c r="BB25" s="458"/>
      <c r="BC25" s="458"/>
      <c r="BD25" s="458"/>
      <c r="BE25" s="458"/>
      <c r="BF25" s="458"/>
      <c r="BG25" s="458"/>
      <c r="BH25" s="458"/>
      <c r="BI25" s="458"/>
      <c r="BJ25" s="458"/>
      <c r="BK25" s="458"/>
      <c r="BL25" s="458"/>
      <c r="BM25" s="459"/>
      <c r="BN25" s="460">
        <v>30697264</v>
      </c>
      <c r="BO25" s="461"/>
      <c r="BP25" s="461"/>
      <c r="BQ25" s="461"/>
      <c r="BR25" s="461"/>
      <c r="BS25" s="461"/>
      <c r="BT25" s="461"/>
      <c r="BU25" s="462"/>
      <c r="BV25" s="460">
        <v>20396063</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c r="A26" s="186"/>
      <c r="B26" s="497"/>
      <c r="C26" s="498"/>
      <c r="D26" s="499"/>
      <c r="E26" s="438" t="s">
        <v>175</v>
      </c>
      <c r="F26" s="439"/>
      <c r="G26" s="439"/>
      <c r="H26" s="439"/>
      <c r="I26" s="439"/>
      <c r="J26" s="439"/>
      <c r="K26" s="440"/>
      <c r="L26" s="441">
        <v>1</v>
      </c>
      <c r="M26" s="442"/>
      <c r="N26" s="442"/>
      <c r="O26" s="442"/>
      <c r="P26" s="443"/>
      <c r="Q26" s="441">
        <v>7610</v>
      </c>
      <c r="R26" s="442"/>
      <c r="S26" s="442"/>
      <c r="T26" s="442"/>
      <c r="U26" s="442"/>
      <c r="V26" s="443"/>
      <c r="W26" s="507"/>
      <c r="X26" s="498"/>
      <c r="Y26" s="499"/>
      <c r="Z26" s="438" t="s">
        <v>176</v>
      </c>
      <c r="AA26" s="520"/>
      <c r="AB26" s="520"/>
      <c r="AC26" s="520"/>
      <c r="AD26" s="520"/>
      <c r="AE26" s="520"/>
      <c r="AF26" s="520"/>
      <c r="AG26" s="521"/>
      <c r="AH26" s="441">
        <v>5</v>
      </c>
      <c r="AI26" s="442"/>
      <c r="AJ26" s="442"/>
      <c r="AK26" s="442"/>
      <c r="AL26" s="443"/>
      <c r="AM26" s="441">
        <v>15695</v>
      </c>
      <c r="AN26" s="442"/>
      <c r="AO26" s="442"/>
      <c r="AP26" s="442"/>
      <c r="AQ26" s="442"/>
      <c r="AR26" s="443"/>
      <c r="AS26" s="441">
        <v>3139</v>
      </c>
      <c r="AT26" s="442"/>
      <c r="AU26" s="442"/>
      <c r="AV26" s="442"/>
      <c r="AW26" s="442"/>
      <c r="AX26" s="444"/>
      <c r="AY26" s="474" t="s">
        <v>177</v>
      </c>
      <c r="AZ26" s="475"/>
      <c r="BA26" s="475"/>
      <c r="BB26" s="475"/>
      <c r="BC26" s="475"/>
      <c r="BD26" s="475"/>
      <c r="BE26" s="475"/>
      <c r="BF26" s="475"/>
      <c r="BG26" s="475"/>
      <c r="BH26" s="475"/>
      <c r="BI26" s="475"/>
      <c r="BJ26" s="475"/>
      <c r="BK26" s="475"/>
      <c r="BL26" s="475"/>
      <c r="BM26" s="476"/>
      <c r="BN26" s="465">
        <v>50000</v>
      </c>
      <c r="BO26" s="466"/>
      <c r="BP26" s="466"/>
      <c r="BQ26" s="466"/>
      <c r="BR26" s="466"/>
      <c r="BS26" s="466"/>
      <c r="BT26" s="466"/>
      <c r="BU26" s="467"/>
      <c r="BV26" s="465">
        <v>50000</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c r="A27" s="186"/>
      <c r="B27" s="497"/>
      <c r="C27" s="498"/>
      <c r="D27" s="499"/>
      <c r="E27" s="438" t="s">
        <v>178</v>
      </c>
      <c r="F27" s="439"/>
      <c r="G27" s="439"/>
      <c r="H27" s="439"/>
      <c r="I27" s="439"/>
      <c r="J27" s="439"/>
      <c r="K27" s="440"/>
      <c r="L27" s="441">
        <v>1</v>
      </c>
      <c r="M27" s="442"/>
      <c r="N27" s="442"/>
      <c r="O27" s="442"/>
      <c r="P27" s="443"/>
      <c r="Q27" s="441">
        <v>5370</v>
      </c>
      <c r="R27" s="442"/>
      <c r="S27" s="442"/>
      <c r="T27" s="442"/>
      <c r="U27" s="442"/>
      <c r="V27" s="443"/>
      <c r="W27" s="507"/>
      <c r="X27" s="498"/>
      <c r="Y27" s="499"/>
      <c r="Z27" s="438" t="s">
        <v>179</v>
      </c>
      <c r="AA27" s="439"/>
      <c r="AB27" s="439"/>
      <c r="AC27" s="439"/>
      <c r="AD27" s="439"/>
      <c r="AE27" s="439"/>
      <c r="AF27" s="439"/>
      <c r="AG27" s="440"/>
      <c r="AH27" s="441">
        <v>33</v>
      </c>
      <c r="AI27" s="442"/>
      <c r="AJ27" s="442"/>
      <c r="AK27" s="442"/>
      <c r="AL27" s="443"/>
      <c r="AM27" s="441">
        <v>130898</v>
      </c>
      <c r="AN27" s="442"/>
      <c r="AO27" s="442"/>
      <c r="AP27" s="442"/>
      <c r="AQ27" s="442"/>
      <c r="AR27" s="443"/>
      <c r="AS27" s="441">
        <v>3967</v>
      </c>
      <c r="AT27" s="442"/>
      <c r="AU27" s="442"/>
      <c r="AV27" s="442"/>
      <c r="AW27" s="442"/>
      <c r="AX27" s="444"/>
      <c r="AY27" s="471" t="s">
        <v>180</v>
      </c>
      <c r="AZ27" s="472"/>
      <c r="BA27" s="472"/>
      <c r="BB27" s="472"/>
      <c r="BC27" s="472"/>
      <c r="BD27" s="472"/>
      <c r="BE27" s="472"/>
      <c r="BF27" s="472"/>
      <c r="BG27" s="472"/>
      <c r="BH27" s="472"/>
      <c r="BI27" s="472"/>
      <c r="BJ27" s="472"/>
      <c r="BK27" s="472"/>
      <c r="BL27" s="472"/>
      <c r="BM27" s="473"/>
      <c r="BN27" s="468" t="s">
        <v>181</v>
      </c>
      <c r="BO27" s="469"/>
      <c r="BP27" s="469"/>
      <c r="BQ27" s="469"/>
      <c r="BR27" s="469"/>
      <c r="BS27" s="469"/>
      <c r="BT27" s="469"/>
      <c r="BU27" s="470"/>
      <c r="BV27" s="468" t="s">
        <v>182</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c r="A28" s="186"/>
      <c r="B28" s="497"/>
      <c r="C28" s="498"/>
      <c r="D28" s="499"/>
      <c r="E28" s="438" t="s">
        <v>183</v>
      </c>
      <c r="F28" s="439"/>
      <c r="G28" s="439"/>
      <c r="H28" s="439"/>
      <c r="I28" s="439"/>
      <c r="J28" s="439"/>
      <c r="K28" s="440"/>
      <c r="L28" s="441">
        <v>1</v>
      </c>
      <c r="M28" s="442"/>
      <c r="N28" s="442"/>
      <c r="O28" s="442"/>
      <c r="P28" s="443"/>
      <c r="Q28" s="441">
        <v>4780</v>
      </c>
      <c r="R28" s="442"/>
      <c r="S28" s="442"/>
      <c r="T28" s="442"/>
      <c r="U28" s="442"/>
      <c r="V28" s="443"/>
      <c r="W28" s="507"/>
      <c r="X28" s="498"/>
      <c r="Y28" s="499"/>
      <c r="Z28" s="438" t="s">
        <v>184</v>
      </c>
      <c r="AA28" s="439"/>
      <c r="AB28" s="439"/>
      <c r="AC28" s="439"/>
      <c r="AD28" s="439"/>
      <c r="AE28" s="439"/>
      <c r="AF28" s="439"/>
      <c r="AG28" s="440"/>
      <c r="AH28" s="441" t="s">
        <v>181</v>
      </c>
      <c r="AI28" s="442"/>
      <c r="AJ28" s="442"/>
      <c r="AK28" s="442"/>
      <c r="AL28" s="443"/>
      <c r="AM28" s="441" t="s">
        <v>181</v>
      </c>
      <c r="AN28" s="442"/>
      <c r="AO28" s="442"/>
      <c r="AP28" s="442"/>
      <c r="AQ28" s="442"/>
      <c r="AR28" s="443"/>
      <c r="AS28" s="441" t="s">
        <v>182</v>
      </c>
      <c r="AT28" s="442"/>
      <c r="AU28" s="442"/>
      <c r="AV28" s="442"/>
      <c r="AW28" s="442"/>
      <c r="AX28" s="444"/>
      <c r="AY28" s="448" t="s">
        <v>185</v>
      </c>
      <c r="AZ28" s="449"/>
      <c r="BA28" s="449"/>
      <c r="BB28" s="450"/>
      <c r="BC28" s="457" t="s">
        <v>47</v>
      </c>
      <c r="BD28" s="458"/>
      <c r="BE28" s="458"/>
      <c r="BF28" s="458"/>
      <c r="BG28" s="458"/>
      <c r="BH28" s="458"/>
      <c r="BI28" s="458"/>
      <c r="BJ28" s="458"/>
      <c r="BK28" s="458"/>
      <c r="BL28" s="458"/>
      <c r="BM28" s="459"/>
      <c r="BN28" s="460">
        <v>4207364</v>
      </c>
      <c r="BO28" s="461"/>
      <c r="BP28" s="461"/>
      <c r="BQ28" s="461"/>
      <c r="BR28" s="461"/>
      <c r="BS28" s="461"/>
      <c r="BT28" s="461"/>
      <c r="BU28" s="462"/>
      <c r="BV28" s="460">
        <v>4207223</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c r="A29" s="186"/>
      <c r="B29" s="497"/>
      <c r="C29" s="498"/>
      <c r="D29" s="499"/>
      <c r="E29" s="438" t="s">
        <v>186</v>
      </c>
      <c r="F29" s="439"/>
      <c r="G29" s="439"/>
      <c r="H29" s="439"/>
      <c r="I29" s="439"/>
      <c r="J29" s="439"/>
      <c r="K29" s="440"/>
      <c r="L29" s="441">
        <v>30</v>
      </c>
      <c r="M29" s="442"/>
      <c r="N29" s="442"/>
      <c r="O29" s="442"/>
      <c r="P29" s="443"/>
      <c r="Q29" s="441">
        <v>4500</v>
      </c>
      <c r="R29" s="442"/>
      <c r="S29" s="442"/>
      <c r="T29" s="442"/>
      <c r="U29" s="442"/>
      <c r="V29" s="443"/>
      <c r="W29" s="508"/>
      <c r="X29" s="509"/>
      <c r="Y29" s="510"/>
      <c r="Z29" s="438" t="s">
        <v>187</v>
      </c>
      <c r="AA29" s="439"/>
      <c r="AB29" s="439"/>
      <c r="AC29" s="439"/>
      <c r="AD29" s="439"/>
      <c r="AE29" s="439"/>
      <c r="AF29" s="439"/>
      <c r="AG29" s="440"/>
      <c r="AH29" s="441">
        <v>1281</v>
      </c>
      <c r="AI29" s="442"/>
      <c r="AJ29" s="442"/>
      <c r="AK29" s="442"/>
      <c r="AL29" s="443"/>
      <c r="AM29" s="441">
        <v>3998450</v>
      </c>
      <c r="AN29" s="442"/>
      <c r="AO29" s="442"/>
      <c r="AP29" s="442"/>
      <c r="AQ29" s="442"/>
      <c r="AR29" s="443"/>
      <c r="AS29" s="441">
        <v>3121</v>
      </c>
      <c r="AT29" s="442"/>
      <c r="AU29" s="442"/>
      <c r="AV29" s="442"/>
      <c r="AW29" s="442"/>
      <c r="AX29" s="444"/>
      <c r="AY29" s="451"/>
      <c r="AZ29" s="452"/>
      <c r="BA29" s="452"/>
      <c r="BB29" s="453"/>
      <c r="BC29" s="445" t="s">
        <v>188</v>
      </c>
      <c r="BD29" s="446"/>
      <c r="BE29" s="446"/>
      <c r="BF29" s="446"/>
      <c r="BG29" s="446"/>
      <c r="BH29" s="446"/>
      <c r="BI29" s="446"/>
      <c r="BJ29" s="446"/>
      <c r="BK29" s="446"/>
      <c r="BL29" s="446"/>
      <c r="BM29" s="447"/>
      <c r="BN29" s="465">
        <v>105279</v>
      </c>
      <c r="BO29" s="466"/>
      <c r="BP29" s="466"/>
      <c r="BQ29" s="466"/>
      <c r="BR29" s="466"/>
      <c r="BS29" s="466"/>
      <c r="BT29" s="466"/>
      <c r="BU29" s="467"/>
      <c r="BV29" s="465">
        <v>105233</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189</v>
      </c>
      <c r="X30" s="518"/>
      <c r="Y30" s="518"/>
      <c r="Z30" s="518"/>
      <c r="AA30" s="518"/>
      <c r="AB30" s="518"/>
      <c r="AC30" s="518"/>
      <c r="AD30" s="518"/>
      <c r="AE30" s="518"/>
      <c r="AF30" s="518"/>
      <c r="AG30" s="519"/>
      <c r="AH30" s="429">
        <v>99.1</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49</v>
      </c>
      <c r="BD30" s="433"/>
      <c r="BE30" s="433"/>
      <c r="BF30" s="433"/>
      <c r="BG30" s="433"/>
      <c r="BH30" s="433"/>
      <c r="BI30" s="433"/>
      <c r="BJ30" s="433"/>
      <c r="BK30" s="433"/>
      <c r="BL30" s="433"/>
      <c r="BM30" s="434"/>
      <c r="BN30" s="468">
        <v>6970999</v>
      </c>
      <c r="BO30" s="469"/>
      <c r="BP30" s="469"/>
      <c r="BQ30" s="469"/>
      <c r="BR30" s="469"/>
      <c r="BS30" s="469"/>
      <c r="BT30" s="469"/>
      <c r="BU30" s="470"/>
      <c r="BV30" s="468">
        <v>6967226</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28" t="s">
        <v>196</v>
      </c>
      <c r="D33" s="428"/>
      <c r="E33" s="427" t="s">
        <v>197</v>
      </c>
      <c r="F33" s="427"/>
      <c r="G33" s="427"/>
      <c r="H33" s="427"/>
      <c r="I33" s="427"/>
      <c r="J33" s="427"/>
      <c r="K33" s="427"/>
      <c r="L33" s="427"/>
      <c r="M33" s="427"/>
      <c r="N33" s="427"/>
      <c r="O33" s="427"/>
      <c r="P33" s="427"/>
      <c r="Q33" s="427"/>
      <c r="R33" s="427"/>
      <c r="S33" s="427"/>
      <c r="T33" s="215"/>
      <c r="U33" s="428" t="s">
        <v>196</v>
      </c>
      <c r="V33" s="428"/>
      <c r="W33" s="427" t="s">
        <v>197</v>
      </c>
      <c r="X33" s="427"/>
      <c r="Y33" s="427"/>
      <c r="Z33" s="427"/>
      <c r="AA33" s="427"/>
      <c r="AB33" s="427"/>
      <c r="AC33" s="427"/>
      <c r="AD33" s="427"/>
      <c r="AE33" s="427"/>
      <c r="AF33" s="427"/>
      <c r="AG33" s="427"/>
      <c r="AH33" s="427"/>
      <c r="AI33" s="427"/>
      <c r="AJ33" s="427"/>
      <c r="AK33" s="427"/>
      <c r="AL33" s="215"/>
      <c r="AM33" s="428" t="s">
        <v>196</v>
      </c>
      <c r="AN33" s="428"/>
      <c r="AO33" s="427" t="s">
        <v>197</v>
      </c>
      <c r="AP33" s="427"/>
      <c r="AQ33" s="427"/>
      <c r="AR33" s="427"/>
      <c r="AS33" s="427"/>
      <c r="AT33" s="427"/>
      <c r="AU33" s="427"/>
      <c r="AV33" s="427"/>
      <c r="AW33" s="427"/>
      <c r="AX33" s="427"/>
      <c r="AY33" s="427"/>
      <c r="AZ33" s="427"/>
      <c r="BA33" s="427"/>
      <c r="BB33" s="427"/>
      <c r="BC33" s="427"/>
      <c r="BD33" s="216"/>
      <c r="BE33" s="427" t="s">
        <v>198</v>
      </c>
      <c r="BF33" s="427"/>
      <c r="BG33" s="427" t="s">
        <v>199</v>
      </c>
      <c r="BH33" s="427"/>
      <c r="BI33" s="427"/>
      <c r="BJ33" s="427"/>
      <c r="BK33" s="427"/>
      <c r="BL33" s="427"/>
      <c r="BM33" s="427"/>
      <c r="BN33" s="427"/>
      <c r="BO33" s="427"/>
      <c r="BP33" s="427"/>
      <c r="BQ33" s="427"/>
      <c r="BR33" s="427"/>
      <c r="BS33" s="427"/>
      <c r="BT33" s="427"/>
      <c r="BU33" s="427"/>
      <c r="BV33" s="216"/>
      <c r="BW33" s="428" t="s">
        <v>198</v>
      </c>
      <c r="BX33" s="428"/>
      <c r="BY33" s="427" t="s">
        <v>200</v>
      </c>
      <c r="BZ33" s="427"/>
      <c r="CA33" s="427"/>
      <c r="CB33" s="427"/>
      <c r="CC33" s="427"/>
      <c r="CD33" s="427"/>
      <c r="CE33" s="427"/>
      <c r="CF33" s="427"/>
      <c r="CG33" s="427"/>
      <c r="CH33" s="427"/>
      <c r="CI33" s="427"/>
      <c r="CJ33" s="427"/>
      <c r="CK33" s="427"/>
      <c r="CL33" s="427"/>
      <c r="CM33" s="427"/>
      <c r="CN33" s="215"/>
      <c r="CO33" s="428" t="s">
        <v>196</v>
      </c>
      <c r="CP33" s="428"/>
      <c r="CQ33" s="427" t="s">
        <v>201</v>
      </c>
      <c r="CR33" s="427"/>
      <c r="CS33" s="427"/>
      <c r="CT33" s="427"/>
      <c r="CU33" s="427"/>
      <c r="CV33" s="427"/>
      <c r="CW33" s="427"/>
      <c r="CX33" s="427"/>
      <c r="CY33" s="427"/>
      <c r="CZ33" s="427"/>
      <c r="DA33" s="427"/>
      <c r="DB33" s="427"/>
      <c r="DC33" s="427"/>
      <c r="DD33" s="427"/>
      <c r="DE33" s="427"/>
      <c r="DF33" s="215"/>
      <c r="DG33" s="426" t="s">
        <v>202</v>
      </c>
      <c r="DH33" s="426"/>
      <c r="DI33" s="217"/>
      <c r="DJ33" s="185"/>
      <c r="DK33" s="185"/>
      <c r="DL33" s="185"/>
      <c r="DM33" s="185"/>
      <c r="DN33" s="185"/>
      <c r="DO33" s="185"/>
    </row>
    <row r="34" spans="1:119" ht="32.25" customHeight="1">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3</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6</v>
      </c>
      <c r="AN34" s="424"/>
      <c r="AO34" s="423" t="str">
        <f>IF('各会計、関係団体の財政状況及び健全化判断比率'!B31="","",'各会計、関係団体の財政状況及び健全化判断比率'!B31)</f>
        <v>病院事業会計</v>
      </c>
      <c r="AP34" s="423"/>
      <c r="AQ34" s="423"/>
      <c r="AR34" s="423"/>
      <c r="AS34" s="423"/>
      <c r="AT34" s="423"/>
      <c r="AU34" s="423"/>
      <c r="AV34" s="423"/>
      <c r="AW34" s="423"/>
      <c r="AX34" s="423"/>
      <c r="AY34" s="423"/>
      <c r="AZ34" s="423"/>
      <c r="BA34" s="423"/>
      <c r="BB34" s="423"/>
      <c r="BC34" s="423"/>
      <c r="BD34" s="213"/>
      <c r="BE34" s="424">
        <f>IF(BG34="","",MAX(C34:D43,U34:V43,AM34:AN43)+1)</f>
        <v>9</v>
      </c>
      <c r="BF34" s="424"/>
      <c r="BG34" s="423" t="str">
        <f>IF('各会計、関係団体の財政状況及び健全化判断比率'!B34="","",'各会計、関係団体の財政状況及び健全化判断比率'!B34)</f>
        <v>西金野井第二土地区画整理事業特別会計</v>
      </c>
      <c r="BH34" s="423"/>
      <c r="BI34" s="423"/>
      <c r="BJ34" s="423"/>
      <c r="BK34" s="423"/>
      <c r="BL34" s="423"/>
      <c r="BM34" s="423"/>
      <c r="BN34" s="423"/>
      <c r="BO34" s="423"/>
      <c r="BP34" s="423"/>
      <c r="BQ34" s="423"/>
      <c r="BR34" s="423"/>
      <c r="BS34" s="423"/>
      <c r="BT34" s="423"/>
      <c r="BU34" s="423"/>
      <c r="BV34" s="213"/>
      <c r="BW34" s="424">
        <f>IF(BY34="","",MAX(C34:D43,U34:V43,AM34:AN43,BE34:BF43)+1)</f>
        <v>10</v>
      </c>
      <c r="BX34" s="424"/>
      <c r="BY34" s="423" t="str">
        <f>IF('各会計、関係団体の財政状況及び健全化判断比率'!B68="","",'各会計、関係団体の財政状況及び健全化判断比率'!B68)</f>
        <v>埼葛斎場組合</v>
      </c>
      <c r="BZ34" s="423"/>
      <c r="CA34" s="423"/>
      <c r="CB34" s="423"/>
      <c r="CC34" s="423"/>
      <c r="CD34" s="423"/>
      <c r="CE34" s="423"/>
      <c r="CF34" s="423"/>
      <c r="CG34" s="423"/>
      <c r="CH34" s="423"/>
      <c r="CI34" s="423"/>
      <c r="CJ34" s="423"/>
      <c r="CK34" s="423"/>
      <c r="CL34" s="423"/>
      <c r="CM34" s="423"/>
      <c r="CN34" s="213"/>
      <c r="CO34" s="424">
        <f>IF(CQ34="","",MAX(C34:D43,U34:V43,AM34:AN43,BE34:BF43,BW34:BX43)+1)</f>
        <v>19</v>
      </c>
      <c r="CP34" s="424"/>
      <c r="CQ34" s="423" t="str">
        <f>IF('各会計、関係団体の財政状況及び健全化判断比率'!BS7="","",'各会計、関係団体の財政状況及び健全化判断比率'!BS7)</f>
        <v>春日部市土地開発公社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c r="A35" s="186"/>
      <c r="B35" s="212"/>
      <c r="C35" s="424">
        <f>IF(E35="","",C34+1)</f>
        <v>2</v>
      </c>
      <c r="D35" s="424"/>
      <c r="E35" s="423" t="str">
        <f>IF('各会計、関係団体の財政状況及び健全化判断比率'!B8="","",'各会計、関係団体の財政状況及び健全化判断比率'!B8)</f>
        <v>看護専門学校特別会計</v>
      </c>
      <c r="F35" s="423"/>
      <c r="G35" s="423"/>
      <c r="H35" s="423"/>
      <c r="I35" s="423"/>
      <c r="J35" s="423"/>
      <c r="K35" s="423"/>
      <c r="L35" s="423"/>
      <c r="M35" s="423"/>
      <c r="N35" s="423"/>
      <c r="O35" s="423"/>
      <c r="P35" s="423"/>
      <c r="Q35" s="423"/>
      <c r="R35" s="423"/>
      <c r="S35" s="423"/>
      <c r="T35" s="213"/>
      <c r="U35" s="424">
        <f>IF(W35="","",U34+1)</f>
        <v>4</v>
      </c>
      <c r="V35" s="424"/>
      <c r="W35" s="423" t="str">
        <f>IF('各会計、関係団体の財政状況及び健全化判断比率'!B29="","",'各会計、関係団体の財政状況及び健全化判断比率'!B29)</f>
        <v>後期高齢者医療特別会計</v>
      </c>
      <c r="X35" s="423"/>
      <c r="Y35" s="423"/>
      <c r="Z35" s="423"/>
      <c r="AA35" s="423"/>
      <c r="AB35" s="423"/>
      <c r="AC35" s="423"/>
      <c r="AD35" s="423"/>
      <c r="AE35" s="423"/>
      <c r="AF35" s="423"/>
      <c r="AG35" s="423"/>
      <c r="AH35" s="423"/>
      <c r="AI35" s="423"/>
      <c r="AJ35" s="423"/>
      <c r="AK35" s="423"/>
      <c r="AL35" s="213"/>
      <c r="AM35" s="424">
        <f t="shared" ref="AM35:AM43" si="0">IF(AO35="","",AM34+1)</f>
        <v>7</v>
      </c>
      <c r="AN35" s="424"/>
      <c r="AO35" s="423" t="str">
        <f>IF('各会計、関係団体の財政状況及び健全化判断比率'!B32="","",'各会計、関係団体の財政状況及び健全化判断比率'!B32)</f>
        <v>水道事業会計</v>
      </c>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11</v>
      </c>
      <c r="BX35" s="424"/>
      <c r="BY35" s="423" t="str">
        <f>IF('各会計、関係団体の財政状況及び健全化判断比率'!B69="","",'各会計、関係団体の財政状況及び健全化判断比率'!B69)</f>
        <v>利根川栗橋流域水防事務組合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5</v>
      </c>
      <c r="V36" s="424"/>
      <c r="W36" s="423" t="str">
        <f>IF('各会計、関係団体の財政状況及び健全化判断比率'!B30="","",'各会計、関係団体の財政状況及び健全化判断比率'!B30)</f>
        <v>介護保険特別会計</v>
      </c>
      <c r="X36" s="423"/>
      <c r="Y36" s="423"/>
      <c r="Z36" s="423"/>
      <c r="AA36" s="423"/>
      <c r="AB36" s="423"/>
      <c r="AC36" s="423"/>
      <c r="AD36" s="423"/>
      <c r="AE36" s="423"/>
      <c r="AF36" s="423"/>
      <c r="AG36" s="423"/>
      <c r="AH36" s="423"/>
      <c r="AI36" s="423"/>
      <c r="AJ36" s="423"/>
      <c r="AK36" s="423"/>
      <c r="AL36" s="213"/>
      <c r="AM36" s="424">
        <f t="shared" si="0"/>
        <v>8</v>
      </c>
      <c r="AN36" s="424"/>
      <c r="AO36" s="423" t="str">
        <f>IF('各会計、関係団体の財政状況及び健全化判断比率'!B33="","",'各会計、関係団体の財政状況及び健全化判断比率'!B33)</f>
        <v>下水道事業会計</v>
      </c>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12</v>
      </c>
      <c r="BX36" s="424"/>
      <c r="BY36" s="423" t="str">
        <f>IF('各会計、関係団体の財政状況及び健全化判断比率'!B70="","",'各会計、関係団体の財政状況及び健全化判断比率'!B70)</f>
        <v>江戸川水防事務組合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13</v>
      </c>
      <c r="BX37" s="424"/>
      <c r="BY37" s="423" t="str">
        <f>IF('各会計、関係団体の財政状況及び健全化判断比率'!B71="","",'各会計、関係団体の財政状況及び健全化判断比率'!B71)</f>
        <v>埼玉県都市競艇組合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14</v>
      </c>
      <c r="BX38" s="424"/>
      <c r="BY38" s="423" t="str">
        <f>IF('各会計、関係団体の財政状況及び健全化判断比率'!B72="","",'各会計、関係団体の財政状況及び健全化判断比率'!B72)</f>
        <v>埼玉県市町村総合事務組合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15</v>
      </c>
      <c r="BX39" s="424"/>
      <c r="BY39" s="423" t="str">
        <f>IF('各会計、関係団体の財政状況及び健全化判断比率'!B73="","",'各会計、関係団体の財政状況及び健全化判断比率'!B73)</f>
        <v>埼玉県市町村総合事務組合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16</v>
      </c>
      <c r="BX40" s="424"/>
      <c r="BY40" s="423" t="str">
        <f>IF('各会計、関係団体の財政状況及び健全化判断比率'!B74="","",'各会計、関係団体の財政状況及び健全化判断比率'!B74)</f>
        <v>彩の国さいたま人づくり広域連合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17</v>
      </c>
      <c r="BX41" s="424"/>
      <c r="BY41" s="423" t="str">
        <f>IF('各会計、関係団体の財政状況及び健全化判断比率'!B75="","",'各会計、関係団体の財政状況及び健全化判断比率'!B75)</f>
        <v>埼玉県後期高齢者医療広域連合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18</v>
      </c>
      <c r="BX42" s="424"/>
      <c r="BY42" s="423" t="str">
        <f>IF('各会計、関係団体の財政状況及び健全化判断比率'!B76="","",'各会計、関係団体の財政状況及び健全化判断比率'!B76)</f>
        <v>埼玉県後期高齢者医療広域連合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207</v>
      </c>
    </row>
    <row r="50" spans="5:5">
      <c r="E50" s="187" t="s">
        <v>208</v>
      </c>
    </row>
    <row r="51" spans="5:5">
      <c r="E51" s="187" t="s">
        <v>209</v>
      </c>
    </row>
    <row r="52" spans="5:5">
      <c r="E52" s="187" t="s">
        <v>210</v>
      </c>
    </row>
    <row r="53" spans="5:5"/>
    <row r="54" spans="5:5"/>
    <row r="55" spans="5:5"/>
    <row r="56" spans="5:5"/>
    <row r="57" spans="5:5" hidden="1"/>
    <row r="58" spans="5:5" hidden="1"/>
    <row r="59" spans="5:5" hidden="1"/>
  </sheetData>
  <sheetProtection algorithmName="SHA-512" hashValue="hm83R46TQjxV1vx/nvzfeEyYuYBv8qMO4eZ/lMXlMm/9V0BpWF4SarFKv9bYv4/y07IG/9Nd+UFLBzgvejfuhA==" saltValue="vNzvs6lb6tDxbePkvk+5K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552</v>
      </c>
      <c r="G33" s="29" t="s">
        <v>553</v>
      </c>
      <c r="H33" s="29" t="s">
        <v>554</v>
      </c>
      <c r="I33" s="29" t="s">
        <v>555</v>
      </c>
      <c r="J33" s="30" t="s">
        <v>556</v>
      </c>
      <c r="K33" s="22"/>
      <c r="L33" s="22"/>
      <c r="M33" s="22"/>
      <c r="N33" s="22"/>
      <c r="O33" s="22"/>
      <c r="P33" s="22"/>
    </row>
    <row r="34" spans="1:16" ht="39" customHeight="1">
      <c r="A34" s="22"/>
      <c r="B34" s="31"/>
      <c r="C34" s="1244" t="s">
        <v>559</v>
      </c>
      <c r="D34" s="1244"/>
      <c r="E34" s="1245"/>
      <c r="F34" s="32">
        <v>8.64</v>
      </c>
      <c r="G34" s="33">
        <v>9.56</v>
      </c>
      <c r="H34" s="33">
        <v>10.66</v>
      </c>
      <c r="I34" s="33">
        <v>10.23</v>
      </c>
      <c r="J34" s="34">
        <v>9.2799999999999994</v>
      </c>
      <c r="K34" s="22"/>
      <c r="L34" s="22"/>
      <c r="M34" s="22"/>
      <c r="N34" s="22"/>
      <c r="O34" s="22"/>
      <c r="P34" s="22"/>
    </row>
    <row r="35" spans="1:16" ht="39" customHeight="1">
      <c r="A35" s="22"/>
      <c r="B35" s="35"/>
      <c r="C35" s="1238" t="s">
        <v>560</v>
      </c>
      <c r="D35" s="1239"/>
      <c r="E35" s="1240"/>
      <c r="F35" s="36">
        <v>5.29</v>
      </c>
      <c r="G35" s="37">
        <v>6.41</v>
      </c>
      <c r="H35" s="37">
        <v>4.5599999999999996</v>
      </c>
      <c r="I35" s="37">
        <v>5.18</v>
      </c>
      <c r="J35" s="38">
        <v>5.66</v>
      </c>
      <c r="K35" s="22"/>
      <c r="L35" s="22"/>
      <c r="M35" s="22"/>
      <c r="N35" s="22"/>
      <c r="O35" s="22"/>
      <c r="P35" s="22"/>
    </row>
    <row r="36" spans="1:16" ht="39" customHeight="1">
      <c r="A36" s="22"/>
      <c r="B36" s="35"/>
      <c r="C36" s="1238" t="s">
        <v>561</v>
      </c>
      <c r="D36" s="1239"/>
      <c r="E36" s="1240"/>
      <c r="F36" s="36">
        <v>1.65</v>
      </c>
      <c r="G36" s="37">
        <v>0.92</v>
      </c>
      <c r="H36" s="37">
        <v>1.78</v>
      </c>
      <c r="I36" s="37">
        <v>2.9</v>
      </c>
      <c r="J36" s="38">
        <v>2.2599999999999998</v>
      </c>
      <c r="K36" s="22"/>
      <c r="L36" s="22"/>
      <c r="M36" s="22"/>
      <c r="N36" s="22"/>
      <c r="O36" s="22"/>
      <c r="P36" s="22"/>
    </row>
    <row r="37" spans="1:16" ht="39" customHeight="1">
      <c r="A37" s="22"/>
      <c r="B37" s="35"/>
      <c r="C37" s="1238" t="s">
        <v>562</v>
      </c>
      <c r="D37" s="1239"/>
      <c r="E37" s="1240"/>
      <c r="F37" s="36">
        <v>0</v>
      </c>
      <c r="G37" s="37">
        <v>0</v>
      </c>
      <c r="H37" s="37">
        <v>1.82</v>
      </c>
      <c r="I37" s="37">
        <v>1.74</v>
      </c>
      <c r="J37" s="38">
        <v>1.56</v>
      </c>
      <c r="K37" s="22"/>
      <c r="L37" s="22"/>
      <c r="M37" s="22"/>
      <c r="N37" s="22"/>
      <c r="O37" s="22"/>
      <c r="P37" s="22"/>
    </row>
    <row r="38" spans="1:16" ht="39" customHeight="1">
      <c r="A38" s="22"/>
      <c r="B38" s="35"/>
      <c r="C38" s="1238" t="s">
        <v>563</v>
      </c>
      <c r="D38" s="1239"/>
      <c r="E38" s="1240"/>
      <c r="F38" s="36">
        <v>2.69</v>
      </c>
      <c r="G38" s="37">
        <v>3.01</v>
      </c>
      <c r="H38" s="37">
        <v>3.49</v>
      </c>
      <c r="I38" s="37">
        <v>3.31</v>
      </c>
      <c r="J38" s="38">
        <v>1.56</v>
      </c>
      <c r="K38" s="22"/>
      <c r="L38" s="22"/>
      <c r="M38" s="22"/>
      <c r="N38" s="22"/>
      <c r="O38" s="22"/>
      <c r="P38" s="22"/>
    </row>
    <row r="39" spans="1:16" ht="39" customHeight="1">
      <c r="A39" s="22"/>
      <c r="B39" s="35"/>
      <c r="C39" s="1238" t="s">
        <v>564</v>
      </c>
      <c r="D39" s="1239"/>
      <c r="E39" s="1240"/>
      <c r="F39" s="36">
        <v>2.2000000000000002</v>
      </c>
      <c r="G39" s="37">
        <v>2.4300000000000002</v>
      </c>
      <c r="H39" s="37">
        <v>1.67</v>
      </c>
      <c r="I39" s="37">
        <v>1.44</v>
      </c>
      <c r="J39" s="38">
        <v>1.53</v>
      </c>
      <c r="K39" s="22"/>
      <c r="L39" s="22"/>
      <c r="M39" s="22"/>
      <c r="N39" s="22"/>
      <c r="O39" s="22"/>
      <c r="P39" s="22"/>
    </row>
    <row r="40" spans="1:16" ht="39" customHeight="1">
      <c r="A40" s="22"/>
      <c r="B40" s="35"/>
      <c r="C40" s="1238" t="s">
        <v>565</v>
      </c>
      <c r="D40" s="1239"/>
      <c r="E40" s="1240"/>
      <c r="F40" s="36">
        <v>0.12</v>
      </c>
      <c r="G40" s="37">
        <v>0.06</v>
      </c>
      <c r="H40" s="37">
        <v>0.05</v>
      </c>
      <c r="I40" s="37">
        <v>0.05</v>
      </c>
      <c r="J40" s="38">
        <v>0.05</v>
      </c>
      <c r="K40" s="22"/>
      <c r="L40" s="22"/>
      <c r="M40" s="22"/>
      <c r="N40" s="22"/>
      <c r="O40" s="22"/>
      <c r="P40" s="22"/>
    </row>
    <row r="41" spans="1:16" ht="39" customHeight="1">
      <c r="A41" s="22"/>
      <c r="B41" s="35"/>
      <c r="C41" s="1238" t="s">
        <v>566</v>
      </c>
      <c r="D41" s="1239"/>
      <c r="E41" s="1240"/>
      <c r="F41" s="36">
        <v>0</v>
      </c>
      <c r="G41" s="37">
        <v>0</v>
      </c>
      <c r="H41" s="37">
        <v>0</v>
      </c>
      <c r="I41" s="37">
        <v>0</v>
      </c>
      <c r="J41" s="38">
        <v>0</v>
      </c>
      <c r="K41" s="22"/>
      <c r="L41" s="22"/>
      <c r="M41" s="22"/>
      <c r="N41" s="22"/>
      <c r="O41" s="22"/>
      <c r="P41" s="22"/>
    </row>
    <row r="42" spans="1:16" ht="39" customHeight="1">
      <c r="A42" s="22"/>
      <c r="B42" s="39"/>
      <c r="C42" s="1238" t="s">
        <v>567</v>
      </c>
      <c r="D42" s="1239"/>
      <c r="E42" s="1240"/>
      <c r="F42" s="36" t="s">
        <v>511</v>
      </c>
      <c r="G42" s="37" t="s">
        <v>511</v>
      </c>
      <c r="H42" s="37" t="s">
        <v>511</v>
      </c>
      <c r="I42" s="37" t="s">
        <v>511</v>
      </c>
      <c r="J42" s="38" t="s">
        <v>511</v>
      </c>
      <c r="K42" s="22"/>
      <c r="L42" s="22"/>
      <c r="M42" s="22"/>
      <c r="N42" s="22"/>
      <c r="O42" s="22"/>
      <c r="P42" s="22"/>
    </row>
    <row r="43" spans="1:16" ht="39" customHeight="1" thickBot="1">
      <c r="A43" s="22"/>
      <c r="B43" s="40"/>
      <c r="C43" s="1241" t="s">
        <v>568</v>
      </c>
      <c r="D43" s="1242"/>
      <c r="E43" s="1243"/>
      <c r="F43" s="41">
        <v>0</v>
      </c>
      <c r="G43" s="42">
        <v>0</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LxEvEvuUZa6fad1fyNOcMvEOcqGYGKFIv+KcNPlu54phAj26CK2m7B+LEGXiqTOnsoS8BAely0Uobn7RgHgNaA==" saltValue="dYbkyLHidYhfqNbH7tfJR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c r="A45" s="48"/>
      <c r="B45" s="1264" t="s">
        <v>10</v>
      </c>
      <c r="C45" s="1265"/>
      <c r="D45" s="58"/>
      <c r="E45" s="1270" t="s">
        <v>11</v>
      </c>
      <c r="F45" s="1270"/>
      <c r="G45" s="1270"/>
      <c r="H45" s="1270"/>
      <c r="I45" s="1270"/>
      <c r="J45" s="1271"/>
      <c r="K45" s="59">
        <v>6409</v>
      </c>
      <c r="L45" s="60">
        <v>6260</v>
      </c>
      <c r="M45" s="60">
        <v>6462</v>
      </c>
      <c r="N45" s="60">
        <v>6686</v>
      </c>
      <c r="O45" s="61">
        <v>5730</v>
      </c>
      <c r="P45" s="48"/>
      <c r="Q45" s="48"/>
      <c r="R45" s="48"/>
      <c r="S45" s="48"/>
      <c r="T45" s="48"/>
      <c r="U45" s="48"/>
    </row>
    <row r="46" spans="1:21" ht="30.75" customHeight="1">
      <c r="A46" s="48"/>
      <c r="B46" s="1266"/>
      <c r="C46" s="1267"/>
      <c r="D46" s="62"/>
      <c r="E46" s="1248" t="s">
        <v>12</v>
      </c>
      <c r="F46" s="1248"/>
      <c r="G46" s="1248"/>
      <c r="H46" s="1248"/>
      <c r="I46" s="1248"/>
      <c r="J46" s="1249"/>
      <c r="K46" s="63" t="s">
        <v>511</v>
      </c>
      <c r="L46" s="64" t="s">
        <v>511</v>
      </c>
      <c r="M46" s="64" t="s">
        <v>511</v>
      </c>
      <c r="N46" s="64" t="s">
        <v>511</v>
      </c>
      <c r="O46" s="65" t="s">
        <v>511</v>
      </c>
      <c r="P46" s="48"/>
      <c r="Q46" s="48"/>
      <c r="R46" s="48"/>
      <c r="S46" s="48"/>
      <c r="T46" s="48"/>
      <c r="U46" s="48"/>
    </row>
    <row r="47" spans="1:21" ht="30.75" customHeight="1">
      <c r="A47" s="48"/>
      <c r="B47" s="1266"/>
      <c r="C47" s="1267"/>
      <c r="D47" s="62"/>
      <c r="E47" s="1248" t="s">
        <v>13</v>
      </c>
      <c r="F47" s="1248"/>
      <c r="G47" s="1248"/>
      <c r="H47" s="1248"/>
      <c r="I47" s="1248"/>
      <c r="J47" s="1249"/>
      <c r="K47" s="63" t="s">
        <v>511</v>
      </c>
      <c r="L47" s="64" t="s">
        <v>511</v>
      </c>
      <c r="M47" s="64" t="s">
        <v>511</v>
      </c>
      <c r="N47" s="64" t="s">
        <v>511</v>
      </c>
      <c r="O47" s="65" t="s">
        <v>511</v>
      </c>
      <c r="P47" s="48"/>
      <c r="Q47" s="48"/>
      <c r="R47" s="48"/>
      <c r="S47" s="48"/>
      <c r="T47" s="48"/>
      <c r="U47" s="48"/>
    </row>
    <row r="48" spans="1:21" ht="30.75" customHeight="1">
      <c r="A48" s="48"/>
      <c r="B48" s="1266"/>
      <c r="C48" s="1267"/>
      <c r="D48" s="62"/>
      <c r="E48" s="1248" t="s">
        <v>14</v>
      </c>
      <c r="F48" s="1248"/>
      <c r="G48" s="1248"/>
      <c r="H48" s="1248"/>
      <c r="I48" s="1248"/>
      <c r="J48" s="1249"/>
      <c r="K48" s="63">
        <v>2122</v>
      </c>
      <c r="L48" s="64">
        <v>2183</v>
      </c>
      <c r="M48" s="64">
        <v>1672</v>
      </c>
      <c r="N48" s="64">
        <v>1565</v>
      </c>
      <c r="O48" s="65">
        <v>2240</v>
      </c>
      <c r="P48" s="48"/>
      <c r="Q48" s="48"/>
      <c r="R48" s="48"/>
      <c r="S48" s="48"/>
      <c r="T48" s="48"/>
      <c r="U48" s="48"/>
    </row>
    <row r="49" spans="1:21" ht="30.75" customHeight="1">
      <c r="A49" s="48"/>
      <c r="B49" s="1266"/>
      <c r="C49" s="1267"/>
      <c r="D49" s="62"/>
      <c r="E49" s="1248" t="s">
        <v>15</v>
      </c>
      <c r="F49" s="1248"/>
      <c r="G49" s="1248"/>
      <c r="H49" s="1248"/>
      <c r="I49" s="1248"/>
      <c r="J49" s="1249"/>
      <c r="K49" s="63">
        <v>120</v>
      </c>
      <c r="L49" s="64">
        <v>118</v>
      </c>
      <c r="M49" s="64">
        <v>116</v>
      </c>
      <c r="N49" s="64">
        <v>112</v>
      </c>
      <c r="O49" s="65">
        <v>112</v>
      </c>
      <c r="P49" s="48"/>
      <c r="Q49" s="48"/>
      <c r="R49" s="48"/>
      <c r="S49" s="48"/>
      <c r="T49" s="48"/>
      <c r="U49" s="48"/>
    </row>
    <row r="50" spans="1:21" ht="30.75" customHeight="1">
      <c r="A50" s="48"/>
      <c r="B50" s="1266"/>
      <c r="C50" s="1267"/>
      <c r="D50" s="62"/>
      <c r="E50" s="1248" t="s">
        <v>16</v>
      </c>
      <c r="F50" s="1248"/>
      <c r="G50" s="1248"/>
      <c r="H50" s="1248"/>
      <c r="I50" s="1248"/>
      <c r="J50" s="1249"/>
      <c r="K50" s="63">
        <v>480</v>
      </c>
      <c r="L50" s="64">
        <v>682</v>
      </c>
      <c r="M50" s="64">
        <v>433</v>
      </c>
      <c r="N50" s="64">
        <v>495</v>
      </c>
      <c r="O50" s="65">
        <v>547</v>
      </c>
      <c r="P50" s="48"/>
      <c r="Q50" s="48"/>
      <c r="R50" s="48"/>
      <c r="S50" s="48"/>
      <c r="T50" s="48"/>
      <c r="U50" s="48"/>
    </row>
    <row r="51" spans="1:21" ht="30.75" customHeight="1">
      <c r="A51" s="48"/>
      <c r="B51" s="1268"/>
      <c r="C51" s="1269"/>
      <c r="D51" s="66"/>
      <c r="E51" s="1248" t="s">
        <v>17</v>
      </c>
      <c r="F51" s="1248"/>
      <c r="G51" s="1248"/>
      <c r="H51" s="1248"/>
      <c r="I51" s="1248"/>
      <c r="J51" s="1249"/>
      <c r="K51" s="63" t="s">
        <v>511</v>
      </c>
      <c r="L51" s="64" t="s">
        <v>511</v>
      </c>
      <c r="M51" s="64" t="s">
        <v>511</v>
      </c>
      <c r="N51" s="64" t="s">
        <v>511</v>
      </c>
      <c r="O51" s="65" t="s">
        <v>511</v>
      </c>
      <c r="P51" s="48"/>
      <c r="Q51" s="48"/>
      <c r="R51" s="48"/>
      <c r="S51" s="48"/>
      <c r="T51" s="48"/>
      <c r="U51" s="48"/>
    </row>
    <row r="52" spans="1:21" ht="30.75" customHeight="1">
      <c r="A52" s="48"/>
      <c r="B52" s="1246" t="s">
        <v>18</v>
      </c>
      <c r="C52" s="1247"/>
      <c r="D52" s="66"/>
      <c r="E52" s="1248" t="s">
        <v>19</v>
      </c>
      <c r="F52" s="1248"/>
      <c r="G52" s="1248"/>
      <c r="H52" s="1248"/>
      <c r="I52" s="1248"/>
      <c r="J52" s="1249"/>
      <c r="K52" s="63">
        <v>7019</v>
      </c>
      <c r="L52" s="64">
        <v>6906</v>
      </c>
      <c r="M52" s="64">
        <v>7015</v>
      </c>
      <c r="N52" s="64">
        <v>7316</v>
      </c>
      <c r="O52" s="65">
        <v>7563</v>
      </c>
      <c r="P52" s="48"/>
      <c r="Q52" s="48"/>
      <c r="R52" s="48"/>
      <c r="S52" s="48"/>
      <c r="T52" s="48"/>
      <c r="U52" s="48"/>
    </row>
    <row r="53" spans="1:21" ht="30.75" customHeight="1" thickBot="1">
      <c r="A53" s="48"/>
      <c r="B53" s="1250" t="s">
        <v>20</v>
      </c>
      <c r="C53" s="1251"/>
      <c r="D53" s="67"/>
      <c r="E53" s="1252" t="s">
        <v>21</v>
      </c>
      <c r="F53" s="1252"/>
      <c r="G53" s="1252"/>
      <c r="H53" s="1252"/>
      <c r="I53" s="1252"/>
      <c r="J53" s="1253"/>
      <c r="K53" s="68">
        <v>2112</v>
      </c>
      <c r="L53" s="69">
        <v>2337</v>
      </c>
      <c r="M53" s="69">
        <v>1668</v>
      </c>
      <c r="N53" s="69">
        <v>1542</v>
      </c>
      <c r="O53" s="70">
        <v>1066</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569</v>
      </c>
      <c r="L56" s="80" t="s">
        <v>570</v>
      </c>
      <c r="M56" s="80" t="s">
        <v>571</v>
      </c>
      <c r="N56" s="80" t="s">
        <v>572</v>
      </c>
      <c r="O56" s="81" t="s">
        <v>573</v>
      </c>
      <c r="P56" s="48"/>
      <c r="Q56" s="48"/>
      <c r="R56" s="48"/>
      <c r="S56" s="48"/>
      <c r="T56" s="48"/>
      <c r="U56" s="48"/>
    </row>
    <row r="57" spans="1:21" ht="31.5" customHeight="1">
      <c r="B57" s="1254" t="s">
        <v>24</v>
      </c>
      <c r="C57" s="1255"/>
      <c r="D57" s="1258" t="s">
        <v>25</v>
      </c>
      <c r="E57" s="1259"/>
      <c r="F57" s="1259"/>
      <c r="G57" s="1259"/>
      <c r="H57" s="1259"/>
      <c r="I57" s="1259"/>
      <c r="J57" s="1260"/>
      <c r="K57" s="82">
        <v>0</v>
      </c>
      <c r="L57" s="83">
        <v>0</v>
      </c>
      <c r="M57" s="83">
        <v>0</v>
      </c>
      <c r="N57" s="83">
        <v>0</v>
      </c>
      <c r="O57" s="84">
        <v>0</v>
      </c>
    </row>
    <row r="58" spans="1:21" ht="31.5" customHeight="1" thickBot="1">
      <c r="B58" s="1256"/>
      <c r="C58" s="1257"/>
      <c r="D58" s="1261" t="s">
        <v>26</v>
      </c>
      <c r="E58" s="1262"/>
      <c r="F58" s="1262"/>
      <c r="G58" s="1262"/>
      <c r="H58" s="1262"/>
      <c r="I58" s="1262"/>
      <c r="J58" s="1263"/>
      <c r="K58" s="85">
        <v>0</v>
      </c>
      <c r="L58" s="86">
        <v>0</v>
      </c>
      <c r="M58" s="86">
        <v>0</v>
      </c>
      <c r="N58" s="86">
        <v>0</v>
      </c>
      <c r="O58" s="87">
        <v>0</v>
      </c>
    </row>
    <row r="59" spans="1:21" ht="24" customHeight="1">
      <c r="B59" s="88"/>
      <c r="C59" s="88"/>
      <c r="D59" s="89" t="s">
        <v>27</v>
      </c>
      <c r="E59" s="90"/>
      <c r="F59" s="90"/>
      <c r="G59" s="90"/>
      <c r="H59" s="90"/>
      <c r="I59" s="90"/>
      <c r="J59" s="90"/>
      <c r="K59" s="90"/>
      <c r="L59" s="90"/>
      <c r="M59" s="90"/>
      <c r="N59" s="90"/>
      <c r="O59" s="90"/>
    </row>
    <row r="60" spans="1:21" ht="24" customHeight="1">
      <c r="B60" s="91"/>
      <c r="C60" s="91"/>
      <c r="D60" s="89" t="s">
        <v>28</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bi8SDsXi7I5S9JNb0ZLEkgFCHWXF4p6f1f1+OfCauJoohttPoS08iG/cSWgpTunL6UewGUdkH3kgpP+dqH31A==" saltValue="40awVzvuMTkzeL08Q1u0N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8</v>
      </c>
    </row>
    <row r="40" spans="2:13" ht="27.75" customHeight="1" thickBot="1">
      <c r="B40" s="94" t="s">
        <v>9</v>
      </c>
      <c r="C40" s="95"/>
      <c r="D40" s="95"/>
      <c r="E40" s="96"/>
      <c r="F40" s="96"/>
      <c r="G40" s="96"/>
      <c r="H40" s="97" t="s">
        <v>2</v>
      </c>
      <c r="I40" s="98" t="s">
        <v>552</v>
      </c>
      <c r="J40" s="99" t="s">
        <v>553</v>
      </c>
      <c r="K40" s="99" t="s">
        <v>554</v>
      </c>
      <c r="L40" s="99" t="s">
        <v>555</v>
      </c>
      <c r="M40" s="100" t="s">
        <v>556</v>
      </c>
    </row>
    <row r="41" spans="2:13" ht="27.75" customHeight="1">
      <c r="B41" s="1284" t="s">
        <v>29</v>
      </c>
      <c r="C41" s="1285"/>
      <c r="D41" s="101"/>
      <c r="E41" s="1286" t="s">
        <v>30</v>
      </c>
      <c r="F41" s="1286"/>
      <c r="G41" s="1286"/>
      <c r="H41" s="1287"/>
      <c r="I41" s="102">
        <v>68562</v>
      </c>
      <c r="J41" s="103">
        <v>70862</v>
      </c>
      <c r="K41" s="103">
        <v>71040</v>
      </c>
      <c r="L41" s="103">
        <v>70388</v>
      </c>
      <c r="M41" s="104">
        <v>69967</v>
      </c>
    </row>
    <row r="42" spans="2:13" ht="27.75" customHeight="1">
      <c r="B42" s="1274"/>
      <c r="C42" s="1275"/>
      <c r="D42" s="105"/>
      <c r="E42" s="1278" t="s">
        <v>31</v>
      </c>
      <c r="F42" s="1278"/>
      <c r="G42" s="1278"/>
      <c r="H42" s="1279"/>
      <c r="I42" s="106">
        <v>9354</v>
      </c>
      <c r="J42" s="107">
        <v>8689</v>
      </c>
      <c r="K42" s="107">
        <v>8269</v>
      </c>
      <c r="L42" s="107">
        <v>8037</v>
      </c>
      <c r="M42" s="108">
        <v>7478</v>
      </c>
    </row>
    <row r="43" spans="2:13" ht="27.75" customHeight="1">
      <c r="B43" s="1274"/>
      <c r="C43" s="1275"/>
      <c r="D43" s="105"/>
      <c r="E43" s="1278" t="s">
        <v>32</v>
      </c>
      <c r="F43" s="1278"/>
      <c r="G43" s="1278"/>
      <c r="H43" s="1279"/>
      <c r="I43" s="106">
        <v>22965</v>
      </c>
      <c r="J43" s="107">
        <v>32687</v>
      </c>
      <c r="K43" s="107">
        <v>32197</v>
      </c>
      <c r="L43" s="107">
        <v>28453</v>
      </c>
      <c r="M43" s="108">
        <v>21889</v>
      </c>
    </row>
    <row r="44" spans="2:13" ht="27.75" customHeight="1">
      <c r="B44" s="1274"/>
      <c r="C44" s="1275"/>
      <c r="D44" s="105"/>
      <c r="E44" s="1278" t="s">
        <v>33</v>
      </c>
      <c r="F44" s="1278"/>
      <c r="G44" s="1278"/>
      <c r="H44" s="1279"/>
      <c r="I44" s="106">
        <v>589</v>
      </c>
      <c r="J44" s="107">
        <v>478</v>
      </c>
      <c r="K44" s="107">
        <v>366</v>
      </c>
      <c r="L44" s="107">
        <v>255</v>
      </c>
      <c r="M44" s="108">
        <v>145</v>
      </c>
    </row>
    <row r="45" spans="2:13" ht="27.75" customHeight="1">
      <c r="B45" s="1274"/>
      <c r="C45" s="1275"/>
      <c r="D45" s="105"/>
      <c r="E45" s="1278" t="s">
        <v>34</v>
      </c>
      <c r="F45" s="1278"/>
      <c r="G45" s="1278"/>
      <c r="H45" s="1279"/>
      <c r="I45" s="106">
        <v>8342</v>
      </c>
      <c r="J45" s="107">
        <v>7517</v>
      </c>
      <c r="K45" s="107">
        <v>7058</v>
      </c>
      <c r="L45" s="107">
        <v>6438</v>
      </c>
      <c r="M45" s="108">
        <v>6207</v>
      </c>
    </row>
    <row r="46" spans="2:13" ht="27.75" customHeight="1">
      <c r="B46" s="1274"/>
      <c r="C46" s="1275"/>
      <c r="D46" s="109"/>
      <c r="E46" s="1278" t="s">
        <v>35</v>
      </c>
      <c r="F46" s="1278"/>
      <c r="G46" s="1278"/>
      <c r="H46" s="1279"/>
      <c r="I46" s="106">
        <v>5</v>
      </c>
      <c r="J46" s="107">
        <v>2</v>
      </c>
      <c r="K46" s="107" t="s">
        <v>511</v>
      </c>
      <c r="L46" s="107">
        <v>5</v>
      </c>
      <c r="M46" s="108">
        <v>2</v>
      </c>
    </row>
    <row r="47" spans="2:13" ht="27.75" customHeight="1">
      <c r="B47" s="1274"/>
      <c r="C47" s="1275"/>
      <c r="D47" s="110"/>
      <c r="E47" s="1288" t="s">
        <v>36</v>
      </c>
      <c r="F47" s="1289"/>
      <c r="G47" s="1289"/>
      <c r="H47" s="1290"/>
      <c r="I47" s="106" t="s">
        <v>511</v>
      </c>
      <c r="J47" s="107" t="s">
        <v>511</v>
      </c>
      <c r="K47" s="107" t="s">
        <v>511</v>
      </c>
      <c r="L47" s="107" t="s">
        <v>511</v>
      </c>
      <c r="M47" s="108" t="s">
        <v>511</v>
      </c>
    </row>
    <row r="48" spans="2:13" ht="27.75" customHeight="1">
      <c r="B48" s="1274"/>
      <c r="C48" s="1275"/>
      <c r="D48" s="105"/>
      <c r="E48" s="1278" t="s">
        <v>37</v>
      </c>
      <c r="F48" s="1278"/>
      <c r="G48" s="1278"/>
      <c r="H48" s="1279"/>
      <c r="I48" s="106" t="s">
        <v>511</v>
      </c>
      <c r="J48" s="107" t="s">
        <v>511</v>
      </c>
      <c r="K48" s="107" t="s">
        <v>511</v>
      </c>
      <c r="L48" s="107" t="s">
        <v>511</v>
      </c>
      <c r="M48" s="108" t="s">
        <v>511</v>
      </c>
    </row>
    <row r="49" spans="2:13" ht="27.75" customHeight="1">
      <c r="B49" s="1276"/>
      <c r="C49" s="1277"/>
      <c r="D49" s="105"/>
      <c r="E49" s="1278" t="s">
        <v>38</v>
      </c>
      <c r="F49" s="1278"/>
      <c r="G49" s="1278"/>
      <c r="H49" s="1279"/>
      <c r="I49" s="106" t="s">
        <v>511</v>
      </c>
      <c r="J49" s="107" t="s">
        <v>511</v>
      </c>
      <c r="K49" s="107" t="s">
        <v>511</v>
      </c>
      <c r="L49" s="107" t="s">
        <v>511</v>
      </c>
      <c r="M49" s="108" t="s">
        <v>511</v>
      </c>
    </row>
    <row r="50" spans="2:13" ht="27.75" customHeight="1">
      <c r="B50" s="1272" t="s">
        <v>39</v>
      </c>
      <c r="C50" s="1273"/>
      <c r="D50" s="111"/>
      <c r="E50" s="1278" t="s">
        <v>40</v>
      </c>
      <c r="F50" s="1278"/>
      <c r="G50" s="1278"/>
      <c r="H50" s="1279"/>
      <c r="I50" s="106">
        <v>10609</v>
      </c>
      <c r="J50" s="107">
        <v>9882</v>
      </c>
      <c r="K50" s="107">
        <v>9203</v>
      </c>
      <c r="L50" s="107">
        <v>9143</v>
      </c>
      <c r="M50" s="108">
        <v>9642</v>
      </c>
    </row>
    <row r="51" spans="2:13" ht="27.75" customHeight="1">
      <c r="B51" s="1274"/>
      <c r="C51" s="1275"/>
      <c r="D51" s="105"/>
      <c r="E51" s="1278" t="s">
        <v>41</v>
      </c>
      <c r="F51" s="1278"/>
      <c r="G51" s="1278"/>
      <c r="H51" s="1279"/>
      <c r="I51" s="106">
        <v>10961</v>
      </c>
      <c r="J51" s="107">
        <v>12152</v>
      </c>
      <c r="K51" s="107">
        <v>11454</v>
      </c>
      <c r="L51" s="107">
        <v>11859</v>
      </c>
      <c r="M51" s="108">
        <v>9290</v>
      </c>
    </row>
    <row r="52" spans="2:13" ht="27.75" customHeight="1">
      <c r="B52" s="1276"/>
      <c r="C52" s="1277"/>
      <c r="D52" s="105"/>
      <c r="E52" s="1278" t="s">
        <v>42</v>
      </c>
      <c r="F52" s="1278"/>
      <c r="G52" s="1278"/>
      <c r="H52" s="1279"/>
      <c r="I52" s="106">
        <v>76449</v>
      </c>
      <c r="J52" s="107">
        <v>80754</v>
      </c>
      <c r="K52" s="107">
        <v>81264</v>
      </c>
      <c r="L52" s="107">
        <v>81001</v>
      </c>
      <c r="M52" s="108">
        <v>80368</v>
      </c>
    </row>
    <row r="53" spans="2:13" ht="27.75" customHeight="1" thickBot="1">
      <c r="B53" s="1280" t="s">
        <v>43</v>
      </c>
      <c r="C53" s="1281"/>
      <c r="D53" s="112"/>
      <c r="E53" s="1282" t="s">
        <v>44</v>
      </c>
      <c r="F53" s="1282"/>
      <c r="G53" s="1282"/>
      <c r="H53" s="1283"/>
      <c r="I53" s="113">
        <v>11799</v>
      </c>
      <c r="J53" s="114">
        <v>17446</v>
      </c>
      <c r="K53" s="114">
        <v>17009</v>
      </c>
      <c r="L53" s="114">
        <v>11572</v>
      </c>
      <c r="M53" s="115">
        <v>6388</v>
      </c>
    </row>
    <row r="54" spans="2:13" ht="27.75" customHeight="1">
      <c r="B54" s="116" t="s">
        <v>45</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a1JrUl/tDVP8QBnR82/9TLY0cCeN8t37VPi1jzfMjqmiYet898IOK+lL9oyK0IHhcpr5ihkEMBm+gAetLVJzEw==" saltValue="BpBSgAegCtYysHRbm3tsC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46</v>
      </c>
    </row>
    <row r="54" spans="2:8" ht="29.25" customHeight="1" thickBot="1">
      <c r="B54" s="121" t="s">
        <v>1</v>
      </c>
      <c r="C54" s="122"/>
      <c r="D54" s="122"/>
      <c r="E54" s="123" t="s">
        <v>2</v>
      </c>
      <c r="F54" s="124" t="s">
        <v>554</v>
      </c>
      <c r="G54" s="124" t="s">
        <v>555</v>
      </c>
      <c r="H54" s="125" t="s">
        <v>556</v>
      </c>
    </row>
    <row r="55" spans="2:8" ht="52.5" customHeight="1">
      <c r="B55" s="126"/>
      <c r="C55" s="1299" t="s">
        <v>47</v>
      </c>
      <c r="D55" s="1299"/>
      <c r="E55" s="1300"/>
      <c r="F55" s="127">
        <v>4013</v>
      </c>
      <c r="G55" s="127">
        <v>4207</v>
      </c>
      <c r="H55" s="128">
        <v>4207</v>
      </c>
    </row>
    <row r="56" spans="2:8" ht="52.5" customHeight="1">
      <c r="B56" s="129"/>
      <c r="C56" s="1301" t="s">
        <v>48</v>
      </c>
      <c r="D56" s="1301"/>
      <c r="E56" s="1302"/>
      <c r="F56" s="130">
        <v>105</v>
      </c>
      <c r="G56" s="130">
        <v>105</v>
      </c>
      <c r="H56" s="131">
        <v>105</v>
      </c>
    </row>
    <row r="57" spans="2:8" ht="53.25" customHeight="1">
      <c r="B57" s="129"/>
      <c r="C57" s="1303" t="s">
        <v>49</v>
      </c>
      <c r="D57" s="1303"/>
      <c r="E57" s="1304"/>
      <c r="F57" s="132">
        <v>6798</v>
      </c>
      <c r="G57" s="132">
        <v>6967</v>
      </c>
      <c r="H57" s="133">
        <v>6971</v>
      </c>
    </row>
    <row r="58" spans="2:8" ht="45.75" customHeight="1">
      <c r="B58" s="134"/>
      <c r="C58" s="1291" t="s">
        <v>587</v>
      </c>
      <c r="D58" s="1292"/>
      <c r="E58" s="1293"/>
      <c r="F58" s="135">
        <v>3388</v>
      </c>
      <c r="G58" s="135">
        <v>3389</v>
      </c>
      <c r="H58" s="136">
        <v>3511</v>
      </c>
    </row>
    <row r="59" spans="2:8" ht="45.75" customHeight="1">
      <c r="B59" s="134"/>
      <c r="C59" s="1291" t="s">
        <v>588</v>
      </c>
      <c r="D59" s="1292"/>
      <c r="E59" s="1293"/>
      <c r="F59" s="135">
        <v>3029</v>
      </c>
      <c r="G59" s="135">
        <v>3086</v>
      </c>
      <c r="H59" s="136">
        <v>3056</v>
      </c>
    </row>
    <row r="60" spans="2:8" ht="45.75" customHeight="1">
      <c r="B60" s="134"/>
      <c r="C60" s="1291" t="s">
        <v>589</v>
      </c>
      <c r="D60" s="1292"/>
      <c r="E60" s="1293"/>
      <c r="F60" s="135">
        <v>336</v>
      </c>
      <c r="G60" s="135">
        <v>339</v>
      </c>
      <c r="H60" s="136">
        <v>322</v>
      </c>
    </row>
    <row r="61" spans="2:8" ht="45.75" customHeight="1">
      <c r="B61" s="134"/>
      <c r="C61" s="1291" t="s">
        <v>590</v>
      </c>
      <c r="D61" s="1292"/>
      <c r="E61" s="1293"/>
      <c r="F61" s="135">
        <v>30</v>
      </c>
      <c r="G61" s="135">
        <v>30</v>
      </c>
      <c r="H61" s="136">
        <v>30</v>
      </c>
    </row>
    <row r="62" spans="2:8" ht="45.75" customHeight="1" thickBot="1">
      <c r="B62" s="137"/>
      <c r="C62" s="1294" t="s">
        <v>591</v>
      </c>
      <c r="D62" s="1295"/>
      <c r="E62" s="1296"/>
      <c r="F62" s="138" t="s">
        <v>592</v>
      </c>
      <c r="G62" s="138">
        <v>105</v>
      </c>
      <c r="H62" s="139">
        <v>29</v>
      </c>
    </row>
    <row r="63" spans="2:8" ht="52.5" customHeight="1" thickBot="1">
      <c r="B63" s="140"/>
      <c r="C63" s="1297" t="s">
        <v>50</v>
      </c>
      <c r="D63" s="1297"/>
      <c r="E63" s="1298"/>
      <c r="F63" s="141">
        <v>10916</v>
      </c>
      <c r="G63" s="141">
        <v>11280</v>
      </c>
      <c r="H63" s="142">
        <v>11284</v>
      </c>
    </row>
    <row r="64" spans="2:8" ht="15" customHeight="1"/>
    <row r="65" ht="0" hidden="1" customHeight="1"/>
    <row r="66" ht="0" hidden="1" customHeight="1"/>
  </sheetData>
  <sheetProtection algorithmName="SHA-512" hashValue="LTx+uJsF9eMucmAeYUmWPGoCeafiwb2Svcu6P5DC0fEOMGa90/FdxAX0E62kSEm5hAxzxhZ+V5qjK4kNoEC76Q==" saltValue="1CTnimiTutbcLqldt1fBA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E8C202-CE7F-4AD4-A1D9-F01F9F57CE7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593</v>
      </c>
    </row>
    <row r="11" spans="1:143" s="2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593</v>
      </c>
    </row>
    <row r="13" spans="1:143" s="2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594</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595</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05" t="s">
        <v>596</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7"/>
    </row>
    <row r="44" spans="2:109">
      <c r="B44" s="394"/>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c r="B45" s="394"/>
      <c r="AN45" s="1308"/>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10"/>
    </row>
    <row r="46" spans="2:109">
      <c r="B46" s="394"/>
      <c r="AN46" s="1308"/>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10"/>
    </row>
    <row r="47" spans="2:109">
      <c r="B47" s="394"/>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597</v>
      </c>
    </row>
    <row r="50" spans="1:109">
      <c r="B50" s="394"/>
      <c r="G50" s="1314"/>
      <c r="H50" s="1314"/>
      <c r="I50" s="1314"/>
      <c r="J50" s="1314"/>
      <c r="K50" s="404"/>
      <c r="L50" s="404"/>
      <c r="M50" s="405"/>
      <c r="N50" s="405"/>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8" t="s">
        <v>552</v>
      </c>
      <c r="BQ50" s="1318"/>
      <c r="BR50" s="1318"/>
      <c r="BS50" s="1318"/>
      <c r="BT50" s="1318"/>
      <c r="BU50" s="1318"/>
      <c r="BV50" s="1318"/>
      <c r="BW50" s="1318"/>
      <c r="BX50" s="1318" t="s">
        <v>553</v>
      </c>
      <c r="BY50" s="1318"/>
      <c r="BZ50" s="1318"/>
      <c r="CA50" s="1318"/>
      <c r="CB50" s="1318"/>
      <c r="CC50" s="1318"/>
      <c r="CD50" s="1318"/>
      <c r="CE50" s="1318"/>
      <c r="CF50" s="1318" t="s">
        <v>554</v>
      </c>
      <c r="CG50" s="1318"/>
      <c r="CH50" s="1318"/>
      <c r="CI50" s="1318"/>
      <c r="CJ50" s="1318"/>
      <c r="CK50" s="1318"/>
      <c r="CL50" s="1318"/>
      <c r="CM50" s="1318"/>
      <c r="CN50" s="1318" t="s">
        <v>555</v>
      </c>
      <c r="CO50" s="1318"/>
      <c r="CP50" s="1318"/>
      <c r="CQ50" s="1318"/>
      <c r="CR50" s="1318"/>
      <c r="CS50" s="1318"/>
      <c r="CT50" s="1318"/>
      <c r="CU50" s="1318"/>
      <c r="CV50" s="1318" t="s">
        <v>556</v>
      </c>
      <c r="CW50" s="1318"/>
      <c r="CX50" s="1318"/>
      <c r="CY50" s="1318"/>
      <c r="CZ50" s="1318"/>
      <c r="DA50" s="1318"/>
      <c r="DB50" s="1318"/>
      <c r="DC50" s="1318"/>
    </row>
    <row r="51" spans="1:109" ht="13.5" customHeight="1">
      <c r="B51" s="394"/>
      <c r="G51" s="1325"/>
      <c r="H51" s="1325"/>
      <c r="I51" s="1323"/>
      <c r="J51" s="1323"/>
      <c r="K51" s="1320"/>
      <c r="L51" s="1320"/>
      <c r="M51" s="1320"/>
      <c r="N51" s="1320"/>
      <c r="AM51" s="403"/>
      <c r="AN51" s="1321" t="s">
        <v>598</v>
      </c>
      <c r="AO51" s="1321"/>
      <c r="AP51" s="1321"/>
      <c r="AQ51" s="1321"/>
      <c r="AR51" s="1321"/>
      <c r="AS51" s="1321"/>
      <c r="AT51" s="1321"/>
      <c r="AU51" s="1321"/>
      <c r="AV51" s="1321"/>
      <c r="AW51" s="1321"/>
      <c r="AX51" s="1321"/>
      <c r="AY51" s="1321"/>
      <c r="AZ51" s="1321"/>
      <c r="BA51" s="1321"/>
      <c r="BB51" s="1321" t="s">
        <v>599</v>
      </c>
      <c r="BC51" s="1321"/>
      <c r="BD51" s="1321"/>
      <c r="BE51" s="1321"/>
      <c r="BF51" s="1321"/>
      <c r="BG51" s="1321"/>
      <c r="BH51" s="1321"/>
      <c r="BI51" s="1321"/>
      <c r="BJ51" s="1321"/>
      <c r="BK51" s="1321"/>
      <c r="BL51" s="1321"/>
      <c r="BM51" s="1321"/>
      <c r="BN51" s="1321"/>
      <c r="BO51" s="1321"/>
      <c r="BP51" s="1322"/>
      <c r="BQ51" s="1319"/>
      <c r="BR51" s="1319"/>
      <c r="BS51" s="1319"/>
      <c r="BT51" s="1319"/>
      <c r="BU51" s="1319"/>
      <c r="BV51" s="1319"/>
      <c r="BW51" s="1319"/>
      <c r="BX51" s="1319">
        <v>47.6</v>
      </c>
      <c r="BY51" s="1319"/>
      <c r="BZ51" s="1319"/>
      <c r="CA51" s="1319"/>
      <c r="CB51" s="1319"/>
      <c r="CC51" s="1319"/>
      <c r="CD51" s="1319"/>
      <c r="CE51" s="1319"/>
      <c r="CF51" s="1319">
        <v>46.8</v>
      </c>
      <c r="CG51" s="1319"/>
      <c r="CH51" s="1319"/>
      <c r="CI51" s="1319"/>
      <c r="CJ51" s="1319"/>
      <c r="CK51" s="1319"/>
      <c r="CL51" s="1319"/>
      <c r="CM51" s="1319"/>
      <c r="CN51" s="1319">
        <v>31.7</v>
      </c>
      <c r="CO51" s="1319"/>
      <c r="CP51" s="1319"/>
      <c r="CQ51" s="1319"/>
      <c r="CR51" s="1319"/>
      <c r="CS51" s="1319"/>
      <c r="CT51" s="1319"/>
      <c r="CU51" s="1319"/>
      <c r="CV51" s="1319">
        <v>17.3</v>
      </c>
      <c r="CW51" s="1319"/>
      <c r="CX51" s="1319"/>
      <c r="CY51" s="1319"/>
      <c r="CZ51" s="1319"/>
      <c r="DA51" s="1319"/>
      <c r="DB51" s="1319"/>
      <c r="DC51" s="1319"/>
    </row>
    <row r="52" spans="1:109">
      <c r="B52" s="394"/>
      <c r="G52" s="1325"/>
      <c r="H52" s="1325"/>
      <c r="I52" s="1323"/>
      <c r="J52" s="1323"/>
      <c r="K52" s="1320"/>
      <c r="L52" s="1320"/>
      <c r="M52" s="1320"/>
      <c r="N52" s="1320"/>
      <c r="AM52" s="403"/>
      <c r="AN52" s="1321"/>
      <c r="AO52" s="1321"/>
      <c r="AP52" s="1321"/>
      <c r="AQ52" s="1321"/>
      <c r="AR52" s="1321"/>
      <c r="AS52" s="1321"/>
      <c r="AT52" s="1321"/>
      <c r="AU52" s="1321"/>
      <c r="AV52" s="1321"/>
      <c r="AW52" s="1321"/>
      <c r="AX52" s="1321"/>
      <c r="AY52" s="1321"/>
      <c r="AZ52" s="1321"/>
      <c r="BA52" s="1321"/>
      <c r="BB52" s="1321"/>
      <c r="BC52" s="1321"/>
      <c r="BD52" s="1321"/>
      <c r="BE52" s="1321"/>
      <c r="BF52" s="1321"/>
      <c r="BG52" s="1321"/>
      <c r="BH52" s="1321"/>
      <c r="BI52" s="1321"/>
      <c r="BJ52" s="1321"/>
      <c r="BK52" s="1321"/>
      <c r="BL52" s="1321"/>
      <c r="BM52" s="1321"/>
      <c r="BN52" s="1321"/>
      <c r="BO52" s="1321"/>
      <c r="BP52" s="1319"/>
      <c r="BQ52" s="1319"/>
      <c r="BR52" s="1319"/>
      <c r="BS52" s="1319"/>
      <c r="BT52" s="1319"/>
      <c r="BU52" s="1319"/>
      <c r="BV52" s="1319"/>
      <c r="BW52" s="1319"/>
      <c r="BX52" s="1319"/>
      <c r="BY52" s="1319"/>
      <c r="BZ52" s="1319"/>
      <c r="CA52" s="1319"/>
      <c r="CB52" s="1319"/>
      <c r="CC52" s="1319"/>
      <c r="CD52" s="1319"/>
      <c r="CE52" s="1319"/>
      <c r="CF52" s="1319"/>
      <c r="CG52" s="1319"/>
      <c r="CH52" s="1319"/>
      <c r="CI52" s="1319"/>
      <c r="CJ52" s="1319"/>
      <c r="CK52" s="1319"/>
      <c r="CL52" s="1319"/>
      <c r="CM52" s="1319"/>
      <c r="CN52" s="1319"/>
      <c r="CO52" s="1319"/>
      <c r="CP52" s="1319"/>
      <c r="CQ52" s="1319"/>
      <c r="CR52" s="1319"/>
      <c r="CS52" s="1319"/>
      <c r="CT52" s="1319"/>
      <c r="CU52" s="1319"/>
      <c r="CV52" s="1319"/>
      <c r="CW52" s="1319"/>
      <c r="CX52" s="1319"/>
      <c r="CY52" s="1319"/>
      <c r="CZ52" s="1319"/>
      <c r="DA52" s="1319"/>
      <c r="DB52" s="1319"/>
      <c r="DC52" s="1319"/>
    </row>
    <row r="53" spans="1:109">
      <c r="A53" s="402"/>
      <c r="B53" s="394"/>
      <c r="G53" s="1325"/>
      <c r="H53" s="1325"/>
      <c r="I53" s="1314"/>
      <c r="J53" s="1314"/>
      <c r="K53" s="1320"/>
      <c r="L53" s="1320"/>
      <c r="M53" s="1320"/>
      <c r="N53" s="1320"/>
      <c r="AM53" s="403"/>
      <c r="AN53" s="1321"/>
      <c r="AO53" s="1321"/>
      <c r="AP53" s="1321"/>
      <c r="AQ53" s="1321"/>
      <c r="AR53" s="1321"/>
      <c r="AS53" s="1321"/>
      <c r="AT53" s="1321"/>
      <c r="AU53" s="1321"/>
      <c r="AV53" s="1321"/>
      <c r="AW53" s="1321"/>
      <c r="AX53" s="1321"/>
      <c r="AY53" s="1321"/>
      <c r="AZ53" s="1321"/>
      <c r="BA53" s="1321"/>
      <c r="BB53" s="1321" t="s">
        <v>600</v>
      </c>
      <c r="BC53" s="1321"/>
      <c r="BD53" s="1321"/>
      <c r="BE53" s="1321"/>
      <c r="BF53" s="1321"/>
      <c r="BG53" s="1321"/>
      <c r="BH53" s="1321"/>
      <c r="BI53" s="1321"/>
      <c r="BJ53" s="1321"/>
      <c r="BK53" s="1321"/>
      <c r="BL53" s="1321"/>
      <c r="BM53" s="1321"/>
      <c r="BN53" s="1321"/>
      <c r="BO53" s="1321"/>
      <c r="BP53" s="1322"/>
      <c r="BQ53" s="1319"/>
      <c r="BR53" s="1319"/>
      <c r="BS53" s="1319"/>
      <c r="BT53" s="1319"/>
      <c r="BU53" s="1319"/>
      <c r="BV53" s="1319"/>
      <c r="BW53" s="1319"/>
      <c r="BX53" s="1319">
        <v>51.4</v>
      </c>
      <c r="BY53" s="1319"/>
      <c r="BZ53" s="1319"/>
      <c r="CA53" s="1319"/>
      <c r="CB53" s="1319"/>
      <c r="CC53" s="1319"/>
      <c r="CD53" s="1319"/>
      <c r="CE53" s="1319"/>
      <c r="CF53" s="1319">
        <v>53.4</v>
      </c>
      <c r="CG53" s="1319"/>
      <c r="CH53" s="1319"/>
      <c r="CI53" s="1319"/>
      <c r="CJ53" s="1319"/>
      <c r="CK53" s="1319"/>
      <c r="CL53" s="1319"/>
      <c r="CM53" s="1319"/>
      <c r="CN53" s="1319">
        <v>55.2</v>
      </c>
      <c r="CO53" s="1319"/>
      <c r="CP53" s="1319"/>
      <c r="CQ53" s="1319"/>
      <c r="CR53" s="1319"/>
      <c r="CS53" s="1319"/>
      <c r="CT53" s="1319"/>
      <c r="CU53" s="1319"/>
      <c r="CV53" s="1319">
        <v>54.9</v>
      </c>
      <c r="CW53" s="1319"/>
      <c r="CX53" s="1319"/>
      <c r="CY53" s="1319"/>
      <c r="CZ53" s="1319"/>
      <c r="DA53" s="1319"/>
      <c r="DB53" s="1319"/>
      <c r="DC53" s="1319"/>
    </row>
    <row r="54" spans="1:109">
      <c r="A54" s="402"/>
      <c r="B54" s="394"/>
      <c r="G54" s="1325"/>
      <c r="H54" s="1325"/>
      <c r="I54" s="1314"/>
      <c r="J54" s="1314"/>
      <c r="K54" s="1320"/>
      <c r="L54" s="1320"/>
      <c r="M54" s="1320"/>
      <c r="N54" s="1320"/>
      <c r="AM54" s="403"/>
      <c r="AN54" s="1321"/>
      <c r="AO54" s="1321"/>
      <c r="AP54" s="1321"/>
      <c r="AQ54" s="1321"/>
      <c r="AR54" s="1321"/>
      <c r="AS54" s="1321"/>
      <c r="AT54" s="1321"/>
      <c r="AU54" s="1321"/>
      <c r="AV54" s="1321"/>
      <c r="AW54" s="1321"/>
      <c r="AX54" s="1321"/>
      <c r="AY54" s="1321"/>
      <c r="AZ54" s="1321"/>
      <c r="BA54" s="1321"/>
      <c r="BB54" s="1321"/>
      <c r="BC54" s="1321"/>
      <c r="BD54" s="1321"/>
      <c r="BE54" s="1321"/>
      <c r="BF54" s="1321"/>
      <c r="BG54" s="1321"/>
      <c r="BH54" s="1321"/>
      <c r="BI54" s="1321"/>
      <c r="BJ54" s="1321"/>
      <c r="BK54" s="1321"/>
      <c r="BL54" s="1321"/>
      <c r="BM54" s="1321"/>
      <c r="BN54" s="1321"/>
      <c r="BO54" s="1321"/>
      <c r="BP54" s="1319"/>
      <c r="BQ54" s="1319"/>
      <c r="BR54" s="1319"/>
      <c r="BS54" s="1319"/>
      <c r="BT54" s="1319"/>
      <c r="BU54" s="1319"/>
      <c r="BV54" s="1319"/>
      <c r="BW54" s="1319"/>
      <c r="BX54" s="1319"/>
      <c r="BY54" s="1319"/>
      <c r="BZ54" s="1319"/>
      <c r="CA54" s="1319"/>
      <c r="CB54" s="1319"/>
      <c r="CC54" s="1319"/>
      <c r="CD54" s="1319"/>
      <c r="CE54" s="1319"/>
      <c r="CF54" s="1319"/>
      <c r="CG54" s="1319"/>
      <c r="CH54" s="1319"/>
      <c r="CI54" s="1319"/>
      <c r="CJ54" s="1319"/>
      <c r="CK54" s="1319"/>
      <c r="CL54" s="1319"/>
      <c r="CM54" s="1319"/>
      <c r="CN54" s="1319"/>
      <c r="CO54" s="1319"/>
      <c r="CP54" s="1319"/>
      <c r="CQ54" s="1319"/>
      <c r="CR54" s="1319"/>
      <c r="CS54" s="1319"/>
      <c r="CT54" s="1319"/>
      <c r="CU54" s="1319"/>
      <c r="CV54" s="1319"/>
      <c r="CW54" s="1319"/>
      <c r="CX54" s="1319"/>
      <c r="CY54" s="1319"/>
      <c r="CZ54" s="1319"/>
      <c r="DA54" s="1319"/>
      <c r="DB54" s="1319"/>
      <c r="DC54" s="1319"/>
    </row>
    <row r="55" spans="1:109">
      <c r="A55" s="402"/>
      <c r="B55" s="394"/>
      <c r="G55" s="1314"/>
      <c r="H55" s="1314"/>
      <c r="I55" s="1314"/>
      <c r="J55" s="1314"/>
      <c r="K55" s="1320"/>
      <c r="L55" s="1320"/>
      <c r="M55" s="1320"/>
      <c r="N55" s="1320"/>
      <c r="AN55" s="1318" t="s">
        <v>601</v>
      </c>
      <c r="AO55" s="1318"/>
      <c r="AP55" s="1318"/>
      <c r="AQ55" s="1318"/>
      <c r="AR55" s="1318"/>
      <c r="AS55" s="1318"/>
      <c r="AT55" s="1318"/>
      <c r="AU55" s="1318"/>
      <c r="AV55" s="1318"/>
      <c r="AW55" s="1318"/>
      <c r="AX55" s="1318"/>
      <c r="AY55" s="1318"/>
      <c r="AZ55" s="1318"/>
      <c r="BA55" s="1318"/>
      <c r="BB55" s="1321" t="s">
        <v>599</v>
      </c>
      <c r="BC55" s="1321"/>
      <c r="BD55" s="1321"/>
      <c r="BE55" s="1321"/>
      <c r="BF55" s="1321"/>
      <c r="BG55" s="1321"/>
      <c r="BH55" s="1321"/>
      <c r="BI55" s="1321"/>
      <c r="BJ55" s="1321"/>
      <c r="BK55" s="1321"/>
      <c r="BL55" s="1321"/>
      <c r="BM55" s="1321"/>
      <c r="BN55" s="1321"/>
      <c r="BO55" s="1321"/>
      <c r="BP55" s="1322"/>
      <c r="BQ55" s="1319"/>
      <c r="BR55" s="1319"/>
      <c r="BS55" s="1319"/>
      <c r="BT55" s="1319"/>
      <c r="BU55" s="1319"/>
      <c r="BV55" s="1319"/>
      <c r="BW55" s="1319"/>
      <c r="BX55" s="1319">
        <v>37.4</v>
      </c>
      <c r="BY55" s="1319"/>
      <c r="BZ55" s="1319"/>
      <c r="CA55" s="1319"/>
      <c r="CB55" s="1319"/>
      <c r="CC55" s="1319"/>
      <c r="CD55" s="1319"/>
      <c r="CE55" s="1319"/>
      <c r="CF55" s="1319">
        <v>31</v>
      </c>
      <c r="CG55" s="1319"/>
      <c r="CH55" s="1319"/>
      <c r="CI55" s="1319"/>
      <c r="CJ55" s="1319"/>
      <c r="CK55" s="1319"/>
      <c r="CL55" s="1319"/>
      <c r="CM55" s="1319"/>
      <c r="CN55" s="1319">
        <v>30</v>
      </c>
      <c r="CO55" s="1319"/>
      <c r="CP55" s="1319"/>
      <c r="CQ55" s="1319"/>
      <c r="CR55" s="1319"/>
      <c r="CS55" s="1319"/>
      <c r="CT55" s="1319"/>
      <c r="CU55" s="1319"/>
      <c r="CV55" s="1319">
        <v>23.1</v>
      </c>
      <c r="CW55" s="1319"/>
      <c r="CX55" s="1319"/>
      <c r="CY55" s="1319"/>
      <c r="CZ55" s="1319"/>
      <c r="DA55" s="1319"/>
      <c r="DB55" s="1319"/>
      <c r="DC55" s="1319"/>
    </row>
    <row r="56" spans="1:109">
      <c r="A56" s="402"/>
      <c r="B56" s="394"/>
      <c r="G56" s="1314"/>
      <c r="H56" s="1314"/>
      <c r="I56" s="1314"/>
      <c r="J56" s="1314"/>
      <c r="K56" s="1320"/>
      <c r="L56" s="1320"/>
      <c r="M56" s="1320"/>
      <c r="N56" s="1320"/>
      <c r="AN56" s="1318"/>
      <c r="AO56" s="1318"/>
      <c r="AP56" s="1318"/>
      <c r="AQ56" s="1318"/>
      <c r="AR56" s="1318"/>
      <c r="AS56" s="1318"/>
      <c r="AT56" s="1318"/>
      <c r="AU56" s="1318"/>
      <c r="AV56" s="1318"/>
      <c r="AW56" s="1318"/>
      <c r="AX56" s="1318"/>
      <c r="AY56" s="1318"/>
      <c r="AZ56" s="1318"/>
      <c r="BA56" s="1318"/>
      <c r="BB56" s="1321"/>
      <c r="BC56" s="1321"/>
      <c r="BD56" s="1321"/>
      <c r="BE56" s="1321"/>
      <c r="BF56" s="1321"/>
      <c r="BG56" s="1321"/>
      <c r="BH56" s="1321"/>
      <c r="BI56" s="1321"/>
      <c r="BJ56" s="1321"/>
      <c r="BK56" s="1321"/>
      <c r="BL56" s="1321"/>
      <c r="BM56" s="1321"/>
      <c r="BN56" s="1321"/>
      <c r="BO56" s="1321"/>
      <c r="BP56" s="1319"/>
      <c r="BQ56" s="1319"/>
      <c r="BR56" s="1319"/>
      <c r="BS56" s="1319"/>
      <c r="BT56" s="1319"/>
      <c r="BU56" s="1319"/>
      <c r="BV56" s="1319"/>
      <c r="BW56" s="1319"/>
      <c r="BX56" s="1319"/>
      <c r="BY56" s="1319"/>
      <c r="BZ56" s="1319"/>
      <c r="CA56" s="1319"/>
      <c r="CB56" s="1319"/>
      <c r="CC56" s="1319"/>
      <c r="CD56" s="1319"/>
      <c r="CE56" s="1319"/>
      <c r="CF56" s="1319"/>
      <c r="CG56" s="1319"/>
      <c r="CH56" s="1319"/>
      <c r="CI56" s="1319"/>
      <c r="CJ56" s="1319"/>
      <c r="CK56" s="1319"/>
      <c r="CL56" s="1319"/>
      <c r="CM56" s="1319"/>
      <c r="CN56" s="1319"/>
      <c r="CO56" s="1319"/>
      <c r="CP56" s="1319"/>
      <c r="CQ56" s="1319"/>
      <c r="CR56" s="1319"/>
      <c r="CS56" s="1319"/>
      <c r="CT56" s="1319"/>
      <c r="CU56" s="1319"/>
      <c r="CV56" s="1319"/>
      <c r="CW56" s="1319"/>
      <c r="CX56" s="1319"/>
      <c r="CY56" s="1319"/>
      <c r="CZ56" s="1319"/>
      <c r="DA56" s="1319"/>
      <c r="DB56" s="1319"/>
      <c r="DC56" s="1319"/>
    </row>
    <row r="57" spans="1:109" s="402" customFormat="1">
      <c r="B57" s="406"/>
      <c r="G57" s="1314"/>
      <c r="H57" s="1314"/>
      <c r="I57" s="1324"/>
      <c r="J57" s="1324"/>
      <c r="K57" s="1320"/>
      <c r="L57" s="1320"/>
      <c r="M57" s="1320"/>
      <c r="N57" s="1320"/>
      <c r="AM57" s="387"/>
      <c r="AN57" s="1318"/>
      <c r="AO57" s="1318"/>
      <c r="AP57" s="1318"/>
      <c r="AQ57" s="1318"/>
      <c r="AR57" s="1318"/>
      <c r="AS57" s="1318"/>
      <c r="AT57" s="1318"/>
      <c r="AU57" s="1318"/>
      <c r="AV57" s="1318"/>
      <c r="AW57" s="1318"/>
      <c r="AX57" s="1318"/>
      <c r="AY57" s="1318"/>
      <c r="AZ57" s="1318"/>
      <c r="BA57" s="1318"/>
      <c r="BB57" s="1321" t="s">
        <v>600</v>
      </c>
      <c r="BC57" s="1321"/>
      <c r="BD57" s="1321"/>
      <c r="BE57" s="1321"/>
      <c r="BF57" s="1321"/>
      <c r="BG57" s="1321"/>
      <c r="BH57" s="1321"/>
      <c r="BI57" s="1321"/>
      <c r="BJ57" s="1321"/>
      <c r="BK57" s="1321"/>
      <c r="BL57" s="1321"/>
      <c r="BM57" s="1321"/>
      <c r="BN57" s="1321"/>
      <c r="BO57" s="1321"/>
      <c r="BP57" s="1322"/>
      <c r="BQ57" s="1319"/>
      <c r="BR57" s="1319"/>
      <c r="BS57" s="1319"/>
      <c r="BT57" s="1319"/>
      <c r="BU57" s="1319"/>
      <c r="BV57" s="1319"/>
      <c r="BW57" s="1319"/>
      <c r="BX57" s="1319">
        <v>54.4</v>
      </c>
      <c r="BY57" s="1319"/>
      <c r="BZ57" s="1319"/>
      <c r="CA57" s="1319"/>
      <c r="CB57" s="1319"/>
      <c r="CC57" s="1319"/>
      <c r="CD57" s="1319"/>
      <c r="CE57" s="1319"/>
      <c r="CF57" s="1319">
        <v>57.4</v>
      </c>
      <c r="CG57" s="1319"/>
      <c r="CH57" s="1319"/>
      <c r="CI57" s="1319"/>
      <c r="CJ57" s="1319"/>
      <c r="CK57" s="1319"/>
      <c r="CL57" s="1319"/>
      <c r="CM57" s="1319"/>
      <c r="CN57" s="1319">
        <v>58.3</v>
      </c>
      <c r="CO57" s="1319"/>
      <c r="CP57" s="1319"/>
      <c r="CQ57" s="1319"/>
      <c r="CR57" s="1319"/>
      <c r="CS57" s="1319"/>
      <c r="CT57" s="1319"/>
      <c r="CU57" s="1319"/>
      <c r="CV57" s="1319">
        <v>60.3</v>
      </c>
      <c r="CW57" s="1319"/>
      <c r="CX57" s="1319"/>
      <c r="CY57" s="1319"/>
      <c r="CZ57" s="1319"/>
      <c r="DA57" s="1319"/>
      <c r="DB57" s="1319"/>
      <c r="DC57" s="1319"/>
      <c r="DD57" s="407"/>
      <c r="DE57" s="406"/>
    </row>
    <row r="58" spans="1:109" s="402" customFormat="1">
      <c r="A58" s="387"/>
      <c r="B58" s="406"/>
      <c r="G58" s="1314"/>
      <c r="H58" s="1314"/>
      <c r="I58" s="1324"/>
      <c r="J58" s="1324"/>
      <c r="K58" s="1320"/>
      <c r="L58" s="1320"/>
      <c r="M58" s="1320"/>
      <c r="N58" s="1320"/>
      <c r="AM58" s="387"/>
      <c r="AN58" s="1318"/>
      <c r="AO58" s="1318"/>
      <c r="AP58" s="1318"/>
      <c r="AQ58" s="1318"/>
      <c r="AR58" s="1318"/>
      <c r="AS58" s="1318"/>
      <c r="AT58" s="1318"/>
      <c r="AU58" s="1318"/>
      <c r="AV58" s="1318"/>
      <c r="AW58" s="1318"/>
      <c r="AX58" s="1318"/>
      <c r="AY58" s="1318"/>
      <c r="AZ58" s="1318"/>
      <c r="BA58" s="1318"/>
      <c r="BB58" s="1321"/>
      <c r="BC58" s="1321"/>
      <c r="BD58" s="1321"/>
      <c r="BE58" s="1321"/>
      <c r="BF58" s="1321"/>
      <c r="BG58" s="1321"/>
      <c r="BH58" s="1321"/>
      <c r="BI58" s="1321"/>
      <c r="BJ58" s="1321"/>
      <c r="BK58" s="1321"/>
      <c r="BL58" s="1321"/>
      <c r="BM58" s="1321"/>
      <c r="BN58" s="1321"/>
      <c r="BO58" s="1321"/>
      <c r="BP58" s="1319"/>
      <c r="BQ58" s="1319"/>
      <c r="BR58" s="1319"/>
      <c r="BS58" s="1319"/>
      <c r="BT58" s="1319"/>
      <c r="BU58" s="1319"/>
      <c r="BV58" s="1319"/>
      <c r="BW58" s="1319"/>
      <c r="BX58" s="1319"/>
      <c r="BY58" s="1319"/>
      <c r="BZ58" s="1319"/>
      <c r="CA58" s="1319"/>
      <c r="CB58" s="1319"/>
      <c r="CC58" s="1319"/>
      <c r="CD58" s="1319"/>
      <c r="CE58" s="1319"/>
      <c r="CF58" s="1319"/>
      <c r="CG58" s="1319"/>
      <c r="CH58" s="1319"/>
      <c r="CI58" s="1319"/>
      <c r="CJ58" s="1319"/>
      <c r="CK58" s="1319"/>
      <c r="CL58" s="1319"/>
      <c r="CM58" s="1319"/>
      <c r="CN58" s="1319"/>
      <c r="CO58" s="1319"/>
      <c r="CP58" s="1319"/>
      <c r="CQ58" s="1319"/>
      <c r="CR58" s="1319"/>
      <c r="CS58" s="1319"/>
      <c r="CT58" s="1319"/>
      <c r="CU58" s="1319"/>
      <c r="CV58" s="1319"/>
      <c r="CW58" s="1319"/>
      <c r="CX58" s="1319"/>
      <c r="CY58" s="1319"/>
      <c r="CZ58" s="1319"/>
      <c r="DA58" s="1319"/>
      <c r="DB58" s="1319"/>
      <c r="DC58" s="1319"/>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602</v>
      </c>
    </row>
    <row r="64" spans="1:109">
      <c r="B64" s="394"/>
      <c r="G64" s="401"/>
      <c r="I64" s="414"/>
      <c r="J64" s="414"/>
      <c r="K64" s="414"/>
      <c r="L64" s="414"/>
      <c r="M64" s="414"/>
      <c r="N64" s="415"/>
      <c r="AM64" s="401"/>
      <c r="AN64" s="401" t="s">
        <v>595</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c r="B65" s="394"/>
      <c r="AN65" s="1305" t="s">
        <v>603</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7"/>
    </row>
    <row r="66" spans="2:107">
      <c r="B66" s="394"/>
      <c r="AN66" s="1308"/>
      <c r="AO66" s="1309"/>
      <c r="AP66" s="1309"/>
      <c r="AQ66" s="1309"/>
      <c r="AR66" s="1309"/>
      <c r="AS66" s="1309"/>
      <c r="AT66" s="1309"/>
      <c r="AU66" s="1309"/>
      <c r="AV66" s="1309"/>
      <c r="AW66" s="1309"/>
      <c r="AX66" s="1309"/>
      <c r="AY66" s="1309"/>
      <c r="AZ66" s="1309"/>
      <c r="BA66" s="1309"/>
      <c r="BB66" s="1309"/>
      <c r="BC66" s="1309"/>
      <c r="BD66" s="1309"/>
      <c r="BE66" s="1309"/>
      <c r="BF66" s="1309"/>
      <c r="BG66" s="1309"/>
      <c r="BH66" s="1309"/>
      <c r="BI66" s="1309"/>
      <c r="BJ66" s="1309"/>
      <c r="BK66" s="1309"/>
      <c r="BL66" s="1309"/>
      <c r="BM66" s="1309"/>
      <c r="BN66" s="1309"/>
      <c r="BO66" s="1309"/>
      <c r="BP66" s="1309"/>
      <c r="BQ66" s="1309"/>
      <c r="BR66" s="1309"/>
      <c r="BS66" s="1309"/>
      <c r="BT66" s="1309"/>
      <c r="BU66" s="1309"/>
      <c r="BV66" s="1309"/>
      <c r="BW66" s="1309"/>
      <c r="BX66" s="1309"/>
      <c r="BY66" s="1309"/>
      <c r="BZ66" s="1309"/>
      <c r="CA66" s="1309"/>
      <c r="CB66" s="1309"/>
      <c r="CC66" s="1309"/>
      <c r="CD66" s="1309"/>
      <c r="CE66" s="1309"/>
      <c r="CF66" s="1309"/>
      <c r="CG66" s="1309"/>
      <c r="CH66" s="1309"/>
      <c r="CI66" s="1309"/>
      <c r="CJ66" s="1309"/>
      <c r="CK66" s="1309"/>
      <c r="CL66" s="1309"/>
      <c r="CM66" s="1309"/>
      <c r="CN66" s="1309"/>
      <c r="CO66" s="1309"/>
      <c r="CP66" s="1309"/>
      <c r="CQ66" s="1309"/>
      <c r="CR66" s="1309"/>
      <c r="CS66" s="1309"/>
      <c r="CT66" s="1309"/>
      <c r="CU66" s="1309"/>
      <c r="CV66" s="1309"/>
      <c r="CW66" s="1309"/>
      <c r="CX66" s="1309"/>
      <c r="CY66" s="1309"/>
      <c r="CZ66" s="1309"/>
      <c r="DA66" s="1309"/>
      <c r="DB66" s="1309"/>
      <c r="DC66" s="1310"/>
    </row>
    <row r="67" spans="2:107">
      <c r="B67" s="394"/>
      <c r="AN67" s="1308"/>
      <c r="AO67" s="1309"/>
      <c r="AP67" s="1309"/>
      <c r="AQ67" s="1309"/>
      <c r="AR67" s="1309"/>
      <c r="AS67" s="1309"/>
      <c r="AT67" s="1309"/>
      <c r="AU67" s="1309"/>
      <c r="AV67" s="1309"/>
      <c r="AW67" s="1309"/>
      <c r="AX67" s="1309"/>
      <c r="AY67" s="1309"/>
      <c r="AZ67" s="1309"/>
      <c r="BA67" s="1309"/>
      <c r="BB67" s="1309"/>
      <c r="BC67" s="1309"/>
      <c r="BD67" s="1309"/>
      <c r="BE67" s="1309"/>
      <c r="BF67" s="1309"/>
      <c r="BG67" s="1309"/>
      <c r="BH67" s="1309"/>
      <c r="BI67" s="1309"/>
      <c r="BJ67" s="1309"/>
      <c r="BK67" s="1309"/>
      <c r="BL67" s="1309"/>
      <c r="BM67" s="1309"/>
      <c r="BN67" s="1309"/>
      <c r="BO67" s="1309"/>
      <c r="BP67" s="1309"/>
      <c r="BQ67" s="1309"/>
      <c r="BR67" s="1309"/>
      <c r="BS67" s="1309"/>
      <c r="BT67" s="1309"/>
      <c r="BU67" s="1309"/>
      <c r="BV67" s="1309"/>
      <c r="BW67" s="1309"/>
      <c r="BX67" s="1309"/>
      <c r="BY67" s="1309"/>
      <c r="BZ67" s="1309"/>
      <c r="CA67" s="1309"/>
      <c r="CB67" s="1309"/>
      <c r="CC67" s="1309"/>
      <c r="CD67" s="1309"/>
      <c r="CE67" s="1309"/>
      <c r="CF67" s="1309"/>
      <c r="CG67" s="1309"/>
      <c r="CH67" s="1309"/>
      <c r="CI67" s="1309"/>
      <c r="CJ67" s="1309"/>
      <c r="CK67" s="1309"/>
      <c r="CL67" s="1309"/>
      <c r="CM67" s="1309"/>
      <c r="CN67" s="1309"/>
      <c r="CO67" s="1309"/>
      <c r="CP67" s="1309"/>
      <c r="CQ67" s="1309"/>
      <c r="CR67" s="1309"/>
      <c r="CS67" s="1309"/>
      <c r="CT67" s="1309"/>
      <c r="CU67" s="1309"/>
      <c r="CV67" s="1309"/>
      <c r="CW67" s="1309"/>
      <c r="CX67" s="1309"/>
      <c r="CY67" s="1309"/>
      <c r="CZ67" s="1309"/>
      <c r="DA67" s="1309"/>
      <c r="DB67" s="1309"/>
      <c r="DC67" s="1310"/>
    </row>
    <row r="68" spans="2:107">
      <c r="B68" s="394"/>
      <c r="AN68" s="1308"/>
      <c r="AO68" s="1309"/>
      <c r="AP68" s="1309"/>
      <c r="AQ68" s="1309"/>
      <c r="AR68" s="1309"/>
      <c r="AS68" s="1309"/>
      <c r="AT68" s="1309"/>
      <c r="AU68" s="1309"/>
      <c r="AV68" s="1309"/>
      <c r="AW68" s="1309"/>
      <c r="AX68" s="1309"/>
      <c r="AY68" s="1309"/>
      <c r="AZ68" s="1309"/>
      <c r="BA68" s="1309"/>
      <c r="BB68" s="1309"/>
      <c r="BC68" s="1309"/>
      <c r="BD68" s="1309"/>
      <c r="BE68" s="1309"/>
      <c r="BF68" s="1309"/>
      <c r="BG68" s="1309"/>
      <c r="BH68" s="1309"/>
      <c r="BI68" s="1309"/>
      <c r="BJ68" s="1309"/>
      <c r="BK68" s="1309"/>
      <c r="BL68" s="1309"/>
      <c r="BM68" s="1309"/>
      <c r="BN68" s="1309"/>
      <c r="BO68" s="1309"/>
      <c r="BP68" s="1309"/>
      <c r="BQ68" s="1309"/>
      <c r="BR68" s="1309"/>
      <c r="BS68" s="1309"/>
      <c r="BT68" s="1309"/>
      <c r="BU68" s="1309"/>
      <c r="BV68" s="1309"/>
      <c r="BW68" s="1309"/>
      <c r="BX68" s="1309"/>
      <c r="BY68" s="1309"/>
      <c r="BZ68" s="1309"/>
      <c r="CA68" s="1309"/>
      <c r="CB68" s="1309"/>
      <c r="CC68" s="1309"/>
      <c r="CD68" s="1309"/>
      <c r="CE68" s="1309"/>
      <c r="CF68" s="1309"/>
      <c r="CG68" s="1309"/>
      <c r="CH68" s="1309"/>
      <c r="CI68" s="1309"/>
      <c r="CJ68" s="1309"/>
      <c r="CK68" s="1309"/>
      <c r="CL68" s="1309"/>
      <c r="CM68" s="1309"/>
      <c r="CN68" s="1309"/>
      <c r="CO68" s="1309"/>
      <c r="CP68" s="1309"/>
      <c r="CQ68" s="1309"/>
      <c r="CR68" s="1309"/>
      <c r="CS68" s="1309"/>
      <c r="CT68" s="1309"/>
      <c r="CU68" s="1309"/>
      <c r="CV68" s="1309"/>
      <c r="CW68" s="1309"/>
      <c r="CX68" s="1309"/>
      <c r="CY68" s="1309"/>
      <c r="CZ68" s="1309"/>
      <c r="DA68" s="1309"/>
      <c r="DB68" s="1309"/>
      <c r="DC68" s="1310"/>
    </row>
    <row r="69" spans="2:107">
      <c r="B69" s="394"/>
      <c r="AN69" s="1311"/>
      <c r="AO69" s="1312"/>
      <c r="AP69" s="1312"/>
      <c r="AQ69" s="1312"/>
      <c r="AR69" s="1312"/>
      <c r="AS69" s="1312"/>
      <c r="AT69" s="1312"/>
      <c r="AU69" s="1312"/>
      <c r="AV69" s="1312"/>
      <c r="AW69" s="1312"/>
      <c r="AX69" s="1312"/>
      <c r="AY69" s="1312"/>
      <c r="AZ69" s="1312"/>
      <c r="BA69" s="1312"/>
      <c r="BB69" s="1312"/>
      <c r="BC69" s="1312"/>
      <c r="BD69" s="1312"/>
      <c r="BE69" s="1312"/>
      <c r="BF69" s="1312"/>
      <c r="BG69" s="1312"/>
      <c r="BH69" s="1312"/>
      <c r="BI69" s="1312"/>
      <c r="BJ69" s="1312"/>
      <c r="BK69" s="1312"/>
      <c r="BL69" s="1312"/>
      <c r="BM69" s="1312"/>
      <c r="BN69" s="1312"/>
      <c r="BO69" s="1312"/>
      <c r="BP69" s="1312"/>
      <c r="BQ69" s="1312"/>
      <c r="BR69" s="1312"/>
      <c r="BS69" s="1312"/>
      <c r="BT69" s="1312"/>
      <c r="BU69" s="1312"/>
      <c r="BV69" s="1312"/>
      <c r="BW69" s="1312"/>
      <c r="BX69" s="1312"/>
      <c r="BY69" s="1312"/>
      <c r="BZ69" s="1312"/>
      <c r="CA69" s="1312"/>
      <c r="CB69" s="1312"/>
      <c r="CC69" s="1312"/>
      <c r="CD69" s="1312"/>
      <c r="CE69" s="1312"/>
      <c r="CF69" s="1312"/>
      <c r="CG69" s="1312"/>
      <c r="CH69" s="1312"/>
      <c r="CI69" s="1312"/>
      <c r="CJ69" s="1312"/>
      <c r="CK69" s="1312"/>
      <c r="CL69" s="1312"/>
      <c r="CM69" s="1312"/>
      <c r="CN69" s="1312"/>
      <c r="CO69" s="1312"/>
      <c r="CP69" s="1312"/>
      <c r="CQ69" s="1312"/>
      <c r="CR69" s="1312"/>
      <c r="CS69" s="1312"/>
      <c r="CT69" s="1312"/>
      <c r="CU69" s="1312"/>
      <c r="CV69" s="1312"/>
      <c r="CW69" s="1312"/>
      <c r="CX69" s="1312"/>
      <c r="CY69" s="1312"/>
      <c r="CZ69" s="1312"/>
      <c r="DA69" s="1312"/>
      <c r="DB69" s="1312"/>
      <c r="DC69" s="1313"/>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597</v>
      </c>
    </row>
    <row r="72" spans="2:107">
      <c r="B72" s="394"/>
      <c r="G72" s="1314"/>
      <c r="H72" s="1314"/>
      <c r="I72" s="1314"/>
      <c r="J72" s="1314"/>
      <c r="K72" s="404"/>
      <c r="L72" s="404"/>
      <c r="M72" s="405"/>
      <c r="N72" s="405"/>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8" t="s">
        <v>552</v>
      </c>
      <c r="BQ72" s="1318"/>
      <c r="BR72" s="1318"/>
      <c r="BS72" s="1318"/>
      <c r="BT72" s="1318"/>
      <c r="BU72" s="1318"/>
      <c r="BV72" s="1318"/>
      <c r="BW72" s="1318"/>
      <c r="BX72" s="1318" t="s">
        <v>553</v>
      </c>
      <c r="BY72" s="1318"/>
      <c r="BZ72" s="1318"/>
      <c r="CA72" s="1318"/>
      <c r="CB72" s="1318"/>
      <c r="CC72" s="1318"/>
      <c r="CD72" s="1318"/>
      <c r="CE72" s="1318"/>
      <c r="CF72" s="1318" t="s">
        <v>554</v>
      </c>
      <c r="CG72" s="1318"/>
      <c r="CH72" s="1318"/>
      <c r="CI72" s="1318"/>
      <c r="CJ72" s="1318"/>
      <c r="CK72" s="1318"/>
      <c r="CL72" s="1318"/>
      <c r="CM72" s="1318"/>
      <c r="CN72" s="1318" t="s">
        <v>555</v>
      </c>
      <c r="CO72" s="1318"/>
      <c r="CP72" s="1318"/>
      <c r="CQ72" s="1318"/>
      <c r="CR72" s="1318"/>
      <c r="CS72" s="1318"/>
      <c r="CT72" s="1318"/>
      <c r="CU72" s="1318"/>
      <c r="CV72" s="1318" t="s">
        <v>556</v>
      </c>
      <c r="CW72" s="1318"/>
      <c r="CX72" s="1318"/>
      <c r="CY72" s="1318"/>
      <c r="CZ72" s="1318"/>
      <c r="DA72" s="1318"/>
      <c r="DB72" s="1318"/>
      <c r="DC72" s="1318"/>
    </row>
    <row r="73" spans="2:107">
      <c r="B73" s="394"/>
      <c r="G73" s="1325"/>
      <c r="H73" s="1325"/>
      <c r="I73" s="1325"/>
      <c r="J73" s="1325"/>
      <c r="K73" s="1326"/>
      <c r="L73" s="1326"/>
      <c r="M73" s="1326"/>
      <c r="N73" s="1326"/>
      <c r="AM73" s="403"/>
      <c r="AN73" s="1321" t="s">
        <v>598</v>
      </c>
      <c r="AO73" s="1321"/>
      <c r="AP73" s="1321"/>
      <c r="AQ73" s="1321"/>
      <c r="AR73" s="1321"/>
      <c r="AS73" s="1321"/>
      <c r="AT73" s="1321"/>
      <c r="AU73" s="1321"/>
      <c r="AV73" s="1321"/>
      <c r="AW73" s="1321"/>
      <c r="AX73" s="1321"/>
      <c r="AY73" s="1321"/>
      <c r="AZ73" s="1321"/>
      <c r="BA73" s="1321"/>
      <c r="BB73" s="1321" t="s">
        <v>599</v>
      </c>
      <c r="BC73" s="1321"/>
      <c r="BD73" s="1321"/>
      <c r="BE73" s="1321"/>
      <c r="BF73" s="1321"/>
      <c r="BG73" s="1321"/>
      <c r="BH73" s="1321"/>
      <c r="BI73" s="1321"/>
      <c r="BJ73" s="1321"/>
      <c r="BK73" s="1321"/>
      <c r="BL73" s="1321"/>
      <c r="BM73" s="1321"/>
      <c r="BN73" s="1321"/>
      <c r="BO73" s="1321"/>
      <c r="BP73" s="1319">
        <v>33.4</v>
      </c>
      <c r="BQ73" s="1319"/>
      <c r="BR73" s="1319"/>
      <c r="BS73" s="1319"/>
      <c r="BT73" s="1319"/>
      <c r="BU73" s="1319"/>
      <c r="BV73" s="1319"/>
      <c r="BW73" s="1319"/>
      <c r="BX73" s="1319">
        <v>47.6</v>
      </c>
      <c r="BY73" s="1319"/>
      <c r="BZ73" s="1319"/>
      <c r="CA73" s="1319"/>
      <c r="CB73" s="1319"/>
      <c r="CC73" s="1319"/>
      <c r="CD73" s="1319"/>
      <c r="CE73" s="1319"/>
      <c r="CF73" s="1319">
        <v>46.8</v>
      </c>
      <c r="CG73" s="1319"/>
      <c r="CH73" s="1319"/>
      <c r="CI73" s="1319"/>
      <c r="CJ73" s="1319"/>
      <c r="CK73" s="1319"/>
      <c r="CL73" s="1319"/>
      <c r="CM73" s="1319"/>
      <c r="CN73" s="1319">
        <v>31.7</v>
      </c>
      <c r="CO73" s="1319"/>
      <c r="CP73" s="1319"/>
      <c r="CQ73" s="1319"/>
      <c r="CR73" s="1319"/>
      <c r="CS73" s="1319"/>
      <c r="CT73" s="1319"/>
      <c r="CU73" s="1319"/>
      <c r="CV73" s="1319">
        <v>17.3</v>
      </c>
      <c r="CW73" s="1319"/>
      <c r="CX73" s="1319"/>
      <c r="CY73" s="1319"/>
      <c r="CZ73" s="1319"/>
      <c r="DA73" s="1319"/>
      <c r="DB73" s="1319"/>
      <c r="DC73" s="1319"/>
    </row>
    <row r="74" spans="2:107">
      <c r="B74" s="394"/>
      <c r="G74" s="1325"/>
      <c r="H74" s="1325"/>
      <c r="I74" s="1325"/>
      <c r="J74" s="1325"/>
      <c r="K74" s="1326"/>
      <c r="L74" s="1326"/>
      <c r="M74" s="1326"/>
      <c r="N74" s="1326"/>
      <c r="AM74" s="403"/>
      <c r="AN74" s="1321"/>
      <c r="AO74" s="1321"/>
      <c r="AP74" s="1321"/>
      <c r="AQ74" s="1321"/>
      <c r="AR74" s="1321"/>
      <c r="AS74" s="1321"/>
      <c r="AT74" s="1321"/>
      <c r="AU74" s="1321"/>
      <c r="AV74" s="1321"/>
      <c r="AW74" s="1321"/>
      <c r="AX74" s="1321"/>
      <c r="AY74" s="1321"/>
      <c r="AZ74" s="1321"/>
      <c r="BA74" s="1321"/>
      <c r="BB74" s="1321"/>
      <c r="BC74" s="1321"/>
      <c r="BD74" s="1321"/>
      <c r="BE74" s="1321"/>
      <c r="BF74" s="1321"/>
      <c r="BG74" s="1321"/>
      <c r="BH74" s="1321"/>
      <c r="BI74" s="1321"/>
      <c r="BJ74" s="1321"/>
      <c r="BK74" s="1321"/>
      <c r="BL74" s="1321"/>
      <c r="BM74" s="1321"/>
      <c r="BN74" s="1321"/>
      <c r="BO74" s="1321"/>
      <c r="BP74" s="1319"/>
      <c r="BQ74" s="1319"/>
      <c r="BR74" s="1319"/>
      <c r="BS74" s="1319"/>
      <c r="BT74" s="1319"/>
      <c r="BU74" s="1319"/>
      <c r="BV74" s="1319"/>
      <c r="BW74" s="1319"/>
      <c r="BX74" s="1319"/>
      <c r="BY74" s="1319"/>
      <c r="BZ74" s="1319"/>
      <c r="CA74" s="1319"/>
      <c r="CB74" s="1319"/>
      <c r="CC74" s="1319"/>
      <c r="CD74" s="1319"/>
      <c r="CE74" s="1319"/>
      <c r="CF74" s="1319"/>
      <c r="CG74" s="1319"/>
      <c r="CH74" s="1319"/>
      <c r="CI74" s="1319"/>
      <c r="CJ74" s="1319"/>
      <c r="CK74" s="1319"/>
      <c r="CL74" s="1319"/>
      <c r="CM74" s="1319"/>
      <c r="CN74" s="1319"/>
      <c r="CO74" s="1319"/>
      <c r="CP74" s="1319"/>
      <c r="CQ74" s="1319"/>
      <c r="CR74" s="1319"/>
      <c r="CS74" s="1319"/>
      <c r="CT74" s="1319"/>
      <c r="CU74" s="1319"/>
      <c r="CV74" s="1319"/>
      <c r="CW74" s="1319"/>
      <c r="CX74" s="1319"/>
      <c r="CY74" s="1319"/>
      <c r="CZ74" s="1319"/>
      <c r="DA74" s="1319"/>
      <c r="DB74" s="1319"/>
      <c r="DC74" s="1319"/>
    </row>
    <row r="75" spans="2:107">
      <c r="B75" s="394"/>
      <c r="G75" s="1325"/>
      <c r="H75" s="1325"/>
      <c r="I75" s="1314"/>
      <c r="J75" s="1314"/>
      <c r="K75" s="1320"/>
      <c r="L75" s="1320"/>
      <c r="M75" s="1320"/>
      <c r="N75" s="1320"/>
      <c r="AM75" s="403"/>
      <c r="AN75" s="1321"/>
      <c r="AO75" s="1321"/>
      <c r="AP75" s="1321"/>
      <c r="AQ75" s="1321"/>
      <c r="AR75" s="1321"/>
      <c r="AS75" s="1321"/>
      <c r="AT75" s="1321"/>
      <c r="AU75" s="1321"/>
      <c r="AV75" s="1321"/>
      <c r="AW75" s="1321"/>
      <c r="AX75" s="1321"/>
      <c r="AY75" s="1321"/>
      <c r="AZ75" s="1321"/>
      <c r="BA75" s="1321"/>
      <c r="BB75" s="1321" t="s">
        <v>604</v>
      </c>
      <c r="BC75" s="1321"/>
      <c r="BD75" s="1321"/>
      <c r="BE75" s="1321"/>
      <c r="BF75" s="1321"/>
      <c r="BG75" s="1321"/>
      <c r="BH75" s="1321"/>
      <c r="BI75" s="1321"/>
      <c r="BJ75" s="1321"/>
      <c r="BK75" s="1321"/>
      <c r="BL75" s="1321"/>
      <c r="BM75" s="1321"/>
      <c r="BN75" s="1321"/>
      <c r="BO75" s="1321"/>
      <c r="BP75" s="1319">
        <v>7.6</v>
      </c>
      <c r="BQ75" s="1319"/>
      <c r="BR75" s="1319"/>
      <c r="BS75" s="1319"/>
      <c r="BT75" s="1319"/>
      <c r="BU75" s="1319"/>
      <c r="BV75" s="1319"/>
      <c r="BW75" s="1319"/>
      <c r="BX75" s="1319">
        <v>6.7</v>
      </c>
      <c r="BY75" s="1319"/>
      <c r="BZ75" s="1319"/>
      <c r="CA75" s="1319"/>
      <c r="CB75" s="1319"/>
      <c r="CC75" s="1319"/>
      <c r="CD75" s="1319"/>
      <c r="CE75" s="1319"/>
      <c r="CF75" s="1319">
        <v>5.6</v>
      </c>
      <c r="CG75" s="1319"/>
      <c r="CH75" s="1319"/>
      <c r="CI75" s="1319"/>
      <c r="CJ75" s="1319"/>
      <c r="CK75" s="1319"/>
      <c r="CL75" s="1319"/>
      <c r="CM75" s="1319"/>
      <c r="CN75" s="1319">
        <v>5</v>
      </c>
      <c r="CO75" s="1319"/>
      <c r="CP75" s="1319"/>
      <c r="CQ75" s="1319"/>
      <c r="CR75" s="1319"/>
      <c r="CS75" s="1319"/>
      <c r="CT75" s="1319"/>
      <c r="CU75" s="1319"/>
      <c r="CV75" s="1319">
        <v>3.9</v>
      </c>
      <c r="CW75" s="1319"/>
      <c r="CX75" s="1319"/>
      <c r="CY75" s="1319"/>
      <c r="CZ75" s="1319"/>
      <c r="DA75" s="1319"/>
      <c r="DB75" s="1319"/>
      <c r="DC75" s="1319"/>
    </row>
    <row r="76" spans="2:107">
      <c r="B76" s="394"/>
      <c r="G76" s="1325"/>
      <c r="H76" s="1325"/>
      <c r="I76" s="1314"/>
      <c r="J76" s="1314"/>
      <c r="K76" s="1320"/>
      <c r="L76" s="1320"/>
      <c r="M76" s="1320"/>
      <c r="N76" s="1320"/>
      <c r="AM76" s="403"/>
      <c r="AN76" s="1321"/>
      <c r="AO76" s="1321"/>
      <c r="AP76" s="1321"/>
      <c r="AQ76" s="1321"/>
      <c r="AR76" s="1321"/>
      <c r="AS76" s="1321"/>
      <c r="AT76" s="1321"/>
      <c r="AU76" s="1321"/>
      <c r="AV76" s="1321"/>
      <c r="AW76" s="1321"/>
      <c r="AX76" s="1321"/>
      <c r="AY76" s="1321"/>
      <c r="AZ76" s="1321"/>
      <c r="BA76" s="1321"/>
      <c r="BB76" s="1321"/>
      <c r="BC76" s="1321"/>
      <c r="BD76" s="1321"/>
      <c r="BE76" s="1321"/>
      <c r="BF76" s="1321"/>
      <c r="BG76" s="1321"/>
      <c r="BH76" s="1321"/>
      <c r="BI76" s="1321"/>
      <c r="BJ76" s="1321"/>
      <c r="BK76" s="1321"/>
      <c r="BL76" s="1321"/>
      <c r="BM76" s="1321"/>
      <c r="BN76" s="1321"/>
      <c r="BO76" s="1321"/>
      <c r="BP76" s="1319"/>
      <c r="BQ76" s="1319"/>
      <c r="BR76" s="1319"/>
      <c r="BS76" s="1319"/>
      <c r="BT76" s="1319"/>
      <c r="BU76" s="1319"/>
      <c r="BV76" s="1319"/>
      <c r="BW76" s="1319"/>
      <c r="BX76" s="1319"/>
      <c r="BY76" s="1319"/>
      <c r="BZ76" s="1319"/>
      <c r="CA76" s="1319"/>
      <c r="CB76" s="1319"/>
      <c r="CC76" s="1319"/>
      <c r="CD76" s="1319"/>
      <c r="CE76" s="1319"/>
      <c r="CF76" s="1319"/>
      <c r="CG76" s="1319"/>
      <c r="CH76" s="1319"/>
      <c r="CI76" s="1319"/>
      <c r="CJ76" s="1319"/>
      <c r="CK76" s="1319"/>
      <c r="CL76" s="1319"/>
      <c r="CM76" s="1319"/>
      <c r="CN76" s="1319"/>
      <c r="CO76" s="1319"/>
      <c r="CP76" s="1319"/>
      <c r="CQ76" s="1319"/>
      <c r="CR76" s="1319"/>
      <c r="CS76" s="1319"/>
      <c r="CT76" s="1319"/>
      <c r="CU76" s="1319"/>
      <c r="CV76" s="1319"/>
      <c r="CW76" s="1319"/>
      <c r="CX76" s="1319"/>
      <c r="CY76" s="1319"/>
      <c r="CZ76" s="1319"/>
      <c r="DA76" s="1319"/>
      <c r="DB76" s="1319"/>
      <c r="DC76" s="1319"/>
    </row>
    <row r="77" spans="2:107">
      <c r="B77" s="394"/>
      <c r="G77" s="1314"/>
      <c r="H77" s="1314"/>
      <c r="I77" s="1314"/>
      <c r="J77" s="1314"/>
      <c r="K77" s="1326"/>
      <c r="L77" s="1326"/>
      <c r="M77" s="1326"/>
      <c r="N77" s="1326"/>
      <c r="AN77" s="1318" t="s">
        <v>601</v>
      </c>
      <c r="AO77" s="1318"/>
      <c r="AP77" s="1318"/>
      <c r="AQ77" s="1318"/>
      <c r="AR77" s="1318"/>
      <c r="AS77" s="1318"/>
      <c r="AT77" s="1318"/>
      <c r="AU77" s="1318"/>
      <c r="AV77" s="1318"/>
      <c r="AW77" s="1318"/>
      <c r="AX77" s="1318"/>
      <c r="AY77" s="1318"/>
      <c r="AZ77" s="1318"/>
      <c r="BA77" s="1318"/>
      <c r="BB77" s="1321" t="s">
        <v>599</v>
      </c>
      <c r="BC77" s="1321"/>
      <c r="BD77" s="1321"/>
      <c r="BE77" s="1321"/>
      <c r="BF77" s="1321"/>
      <c r="BG77" s="1321"/>
      <c r="BH77" s="1321"/>
      <c r="BI77" s="1321"/>
      <c r="BJ77" s="1321"/>
      <c r="BK77" s="1321"/>
      <c r="BL77" s="1321"/>
      <c r="BM77" s="1321"/>
      <c r="BN77" s="1321"/>
      <c r="BO77" s="1321"/>
      <c r="BP77" s="1319">
        <v>45.1</v>
      </c>
      <c r="BQ77" s="1319"/>
      <c r="BR77" s="1319"/>
      <c r="BS77" s="1319"/>
      <c r="BT77" s="1319"/>
      <c r="BU77" s="1319"/>
      <c r="BV77" s="1319"/>
      <c r="BW77" s="1319"/>
      <c r="BX77" s="1319">
        <v>37.4</v>
      </c>
      <c r="BY77" s="1319"/>
      <c r="BZ77" s="1319"/>
      <c r="CA77" s="1319"/>
      <c r="CB77" s="1319"/>
      <c r="CC77" s="1319"/>
      <c r="CD77" s="1319"/>
      <c r="CE77" s="1319"/>
      <c r="CF77" s="1319">
        <v>31</v>
      </c>
      <c r="CG77" s="1319"/>
      <c r="CH77" s="1319"/>
      <c r="CI77" s="1319"/>
      <c r="CJ77" s="1319"/>
      <c r="CK77" s="1319"/>
      <c r="CL77" s="1319"/>
      <c r="CM77" s="1319"/>
      <c r="CN77" s="1319">
        <v>30</v>
      </c>
      <c r="CO77" s="1319"/>
      <c r="CP77" s="1319"/>
      <c r="CQ77" s="1319"/>
      <c r="CR77" s="1319"/>
      <c r="CS77" s="1319"/>
      <c r="CT77" s="1319"/>
      <c r="CU77" s="1319"/>
      <c r="CV77" s="1319">
        <v>23.1</v>
      </c>
      <c r="CW77" s="1319"/>
      <c r="CX77" s="1319"/>
      <c r="CY77" s="1319"/>
      <c r="CZ77" s="1319"/>
      <c r="DA77" s="1319"/>
      <c r="DB77" s="1319"/>
      <c r="DC77" s="1319"/>
    </row>
    <row r="78" spans="2:107">
      <c r="B78" s="394"/>
      <c r="G78" s="1314"/>
      <c r="H78" s="1314"/>
      <c r="I78" s="1314"/>
      <c r="J78" s="1314"/>
      <c r="K78" s="1326"/>
      <c r="L78" s="1326"/>
      <c r="M78" s="1326"/>
      <c r="N78" s="1326"/>
      <c r="AN78" s="1318"/>
      <c r="AO78" s="1318"/>
      <c r="AP78" s="1318"/>
      <c r="AQ78" s="1318"/>
      <c r="AR78" s="1318"/>
      <c r="AS78" s="1318"/>
      <c r="AT78" s="1318"/>
      <c r="AU78" s="1318"/>
      <c r="AV78" s="1318"/>
      <c r="AW78" s="1318"/>
      <c r="AX78" s="1318"/>
      <c r="AY78" s="1318"/>
      <c r="AZ78" s="1318"/>
      <c r="BA78" s="1318"/>
      <c r="BB78" s="1321"/>
      <c r="BC78" s="1321"/>
      <c r="BD78" s="1321"/>
      <c r="BE78" s="1321"/>
      <c r="BF78" s="1321"/>
      <c r="BG78" s="1321"/>
      <c r="BH78" s="1321"/>
      <c r="BI78" s="1321"/>
      <c r="BJ78" s="1321"/>
      <c r="BK78" s="1321"/>
      <c r="BL78" s="1321"/>
      <c r="BM78" s="1321"/>
      <c r="BN78" s="1321"/>
      <c r="BO78" s="1321"/>
      <c r="BP78" s="1319"/>
      <c r="BQ78" s="1319"/>
      <c r="BR78" s="1319"/>
      <c r="BS78" s="1319"/>
      <c r="BT78" s="1319"/>
      <c r="BU78" s="1319"/>
      <c r="BV78" s="1319"/>
      <c r="BW78" s="1319"/>
      <c r="BX78" s="1319"/>
      <c r="BY78" s="1319"/>
      <c r="BZ78" s="1319"/>
      <c r="CA78" s="1319"/>
      <c r="CB78" s="1319"/>
      <c r="CC78" s="1319"/>
      <c r="CD78" s="1319"/>
      <c r="CE78" s="1319"/>
      <c r="CF78" s="1319"/>
      <c r="CG78" s="1319"/>
      <c r="CH78" s="1319"/>
      <c r="CI78" s="1319"/>
      <c r="CJ78" s="1319"/>
      <c r="CK78" s="1319"/>
      <c r="CL78" s="1319"/>
      <c r="CM78" s="1319"/>
      <c r="CN78" s="1319"/>
      <c r="CO78" s="1319"/>
      <c r="CP78" s="1319"/>
      <c r="CQ78" s="1319"/>
      <c r="CR78" s="1319"/>
      <c r="CS78" s="1319"/>
      <c r="CT78" s="1319"/>
      <c r="CU78" s="1319"/>
      <c r="CV78" s="1319"/>
      <c r="CW78" s="1319"/>
      <c r="CX78" s="1319"/>
      <c r="CY78" s="1319"/>
      <c r="CZ78" s="1319"/>
      <c r="DA78" s="1319"/>
      <c r="DB78" s="1319"/>
      <c r="DC78" s="1319"/>
    </row>
    <row r="79" spans="2:107">
      <c r="B79" s="394"/>
      <c r="G79" s="1314"/>
      <c r="H79" s="1314"/>
      <c r="I79" s="1324"/>
      <c r="J79" s="1324"/>
      <c r="K79" s="1327"/>
      <c r="L79" s="1327"/>
      <c r="M79" s="1327"/>
      <c r="N79" s="1327"/>
      <c r="AN79" s="1318"/>
      <c r="AO79" s="1318"/>
      <c r="AP79" s="1318"/>
      <c r="AQ79" s="1318"/>
      <c r="AR79" s="1318"/>
      <c r="AS79" s="1318"/>
      <c r="AT79" s="1318"/>
      <c r="AU79" s="1318"/>
      <c r="AV79" s="1318"/>
      <c r="AW79" s="1318"/>
      <c r="AX79" s="1318"/>
      <c r="AY79" s="1318"/>
      <c r="AZ79" s="1318"/>
      <c r="BA79" s="1318"/>
      <c r="BB79" s="1321" t="s">
        <v>604</v>
      </c>
      <c r="BC79" s="1321"/>
      <c r="BD79" s="1321"/>
      <c r="BE79" s="1321"/>
      <c r="BF79" s="1321"/>
      <c r="BG79" s="1321"/>
      <c r="BH79" s="1321"/>
      <c r="BI79" s="1321"/>
      <c r="BJ79" s="1321"/>
      <c r="BK79" s="1321"/>
      <c r="BL79" s="1321"/>
      <c r="BM79" s="1321"/>
      <c r="BN79" s="1321"/>
      <c r="BO79" s="1321"/>
      <c r="BP79" s="1319">
        <v>7.1</v>
      </c>
      <c r="BQ79" s="1319"/>
      <c r="BR79" s="1319"/>
      <c r="BS79" s="1319"/>
      <c r="BT79" s="1319"/>
      <c r="BU79" s="1319"/>
      <c r="BV79" s="1319"/>
      <c r="BW79" s="1319"/>
      <c r="BX79" s="1319">
        <v>6.3</v>
      </c>
      <c r="BY79" s="1319"/>
      <c r="BZ79" s="1319"/>
      <c r="CA79" s="1319"/>
      <c r="CB79" s="1319"/>
      <c r="CC79" s="1319"/>
      <c r="CD79" s="1319"/>
      <c r="CE79" s="1319"/>
      <c r="CF79" s="1319">
        <v>5.2</v>
      </c>
      <c r="CG79" s="1319"/>
      <c r="CH79" s="1319"/>
      <c r="CI79" s="1319"/>
      <c r="CJ79" s="1319"/>
      <c r="CK79" s="1319"/>
      <c r="CL79" s="1319"/>
      <c r="CM79" s="1319"/>
      <c r="CN79" s="1319">
        <v>5</v>
      </c>
      <c r="CO79" s="1319"/>
      <c r="CP79" s="1319"/>
      <c r="CQ79" s="1319"/>
      <c r="CR79" s="1319"/>
      <c r="CS79" s="1319"/>
      <c r="CT79" s="1319"/>
      <c r="CU79" s="1319"/>
      <c r="CV79" s="1319">
        <v>4.2</v>
      </c>
      <c r="CW79" s="1319"/>
      <c r="CX79" s="1319"/>
      <c r="CY79" s="1319"/>
      <c r="CZ79" s="1319"/>
      <c r="DA79" s="1319"/>
      <c r="DB79" s="1319"/>
      <c r="DC79" s="1319"/>
    </row>
    <row r="80" spans="2:107">
      <c r="B80" s="394"/>
      <c r="G80" s="1314"/>
      <c r="H80" s="1314"/>
      <c r="I80" s="1324"/>
      <c r="J80" s="1324"/>
      <c r="K80" s="1327"/>
      <c r="L80" s="1327"/>
      <c r="M80" s="1327"/>
      <c r="N80" s="1327"/>
      <c r="AN80" s="1318"/>
      <c r="AO80" s="1318"/>
      <c r="AP80" s="1318"/>
      <c r="AQ80" s="1318"/>
      <c r="AR80" s="1318"/>
      <c r="AS80" s="1318"/>
      <c r="AT80" s="1318"/>
      <c r="AU80" s="1318"/>
      <c r="AV80" s="1318"/>
      <c r="AW80" s="1318"/>
      <c r="AX80" s="1318"/>
      <c r="AY80" s="1318"/>
      <c r="AZ80" s="1318"/>
      <c r="BA80" s="1318"/>
      <c r="BB80" s="1321"/>
      <c r="BC80" s="1321"/>
      <c r="BD80" s="1321"/>
      <c r="BE80" s="1321"/>
      <c r="BF80" s="1321"/>
      <c r="BG80" s="1321"/>
      <c r="BH80" s="1321"/>
      <c r="BI80" s="1321"/>
      <c r="BJ80" s="1321"/>
      <c r="BK80" s="1321"/>
      <c r="BL80" s="1321"/>
      <c r="BM80" s="1321"/>
      <c r="BN80" s="1321"/>
      <c r="BO80" s="1321"/>
      <c r="BP80" s="1319"/>
      <c r="BQ80" s="1319"/>
      <c r="BR80" s="1319"/>
      <c r="BS80" s="1319"/>
      <c r="BT80" s="1319"/>
      <c r="BU80" s="1319"/>
      <c r="BV80" s="1319"/>
      <c r="BW80" s="1319"/>
      <c r="BX80" s="1319"/>
      <c r="BY80" s="1319"/>
      <c r="BZ80" s="1319"/>
      <c r="CA80" s="1319"/>
      <c r="CB80" s="1319"/>
      <c r="CC80" s="1319"/>
      <c r="CD80" s="1319"/>
      <c r="CE80" s="1319"/>
      <c r="CF80" s="1319"/>
      <c r="CG80" s="1319"/>
      <c r="CH80" s="1319"/>
      <c r="CI80" s="1319"/>
      <c r="CJ80" s="1319"/>
      <c r="CK80" s="1319"/>
      <c r="CL80" s="1319"/>
      <c r="CM80" s="1319"/>
      <c r="CN80" s="1319"/>
      <c r="CO80" s="1319"/>
      <c r="CP80" s="1319"/>
      <c r="CQ80" s="1319"/>
      <c r="CR80" s="1319"/>
      <c r="CS80" s="1319"/>
      <c r="CT80" s="1319"/>
      <c r="CU80" s="1319"/>
      <c r="CV80" s="1319"/>
      <c r="CW80" s="1319"/>
      <c r="CX80" s="1319"/>
      <c r="CY80" s="1319"/>
      <c r="CZ80" s="1319"/>
      <c r="DA80" s="1319"/>
      <c r="DB80" s="1319"/>
      <c r="DC80" s="1319"/>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gf4gTH2qmlWnvAmL152jAQkEjNuIQOkxW7Y/yr4UFf2TpRt5ij3L1SdemDe2iJdRCyB5eUjdj0s7qv4FBgJW6w==" saltValue="IdeRKH/TILAGdC1xQmZxb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F91F3F-4B92-4BDD-B6D0-824FD8EF32EE}">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498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ybqLp5RZxj93QwaFn0U4QTi+pi2JluZMR1CtIt53hS9q34MxZEzY5bOpFCjjLlBFP5a4oRxW72BwfdegCiRSrQ==" saltValue="yjkLAB2p+EyEBGR37MdRd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B81424-1CE7-4941-A75B-FE1CC3C983E9}">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498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rVqA9Gwo8gmXTU/qJzRVb8JLENTn5ltRKDxWjxYEuNl+xfp/+y2J7ceWiJqP9+hNv+jpMGqjiWHv3MUcHfbaIA==" saltValue="+xnzVdhXSjGGKPHSvQd5X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51</v>
      </c>
      <c r="E2" s="154"/>
      <c r="F2" s="155" t="s">
        <v>549</v>
      </c>
      <c r="G2" s="156"/>
      <c r="H2" s="157"/>
    </row>
    <row r="3" spans="1:8">
      <c r="A3" s="153" t="s">
        <v>542</v>
      </c>
      <c r="B3" s="158"/>
      <c r="C3" s="159"/>
      <c r="D3" s="160">
        <v>28733</v>
      </c>
      <c r="E3" s="161"/>
      <c r="F3" s="162">
        <v>41862</v>
      </c>
      <c r="G3" s="163"/>
      <c r="H3" s="164"/>
    </row>
    <row r="4" spans="1:8">
      <c r="A4" s="165"/>
      <c r="B4" s="166"/>
      <c r="C4" s="167"/>
      <c r="D4" s="168">
        <v>21716</v>
      </c>
      <c r="E4" s="169"/>
      <c r="F4" s="170">
        <v>23710</v>
      </c>
      <c r="G4" s="171"/>
      <c r="H4" s="172"/>
    </row>
    <row r="5" spans="1:8">
      <c r="A5" s="153" t="s">
        <v>544</v>
      </c>
      <c r="B5" s="158"/>
      <c r="C5" s="159"/>
      <c r="D5" s="160">
        <v>23877</v>
      </c>
      <c r="E5" s="161"/>
      <c r="F5" s="162">
        <v>43554</v>
      </c>
      <c r="G5" s="163"/>
      <c r="H5" s="164"/>
    </row>
    <row r="6" spans="1:8">
      <c r="A6" s="165"/>
      <c r="B6" s="166"/>
      <c r="C6" s="167"/>
      <c r="D6" s="168">
        <v>15285</v>
      </c>
      <c r="E6" s="169"/>
      <c r="F6" s="170">
        <v>24811</v>
      </c>
      <c r="G6" s="171"/>
      <c r="H6" s="172"/>
    </row>
    <row r="7" spans="1:8">
      <c r="A7" s="153" t="s">
        <v>545</v>
      </c>
      <c r="B7" s="158"/>
      <c r="C7" s="159"/>
      <c r="D7" s="160">
        <v>25424</v>
      </c>
      <c r="E7" s="161"/>
      <c r="F7" s="162">
        <v>42581</v>
      </c>
      <c r="G7" s="163"/>
      <c r="H7" s="164"/>
    </row>
    <row r="8" spans="1:8">
      <c r="A8" s="165"/>
      <c r="B8" s="166"/>
      <c r="C8" s="167"/>
      <c r="D8" s="168">
        <v>13557</v>
      </c>
      <c r="E8" s="169"/>
      <c r="F8" s="170">
        <v>24354</v>
      </c>
      <c r="G8" s="171"/>
      <c r="H8" s="172"/>
    </row>
    <row r="9" spans="1:8">
      <c r="A9" s="153" t="s">
        <v>546</v>
      </c>
      <c r="B9" s="158"/>
      <c r="C9" s="159"/>
      <c r="D9" s="160">
        <v>25837</v>
      </c>
      <c r="E9" s="161"/>
      <c r="F9" s="162">
        <v>45426</v>
      </c>
      <c r="G9" s="163"/>
      <c r="H9" s="164"/>
    </row>
    <row r="10" spans="1:8">
      <c r="A10" s="165"/>
      <c r="B10" s="166"/>
      <c r="C10" s="167"/>
      <c r="D10" s="168">
        <v>9499</v>
      </c>
      <c r="E10" s="169"/>
      <c r="F10" s="170">
        <v>24508</v>
      </c>
      <c r="G10" s="171"/>
      <c r="H10" s="172"/>
    </row>
    <row r="11" spans="1:8">
      <c r="A11" s="153" t="s">
        <v>547</v>
      </c>
      <c r="B11" s="158"/>
      <c r="C11" s="159"/>
      <c r="D11" s="160">
        <v>31680</v>
      </c>
      <c r="E11" s="161"/>
      <c r="F11" s="162">
        <v>45022</v>
      </c>
      <c r="G11" s="163"/>
      <c r="H11" s="164"/>
    </row>
    <row r="12" spans="1:8">
      <c r="A12" s="165"/>
      <c r="B12" s="166"/>
      <c r="C12" s="173"/>
      <c r="D12" s="168">
        <v>14867</v>
      </c>
      <c r="E12" s="169"/>
      <c r="F12" s="170">
        <v>25247</v>
      </c>
      <c r="G12" s="171"/>
      <c r="H12" s="172"/>
    </row>
    <row r="13" spans="1:8">
      <c r="A13" s="153"/>
      <c r="B13" s="158"/>
      <c r="C13" s="174"/>
      <c r="D13" s="175">
        <v>27110</v>
      </c>
      <c r="E13" s="176"/>
      <c r="F13" s="177">
        <v>43689</v>
      </c>
      <c r="G13" s="178"/>
      <c r="H13" s="164"/>
    </row>
    <row r="14" spans="1:8">
      <c r="A14" s="165"/>
      <c r="B14" s="166"/>
      <c r="C14" s="167"/>
      <c r="D14" s="168">
        <v>14985</v>
      </c>
      <c r="E14" s="169"/>
      <c r="F14" s="170">
        <v>24526</v>
      </c>
      <c r="G14" s="171"/>
      <c r="H14" s="172"/>
    </row>
    <row r="17" spans="1:11">
      <c r="A17" s="149" t="s">
        <v>52</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53</v>
      </c>
      <c r="B19" s="179">
        <f>ROUND(VALUE(SUBSTITUTE(実質収支比率等に係る経年分析!F$48,"▲","-")),2)</f>
        <v>5.38</v>
      </c>
      <c r="C19" s="179">
        <f>ROUND(VALUE(SUBSTITUTE(実質収支比率等に係る経年分析!G$48,"▲","-")),2)</f>
        <v>6.43</v>
      </c>
      <c r="D19" s="179">
        <f>ROUND(VALUE(SUBSTITUTE(実質収支比率等に係る経年分析!H$48,"▲","-")),2)</f>
        <v>4.57</v>
      </c>
      <c r="E19" s="179">
        <f>ROUND(VALUE(SUBSTITUTE(実質収支比率等に係る経年分析!I$48,"▲","-")),2)</f>
        <v>5.19</v>
      </c>
      <c r="F19" s="179">
        <f>ROUND(VALUE(SUBSTITUTE(実質収支比率等に係る経年分析!J$48,"▲","-")),2)</f>
        <v>5.68</v>
      </c>
    </row>
    <row r="20" spans="1:11">
      <c r="A20" s="179" t="s">
        <v>54</v>
      </c>
      <c r="B20" s="179">
        <f>ROUND(VALUE(SUBSTITUTE(実質収支比率等に係る経年分析!F$47,"▲","-")),2)</f>
        <v>12.98</v>
      </c>
      <c r="C20" s="179">
        <f>ROUND(VALUE(SUBSTITUTE(実質収支比率等に係る経年分析!G$47,"▲","-")),2)</f>
        <v>10.44</v>
      </c>
      <c r="D20" s="179">
        <f>ROUND(VALUE(SUBSTITUTE(実質収支比率等に係る経年分析!H$47,"▲","-")),2)</f>
        <v>9.48</v>
      </c>
      <c r="E20" s="179">
        <f>ROUND(VALUE(SUBSTITUTE(実質収支比率等に係る経年分析!I$47,"▲","-")),2)</f>
        <v>9.8699999999999992</v>
      </c>
      <c r="F20" s="179">
        <f>ROUND(VALUE(SUBSTITUTE(実質収支比率等に係る経年分析!J$47,"▲","-")),2)</f>
        <v>9.75</v>
      </c>
    </row>
    <row r="21" spans="1:11">
      <c r="A21" s="179" t="s">
        <v>55</v>
      </c>
      <c r="B21" s="179">
        <f>IF(ISNUMBER(VALUE(SUBSTITUTE(実質収支比率等に係る経年分析!F$49,"▲","-"))),ROUND(VALUE(SUBSTITUTE(実質収支比率等に係る経年分析!F$49,"▲","-")),2),NA())</f>
        <v>0.42</v>
      </c>
      <c r="C21" s="179">
        <f>IF(ISNUMBER(VALUE(SUBSTITUTE(実質収支比率等に係る経年分析!G$49,"▲","-"))),ROUND(VALUE(SUBSTITUTE(実質収支比率等に係る経年分析!G$49,"▲","-")),2),NA())</f>
        <v>-1</v>
      </c>
      <c r="D21" s="179">
        <f>IF(ISNUMBER(VALUE(SUBSTITUTE(実質収支比率等に係る経年分析!H$49,"▲","-"))),ROUND(VALUE(SUBSTITUTE(実質収支比率等に係る経年分析!H$49,"▲","-")),2),NA())</f>
        <v>-2.83</v>
      </c>
      <c r="E21" s="179">
        <f>IF(ISNUMBER(VALUE(SUBSTITUTE(実質収支比率等に係る経年分析!I$49,"▲","-"))),ROUND(VALUE(SUBSTITUTE(実質収支比率等に係る経年分析!I$49,"▲","-")),2),NA())</f>
        <v>1.1100000000000001</v>
      </c>
      <c r="F21" s="179">
        <f>IF(ISNUMBER(VALUE(SUBSTITUTE(実質収支比率等に係る経年分析!J$49,"▲","-"))),ROUND(VALUE(SUBSTITUTE(実質収支比率等に係る経年分析!J$49,"▲","-")),2),NA())</f>
        <v>0.55000000000000004</v>
      </c>
    </row>
    <row r="24" spans="1:11">
      <c r="A24" s="149" t="s">
        <v>56</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57</v>
      </c>
      <c r="C26" s="180" t="s">
        <v>58</v>
      </c>
      <c r="D26" s="180" t="s">
        <v>57</v>
      </c>
      <c r="E26" s="180" t="s">
        <v>58</v>
      </c>
      <c r="F26" s="180" t="s">
        <v>57</v>
      </c>
      <c r="G26" s="180" t="s">
        <v>58</v>
      </c>
      <c r="H26" s="180" t="s">
        <v>57</v>
      </c>
      <c r="I26" s="180" t="s">
        <v>58</v>
      </c>
      <c r="J26" s="180" t="s">
        <v>57</v>
      </c>
      <c r="K26" s="180" t="s">
        <v>58</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看護専門学校特別会計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0.12</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0.06</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0.05</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0.05</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0.05</v>
      </c>
    </row>
    <row r="31" spans="1:11">
      <c r="A31" s="180" t="str">
        <f>IF(連結実質赤字比率に係る赤字・黒字の構成分析!C$39="",NA(),連結実質赤字比率に係る赤字・黒字の構成分析!C$39)</f>
        <v>病院事業会計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2.2000000000000002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2.4300000000000002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1.67</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1.44</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1.53</v>
      </c>
    </row>
    <row r="32" spans="1:11">
      <c r="A32" s="180" t="str">
        <f>IF(連結実質赤字比率に係る赤字・黒字の構成分析!C$38="",NA(),連結実質赤字比率に係る赤字・黒字の構成分析!C$38)</f>
        <v>国民健康保険特別会計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2.69</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3.01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3.49</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3.31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1.56</v>
      </c>
    </row>
    <row r="33" spans="1:16">
      <c r="A33" s="180" t="str">
        <f>IF(連結実質赤字比率に係る赤字・黒字の構成分析!C$37="",NA(),連結実質赤字比率に係る赤字・黒字の構成分析!C$37)</f>
        <v>下水道事業会計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1.82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1.74</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1.56</v>
      </c>
    </row>
    <row r="34" spans="1:16">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1.65</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0.92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1.78</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2.2599999999999998</v>
      </c>
    </row>
    <row r="35" spans="1:16">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5.29</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6.41</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4.5599999999999996</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5.18</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5.66</v>
      </c>
    </row>
    <row r="36" spans="1:16">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8.64</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9.56</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10.66</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10.23</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9.2799999999999994</v>
      </c>
    </row>
    <row r="39" spans="1:16">
      <c r="A39" s="149" t="s">
        <v>59</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c r="A42" s="181" t="s">
        <v>62</v>
      </c>
      <c r="B42" s="181"/>
      <c r="C42" s="181"/>
      <c r="D42" s="181">
        <f>'実質公債費比率（分子）の構造'!K$52</f>
        <v>7019</v>
      </c>
      <c r="E42" s="181"/>
      <c r="F42" s="181"/>
      <c r="G42" s="181">
        <f>'実質公債費比率（分子）の構造'!L$52</f>
        <v>6906</v>
      </c>
      <c r="H42" s="181"/>
      <c r="I42" s="181"/>
      <c r="J42" s="181">
        <f>'実質公債費比率（分子）の構造'!M$52</f>
        <v>7015</v>
      </c>
      <c r="K42" s="181"/>
      <c r="L42" s="181"/>
      <c r="M42" s="181">
        <f>'実質公債費比率（分子）の構造'!N$52</f>
        <v>7316</v>
      </c>
      <c r="N42" s="181"/>
      <c r="O42" s="181"/>
      <c r="P42" s="181">
        <f>'実質公債費比率（分子）の構造'!O$52</f>
        <v>7563</v>
      </c>
    </row>
    <row r="43" spans="1:16">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64</v>
      </c>
      <c r="B44" s="181">
        <f>'実質公債費比率（分子）の構造'!K$50</f>
        <v>480</v>
      </c>
      <c r="C44" s="181"/>
      <c r="D44" s="181"/>
      <c r="E44" s="181">
        <f>'実質公債費比率（分子）の構造'!L$50</f>
        <v>682</v>
      </c>
      <c r="F44" s="181"/>
      <c r="G44" s="181"/>
      <c r="H44" s="181">
        <f>'実質公債費比率（分子）の構造'!M$50</f>
        <v>433</v>
      </c>
      <c r="I44" s="181"/>
      <c r="J44" s="181"/>
      <c r="K44" s="181">
        <f>'実質公債費比率（分子）の構造'!N$50</f>
        <v>495</v>
      </c>
      <c r="L44" s="181"/>
      <c r="M44" s="181"/>
      <c r="N44" s="181">
        <f>'実質公債費比率（分子）の構造'!O$50</f>
        <v>547</v>
      </c>
      <c r="O44" s="181"/>
      <c r="P44" s="181"/>
    </row>
    <row r="45" spans="1:16">
      <c r="A45" s="181" t="s">
        <v>65</v>
      </c>
      <c r="B45" s="181">
        <f>'実質公債費比率（分子）の構造'!K$49</f>
        <v>120</v>
      </c>
      <c r="C45" s="181"/>
      <c r="D45" s="181"/>
      <c r="E45" s="181">
        <f>'実質公債費比率（分子）の構造'!L$49</f>
        <v>118</v>
      </c>
      <c r="F45" s="181"/>
      <c r="G45" s="181"/>
      <c r="H45" s="181">
        <f>'実質公債費比率（分子）の構造'!M$49</f>
        <v>116</v>
      </c>
      <c r="I45" s="181"/>
      <c r="J45" s="181"/>
      <c r="K45" s="181">
        <f>'実質公債費比率（分子）の構造'!N$49</f>
        <v>112</v>
      </c>
      <c r="L45" s="181"/>
      <c r="M45" s="181"/>
      <c r="N45" s="181">
        <f>'実質公債費比率（分子）の構造'!O$49</f>
        <v>112</v>
      </c>
      <c r="O45" s="181"/>
      <c r="P45" s="181"/>
    </row>
    <row r="46" spans="1:16">
      <c r="A46" s="181" t="s">
        <v>66</v>
      </c>
      <c r="B46" s="181">
        <f>'実質公債費比率（分子）の構造'!K$48</f>
        <v>2122</v>
      </c>
      <c r="C46" s="181"/>
      <c r="D46" s="181"/>
      <c r="E46" s="181">
        <f>'実質公債費比率（分子）の構造'!L$48</f>
        <v>2183</v>
      </c>
      <c r="F46" s="181"/>
      <c r="G46" s="181"/>
      <c r="H46" s="181">
        <f>'実質公債費比率（分子）の構造'!M$48</f>
        <v>1672</v>
      </c>
      <c r="I46" s="181"/>
      <c r="J46" s="181"/>
      <c r="K46" s="181">
        <f>'実質公債費比率（分子）の構造'!N$48</f>
        <v>1565</v>
      </c>
      <c r="L46" s="181"/>
      <c r="M46" s="181"/>
      <c r="N46" s="181">
        <f>'実質公債費比率（分子）の構造'!O$48</f>
        <v>2240</v>
      </c>
      <c r="O46" s="181"/>
      <c r="P46" s="181"/>
    </row>
    <row r="47" spans="1:16">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69</v>
      </c>
      <c r="B49" s="181">
        <f>'実質公債費比率（分子）の構造'!K$45</f>
        <v>6409</v>
      </c>
      <c r="C49" s="181"/>
      <c r="D49" s="181"/>
      <c r="E49" s="181">
        <f>'実質公債費比率（分子）の構造'!L$45</f>
        <v>6260</v>
      </c>
      <c r="F49" s="181"/>
      <c r="G49" s="181"/>
      <c r="H49" s="181">
        <f>'実質公債費比率（分子）の構造'!M$45</f>
        <v>6462</v>
      </c>
      <c r="I49" s="181"/>
      <c r="J49" s="181"/>
      <c r="K49" s="181">
        <f>'実質公債費比率（分子）の構造'!N$45</f>
        <v>6686</v>
      </c>
      <c r="L49" s="181"/>
      <c r="M49" s="181"/>
      <c r="N49" s="181">
        <f>'実質公債費比率（分子）の構造'!O$45</f>
        <v>5730</v>
      </c>
      <c r="O49" s="181"/>
      <c r="P49" s="181"/>
    </row>
    <row r="50" spans="1:16">
      <c r="A50" s="181" t="s">
        <v>70</v>
      </c>
      <c r="B50" s="181" t="e">
        <f>NA()</f>
        <v>#N/A</v>
      </c>
      <c r="C50" s="181">
        <f>IF(ISNUMBER('実質公債費比率（分子）の構造'!K$53),'実質公債費比率（分子）の構造'!K$53,NA())</f>
        <v>2112</v>
      </c>
      <c r="D50" s="181" t="e">
        <f>NA()</f>
        <v>#N/A</v>
      </c>
      <c r="E50" s="181" t="e">
        <f>NA()</f>
        <v>#N/A</v>
      </c>
      <c r="F50" s="181">
        <f>IF(ISNUMBER('実質公債費比率（分子）の構造'!L$53),'実質公債費比率（分子）の構造'!L$53,NA())</f>
        <v>2337</v>
      </c>
      <c r="G50" s="181" t="e">
        <f>NA()</f>
        <v>#N/A</v>
      </c>
      <c r="H50" s="181" t="e">
        <f>NA()</f>
        <v>#N/A</v>
      </c>
      <c r="I50" s="181">
        <f>IF(ISNUMBER('実質公債費比率（分子）の構造'!M$53),'実質公債費比率（分子）の構造'!M$53,NA())</f>
        <v>1668</v>
      </c>
      <c r="J50" s="181" t="e">
        <f>NA()</f>
        <v>#N/A</v>
      </c>
      <c r="K50" s="181" t="e">
        <f>NA()</f>
        <v>#N/A</v>
      </c>
      <c r="L50" s="181">
        <f>IF(ISNUMBER('実質公債費比率（分子）の構造'!N$53),'実質公債費比率（分子）の構造'!N$53,NA())</f>
        <v>1542</v>
      </c>
      <c r="M50" s="181" t="e">
        <f>NA()</f>
        <v>#N/A</v>
      </c>
      <c r="N50" s="181" t="e">
        <f>NA()</f>
        <v>#N/A</v>
      </c>
      <c r="O50" s="181">
        <f>IF(ISNUMBER('実質公債費比率（分子）の構造'!O$53),'実質公債費比率（分子）の構造'!O$53,NA())</f>
        <v>1066</v>
      </c>
      <c r="P50" s="181" t="e">
        <f>NA()</f>
        <v>#N/A</v>
      </c>
    </row>
    <row r="53" spans="1:16">
      <c r="A53" s="149" t="s">
        <v>71</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c r="A56" s="180" t="s">
        <v>42</v>
      </c>
      <c r="B56" s="180"/>
      <c r="C56" s="180"/>
      <c r="D56" s="180">
        <f>'将来負担比率（分子）の構造'!I$52</f>
        <v>76449</v>
      </c>
      <c r="E56" s="180"/>
      <c r="F56" s="180"/>
      <c r="G56" s="180">
        <f>'将来負担比率（分子）の構造'!J$52</f>
        <v>80754</v>
      </c>
      <c r="H56" s="180"/>
      <c r="I56" s="180"/>
      <c r="J56" s="180">
        <f>'将来負担比率（分子）の構造'!K$52</f>
        <v>81264</v>
      </c>
      <c r="K56" s="180"/>
      <c r="L56" s="180"/>
      <c r="M56" s="180">
        <f>'将来負担比率（分子）の構造'!L$52</f>
        <v>81001</v>
      </c>
      <c r="N56" s="180"/>
      <c r="O56" s="180"/>
      <c r="P56" s="180">
        <f>'将来負担比率（分子）の構造'!M$52</f>
        <v>80368</v>
      </c>
    </row>
    <row r="57" spans="1:16">
      <c r="A57" s="180" t="s">
        <v>41</v>
      </c>
      <c r="B57" s="180"/>
      <c r="C57" s="180"/>
      <c r="D57" s="180">
        <f>'将来負担比率（分子）の構造'!I$51</f>
        <v>10961</v>
      </c>
      <c r="E57" s="180"/>
      <c r="F57" s="180"/>
      <c r="G57" s="180">
        <f>'将来負担比率（分子）の構造'!J$51</f>
        <v>12152</v>
      </c>
      <c r="H57" s="180"/>
      <c r="I57" s="180"/>
      <c r="J57" s="180">
        <f>'将来負担比率（分子）の構造'!K$51</f>
        <v>11454</v>
      </c>
      <c r="K57" s="180"/>
      <c r="L57" s="180"/>
      <c r="M57" s="180">
        <f>'将来負担比率（分子）の構造'!L$51</f>
        <v>11859</v>
      </c>
      <c r="N57" s="180"/>
      <c r="O57" s="180"/>
      <c r="P57" s="180">
        <f>'将来負担比率（分子）の構造'!M$51</f>
        <v>9290</v>
      </c>
    </row>
    <row r="58" spans="1:16">
      <c r="A58" s="180" t="s">
        <v>40</v>
      </c>
      <c r="B58" s="180"/>
      <c r="C58" s="180"/>
      <c r="D58" s="180">
        <f>'将来負担比率（分子）の構造'!I$50</f>
        <v>10609</v>
      </c>
      <c r="E58" s="180"/>
      <c r="F58" s="180"/>
      <c r="G58" s="180">
        <f>'将来負担比率（分子）の構造'!J$50</f>
        <v>9882</v>
      </c>
      <c r="H58" s="180"/>
      <c r="I58" s="180"/>
      <c r="J58" s="180">
        <f>'将来負担比率（分子）の構造'!K$50</f>
        <v>9203</v>
      </c>
      <c r="K58" s="180"/>
      <c r="L58" s="180"/>
      <c r="M58" s="180">
        <f>'将来負担比率（分子）の構造'!L$50</f>
        <v>9143</v>
      </c>
      <c r="N58" s="180"/>
      <c r="O58" s="180"/>
      <c r="P58" s="180">
        <f>'将来負担比率（分子）の構造'!M$50</f>
        <v>9642</v>
      </c>
    </row>
    <row r="59" spans="1:16">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35</v>
      </c>
      <c r="B61" s="180">
        <f>'将来負担比率（分子）の構造'!I$46</f>
        <v>5</v>
      </c>
      <c r="C61" s="180"/>
      <c r="D61" s="180"/>
      <c r="E61" s="180">
        <f>'将来負担比率（分子）の構造'!J$46</f>
        <v>2</v>
      </c>
      <c r="F61" s="180"/>
      <c r="G61" s="180"/>
      <c r="H61" s="180" t="str">
        <f>'将来負担比率（分子）の構造'!K$46</f>
        <v>-</v>
      </c>
      <c r="I61" s="180"/>
      <c r="J61" s="180"/>
      <c r="K61" s="180">
        <f>'将来負担比率（分子）の構造'!L$46</f>
        <v>5</v>
      </c>
      <c r="L61" s="180"/>
      <c r="M61" s="180"/>
      <c r="N61" s="180">
        <f>'将来負担比率（分子）の構造'!M$46</f>
        <v>2</v>
      </c>
      <c r="O61" s="180"/>
      <c r="P61" s="180"/>
    </row>
    <row r="62" spans="1:16">
      <c r="A62" s="180" t="s">
        <v>34</v>
      </c>
      <c r="B62" s="180">
        <f>'将来負担比率（分子）の構造'!I$45</f>
        <v>8342</v>
      </c>
      <c r="C62" s="180"/>
      <c r="D62" s="180"/>
      <c r="E62" s="180">
        <f>'将来負担比率（分子）の構造'!J$45</f>
        <v>7517</v>
      </c>
      <c r="F62" s="180"/>
      <c r="G62" s="180"/>
      <c r="H62" s="180">
        <f>'将来負担比率（分子）の構造'!K$45</f>
        <v>7058</v>
      </c>
      <c r="I62" s="180"/>
      <c r="J62" s="180"/>
      <c r="K62" s="180">
        <f>'将来負担比率（分子）の構造'!L$45</f>
        <v>6438</v>
      </c>
      <c r="L62" s="180"/>
      <c r="M62" s="180"/>
      <c r="N62" s="180">
        <f>'将来負担比率（分子）の構造'!M$45</f>
        <v>6207</v>
      </c>
      <c r="O62" s="180"/>
      <c r="P62" s="180"/>
    </row>
    <row r="63" spans="1:16">
      <c r="A63" s="180" t="s">
        <v>33</v>
      </c>
      <c r="B63" s="180">
        <f>'将来負担比率（分子）の構造'!I$44</f>
        <v>589</v>
      </c>
      <c r="C63" s="180"/>
      <c r="D63" s="180"/>
      <c r="E63" s="180">
        <f>'将来負担比率（分子）の構造'!J$44</f>
        <v>478</v>
      </c>
      <c r="F63" s="180"/>
      <c r="G63" s="180"/>
      <c r="H63" s="180">
        <f>'将来負担比率（分子）の構造'!K$44</f>
        <v>366</v>
      </c>
      <c r="I63" s="180"/>
      <c r="J63" s="180"/>
      <c r="K63" s="180">
        <f>'将来負担比率（分子）の構造'!L$44</f>
        <v>255</v>
      </c>
      <c r="L63" s="180"/>
      <c r="M63" s="180"/>
      <c r="N63" s="180">
        <f>'将来負担比率（分子）の構造'!M$44</f>
        <v>145</v>
      </c>
      <c r="O63" s="180"/>
      <c r="P63" s="180"/>
    </row>
    <row r="64" spans="1:16">
      <c r="A64" s="180" t="s">
        <v>32</v>
      </c>
      <c r="B64" s="180">
        <f>'将来負担比率（分子）の構造'!I$43</f>
        <v>22965</v>
      </c>
      <c r="C64" s="180"/>
      <c r="D64" s="180"/>
      <c r="E64" s="180">
        <f>'将来負担比率（分子）の構造'!J$43</f>
        <v>32687</v>
      </c>
      <c r="F64" s="180"/>
      <c r="G64" s="180"/>
      <c r="H64" s="180">
        <f>'将来負担比率（分子）の構造'!K$43</f>
        <v>32197</v>
      </c>
      <c r="I64" s="180"/>
      <c r="J64" s="180"/>
      <c r="K64" s="180">
        <f>'将来負担比率（分子）の構造'!L$43</f>
        <v>28453</v>
      </c>
      <c r="L64" s="180"/>
      <c r="M64" s="180"/>
      <c r="N64" s="180">
        <f>'将来負担比率（分子）の構造'!M$43</f>
        <v>21889</v>
      </c>
      <c r="O64" s="180"/>
      <c r="P64" s="180"/>
    </row>
    <row r="65" spans="1:16">
      <c r="A65" s="180" t="s">
        <v>31</v>
      </c>
      <c r="B65" s="180">
        <f>'将来負担比率（分子）の構造'!I$42</f>
        <v>9354</v>
      </c>
      <c r="C65" s="180"/>
      <c r="D65" s="180"/>
      <c r="E65" s="180">
        <f>'将来負担比率（分子）の構造'!J$42</f>
        <v>8689</v>
      </c>
      <c r="F65" s="180"/>
      <c r="G65" s="180"/>
      <c r="H65" s="180">
        <f>'将来負担比率（分子）の構造'!K$42</f>
        <v>8269</v>
      </c>
      <c r="I65" s="180"/>
      <c r="J65" s="180"/>
      <c r="K65" s="180">
        <f>'将来負担比率（分子）の構造'!L$42</f>
        <v>8037</v>
      </c>
      <c r="L65" s="180"/>
      <c r="M65" s="180"/>
      <c r="N65" s="180">
        <f>'将来負担比率（分子）の構造'!M$42</f>
        <v>7478</v>
      </c>
      <c r="O65" s="180"/>
      <c r="P65" s="180"/>
    </row>
    <row r="66" spans="1:16">
      <c r="A66" s="180" t="s">
        <v>30</v>
      </c>
      <c r="B66" s="180">
        <f>'将来負担比率（分子）の構造'!I$41</f>
        <v>68562</v>
      </c>
      <c r="C66" s="180"/>
      <c r="D66" s="180"/>
      <c r="E66" s="180">
        <f>'将来負担比率（分子）の構造'!J$41</f>
        <v>70862</v>
      </c>
      <c r="F66" s="180"/>
      <c r="G66" s="180"/>
      <c r="H66" s="180">
        <f>'将来負担比率（分子）の構造'!K$41</f>
        <v>71040</v>
      </c>
      <c r="I66" s="180"/>
      <c r="J66" s="180"/>
      <c r="K66" s="180">
        <f>'将来負担比率（分子）の構造'!L$41</f>
        <v>70388</v>
      </c>
      <c r="L66" s="180"/>
      <c r="M66" s="180"/>
      <c r="N66" s="180">
        <f>'将来負担比率（分子）の構造'!M$41</f>
        <v>69967</v>
      </c>
      <c r="O66" s="180"/>
      <c r="P66" s="180"/>
    </row>
    <row r="67" spans="1:16">
      <c r="A67" s="180" t="s">
        <v>74</v>
      </c>
      <c r="B67" s="180" t="e">
        <f>NA()</f>
        <v>#N/A</v>
      </c>
      <c r="C67" s="180">
        <f>IF(ISNUMBER('将来負担比率（分子）の構造'!I$53), IF('将来負担比率（分子）の構造'!I$53 &lt; 0, 0, '将来負担比率（分子）の構造'!I$53), NA())</f>
        <v>11799</v>
      </c>
      <c r="D67" s="180" t="e">
        <f>NA()</f>
        <v>#N/A</v>
      </c>
      <c r="E67" s="180" t="e">
        <f>NA()</f>
        <v>#N/A</v>
      </c>
      <c r="F67" s="180">
        <f>IF(ISNUMBER('将来負担比率（分子）の構造'!J$53), IF('将来負担比率（分子）の構造'!J$53 &lt; 0, 0, '将来負担比率（分子）の構造'!J$53), NA())</f>
        <v>17446</v>
      </c>
      <c r="G67" s="180" t="e">
        <f>NA()</f>
        <v>#N/A</v>
      </c>
      <c r="H67" s="180" t="e">
        <f>NA()</f>
        <v>#N/A</v>
      </c>
      <c r="I67" s="180">
        <f>IF(ISNUMBER('将来負担比率（分子）の構造'!K$53), IF('将来負担比率（分子）の構造'!K$53 &lt; 0, 0, '将来負担比率（分子）の構造'!K$53), NA())</f>
        <v>17009</v>
      </c>
      <c r="J67" s="180" t="e">
        <f>NA()</f>
        <v>#N/A</v>
      </c>
      <c r="K67" s="180" t="e">
        <f>NA()</f>
        <v>#N/A</v>
      </c>
      <c r="L67" s="180">
        <f>IF(ISNUMBER('将来負担比率（分子）の構造'!L$53), IF('将来負担比率（分子）の構造'!L$53 &lt; 0, 0, '将来負担比率（分子）の構造'!L$53), NA())</f>
        <v>11572</v>
      </c>
      <c r="M67" s="180" t="e">
        <f>NA()</f>
        <v>#N/A</v>
      </c>
      <c r="N67" s="180" t="e">
        <f>NA()</f>
        <v>#N/A</v>
      </c>
      <c r="O67" s="180">
        <f>IF(ISNUMBER('将来負担比率（分子）の構造'!M$53), IF('将来負担比率（分子）の構造'!M$53 &lt; 0, 0, '将来負担比率（分子）の構造'!M$53), NA())</f>
        <v>6388</v>
      </c>
      <c r="P67" s="180" t="e">
        <f>NA()</f>
        <v>#N/A</v>
      </c>
    </row>
    <row r="70" spans="1:16">
      <c r="A70" s="182" t="s">
        <v>75</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76</v>
      </c>
      <c r="B72" s="184">
        <f>基金残高に係る経年分析!F55</f>
        <v>4013</v>
      </c>
      <c r="C72" s="184">
        <f>基金残高に係る経年分析!G55</f>
        <v>4207</v>
      </c>
      <c r="D72" s="184">
        <f>基金残高に係る経年分析!H55</f>
        <v>4207</v>
      </c>
    </row>
    <row r="73" spans="1:16">
      <c r="A73" s="183" t="s">
        <v>77</v>
      </c>
      <c r="B73" s="184">
        <f>基金残高に係る経年分析!F56</f>
        <v>105</v>
      </c>
      <c r="C73" s="184">
        <f>基金残高に係る経年分析!G56</f>
        <v>105</v>
      </c>
      <c r="D73" s="184">
        <f>基金残高に係る経年分析!H56</f>
        <v>105</v>
      </c>
    </row>
    <row r="74" spans="1:16">
      <c r="A74" s="183" t="s">
        <v>78</v>
      </c>
      <c r="B74" s="184">
        <f>基金残高に係る経年分析!F57</f>
        <v>6798</v>
      </c>
      <c r="C74" s="184">
        <f>基金残高に係る経年分析!G57</f>
        <v>6967</v>
      </c>
      <c r="D74" s="184">
        <f>基金残高に係る経年分析!H57</f>
        <v>6971</v>
      </c>
    </row>
  </sheetData>
  <sheetProtection algorithmName="SHA-512" hashValue="3qYjBIND/FyWRhx5ffxbllPLEr2+cTfhWX31gXMTf0axcQTvLi0MRdi9QHp94E+OjrkIxTIMt6OYmp+7A2+SWQ==" saltValue="JC9wFKId/VocppIAhHAlE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zoomScaleNormal="10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211</v>
      </c>
      <c r="DI1" s="794"/>
      <c r="DJ1" s="794"/>
      <c r="DK1" s="794"/>
      <c r="DL1" s="794"/>
      <c r="DM1" s="794"/>
      <c r="DN1" s="795"/>
      <c r="DO1" s="225"/>
      <c r="DP1" s="793" t="s">
        <v>212</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735" t="s">
        <v>214</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215</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216</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c r="B4" s="735" t="s">
        <v>1</v>
      </c>
      <c r="C4" s="736"/>
      <c r="D4" s="736"/>
      <c r="E4" s="736"/>
      <c r="F4" s="736"/>
      <c r="G4" s="736"/>
      <c r="H4" s="736"/>
      <c r="I4" s="736"/>
      <c r="J4" s="736"/>
      <c r="K4" s="736"/>
      <c r="L4" s="736"/>
      <c r="M4" s="736"/>
      <c r="N4" s="736"/>
      <c r="O4" s="736"/>
      <c r="P4" s="736"/>
      <c r="Q4" s="737"/>
      <c r="R4" s="735" t="s">
        <v>217</v>
      </c>
      <c r="S4" s="736"/>
      <c r="T4" s="736"/>
      <c r="U4" s="736"/>
      <c r="V4" s="736"/>
      <c r="W4" s="736"/>
      <c r="X4" s="736"/>
      <c r="Y4" s="737"/>
      <c r="Z4" s="735" t="s">
        <v>218</v>
      </c>
      <c r="AA4" s="736"/>
      <c r="AB4" s="736"/>
      <c r="AC4" s="737"/>
      <c r="AD4" s="735" t="s">
        <v>219</v>
      </c>
      <c r="AE4" s="736"/>
      <c r="AF4" s="736"/>
      <c r="AG4" s="736"/>
      <c r="AH4" s="736"/>
      <c r="AI4" s="736"/>
      <c r="AJ4" s="736"/>
      <c r="AK4" s="737"/>
      <c r="AL4" s="735" t="s">
        <v>218</v>
      </c>
      <c r="AM4" s="736"/>
      <c r="AN4" s="736"/>
      <c r="AO4" s="737"/>
      <c r="AP4" s="796" t="s">
        <v>220</v>
      </c>
      <c r="AQ4" s="796"/>
      <c r="AR4" s="796"/>
      <c r="AS4" s="796"/>
      <c r="AT4" s="796"/>
      <c r="AU4" s="796"/>
      <c r="AV4" s="796"/>
      <c r="AW4" s="796"/>
      <c r="AX4" s="796"/>
      <c r="AY4" s="796"/>
      <c r="AZ4" s="796"/>
      <c r="BA4" s="796"/>
      <c r="BB4" s="796"/>
      <c r="BC4" s="796"/>
      <c r="BD4" s="796"/>
      <c r="BE4" s="796"/>
      <c r="BF4" s="796"/>
      <c r="BG4" s="796" t="s">
        <v>221</v>
      </c>
      <c r="BH4" s="796"/>
      <c r="BI4" s="796"/>
      <c r="BJ4" s="796"/>
      <c r="BK4" s="796"/>
      <c r="BL4" s="796"/>
      <c r="BM4" s="796"/>
      <c r="BN4" s="796"/>
      <c r="BO4" s="796" t="s">
        <v>218</v>
      </c>
      <c r="BP4" s="796"/>
      <c r="BQ4" s="796"/>
      <c r="BR4" s="796"/>
      <c r="BS4" s="796" t="s">
        <v>222</v>
      </c>
      <c r="BT4" s="796"/>
      <c r="BU4" s="796"/>
      <c r="BV4" s="796"/>
      <c r="BW4" s="796"/>
      <c r="BX4" s="796"/>
      <c r="BY4" s="796"/>
      <c r="BZ4" s="796"/>
      <c r="CA4" s="796"/>
      <c r="CB4" s="796"/>
      <c r="CD4" s="778" t="s">
        <v>223</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c r="B5" s="760" t="s">
        <v>224</v>
      </c>
      <c r="C5" s="761"/>
      <c r="D5" s="761"/>
      <c r="E5" s="761"/>
      <c r="F5" s="761"/>
      <c r="G5" s="761"/>
      <c r="H5" s="761"/>
      <c r="I5" s="761"/>
      <c r="J5" s="761"/>
      <c r="K5" s="761"/>
      <c r="L5" s="761"/>
      <c r="M5" s="761"/>
      <c r="N5" s="761"/>
      <c r="O5" s="761"/>
      <c r="P5" s="761"/>
      <c r="Q5" s="762"/>
      <c r="R5" s="726">
        <v>28428726</v>
      </c>
      <c r="S5" s="727"/>
      <c r="T5" s="727"/>
      <c r="U5" s="727"/>
      <c r="V5" s="727"/>
      <c r="W5" s="727"/>
      <c r="X5" s="727"/>
      <c r="Y5" s="773"/>
      <c r="Z5" s="791">
        <v>38.9</v>
      </c>
      <c r="AA5" s="791"/>
      <c r="AB5" s="791"/>
      <c r="AC5" s="791"/>
      <c r="AD5" s="792">
        <v>26814036</v>
      </c>
      <c r="AE5" s="792"/>
      <c r="AF5" s="792"/>
      <c r="AG5" s="792"/>
      <c r="AH5" s="792"/>
      <c r="AI5" s="792"/>
      <c r="AJ5" s="792"/>
      <c r="AK5" s="792"/>
      <c r="AL5" s="774">
        <v>67</v>
      </c>
      <c r="AM5" s="743"/>
      <c r="AN5" s="743"/>
      <c r="AO5" s="775"/>
      <c r="AP5" s="760" t="s">
        <v>225</v>
      </c>
      <c r="AQ5" s="761"/>
      <c r="AR5" s="761"/>
      <c r="AS5" s="761"/>
      <c r="AT5" s="761"/>
      <c r="AU5" s="761"/>
      <c r="AV5" s="761"/>
      <c r="AW5" s="761"/>
      <c r="AX5" s="761"/>
      <c r="AY5" s="761"/>
      <c r="AZ5" s="761"/>
      <c r="BA5" s="761"/>
      <c r="BB5" s="761"/>
      <c r="BC5" s="761"/>
      <c r="BD5" s="761"/>
      <c r="BE5" s="761"/>
      <c r="BF5" s="762"/>
      <c r="BG5" s="661">
        <v>27059366</v>
      </c>
      <c r="BH5" s="664"/>
      <c r="BI5" s="664"/>
      <c r="BJ5" s="664"/>
      <c r="BK5" s="664"/>
      <c r="BL5" s="664"/>
      <c r="BM5" s="664"/>
      <c r="BN5" s="665"/>
      <c r="BO5" s="723">
        <v>95.2</v>
      </c>
      <c r="BP5" s="723"/>
      <c r="BQ5" s="723"/>
      <c r="BR5" s="723"/>
      <c r="BS5" s="724">
        <v>247031</v>
      </c>
      <c r="BT5" s="724"/>
      <c r="BU5" s="724"/>
      <c r="BV5" s="724"/>
      <c r="BW5" s="724"/>
      <c r="BX5" s="724"/>
      <c r="BY5" s="724"/>
      <c r="BZ5" s="724"/>
      <c r="CA5" s="724"/>
      <c r="CB5" s="765"/>
      <c r="CD5" s="778" t="s">
        <v>220</v>
      </c>
      <c r="CE5" s="779"/>
      <c r="CF5" s="779"/>
      <c r="CG5" s="779"/>
      <c r="CH5" s="779"/>
      <c r="CI5" s="779"/>
      <c r="CJ5" s="779"/>
      <c r="CK5" s="779"/>
      <c r="CL5" s="779"/>
      <c r="CM5" s="779"/>
      <c r="CN5" s="779"/>
      <c r="CO5" s="779"/>
      <c r="CP5" s="779"/>
      <c r="CQ5" s="780"/>
      <c r="CR5" s="778" t="s">
        <v>226</v>
      </c>
      <c r="CS5" s="779"/>
      <c r="CT5" s="779"/>
      <c r="CU5" s="779"/>
      <c r="CV5" s="779"/>
      <c r="CW5" s="779"/>
      <c r="CX5" s="779"/>
      <c r="CY5" s="780"/>
      <c r="CZ5" s="778" t="s">
        <v>218</v>
      </c>
      <c r="DA5" s="779"/>
      <c r="DB5" s="779"/>
      <c r="DC5" s="780"/>
      <c r="DD5" s="778" t="s">
        <v>227</v>
      </c>
      <c r="DE5" s="779"/>
      <c r="DF5" s="779"/>
      <c r="DG5" s="779"/>
      <c r="DH5" s="779"/>
      <c r="DI5" s="779"/>
      <c r="DJ5" s="779"/>
      <c r="DK5" s="779"/>
      <c r="DL5" s="779"/>
      <c r="DM5" s="779"/>
      <c r="DN5" s="779"/>
      <c r="DO5" s="779"/>
      <c r="DP5" s="780"/>
      <c r="DQ5" s="778" t="s">
        <v>228</v>
      </c>
      <c r="DR5" s="779"/>
      <c r="DS5" s="779"/>
      <c r="DT5" s="779"/>
      <c r="DU5" s="779"/>
      <c r="DV5" s="779"/>
      <c r="DW5" s="779"/>
      <c r="DX5" s="779"/>
      <c r="DY5" s="779"/>
      <c r="DZ5" s="779"/>
      <c r="EA5" s="779"/>
      <c r="EB5" s="779"/>
      <c r="EC5" s="780"/>
    </row>
    <row r="6" spans="2:143" ht="11.25" customHeight="1">
      <c r="B6" s="658" t="s">
        <v>229</v>
      </c>
      <c r="C6" s="659"/>
      <c r="D6" s="659"/>
      <c r="E6" s="659"/>
      <c r="F6" s="659"/>
      <c r="G6" s="659"/>
      <c r="H6" s="659"/>
      <c r="I6" s="659"/>
      <c r="J6" s="659"/>
      <c r="K6" s="659"/>
      <c r="L6" s="659"/>
      <c r="M6" s="659"/>
      <c r="N6" s="659"/>
      <c r="O6" s="659"/>
      <c r="P6" s="659"/>
      <c r="Q6" s="660"/>
      <c r="R6" s="661">
        <v>514748</v>
      </c>
      <c r="S6" s="664"/>
      <c r="T6" s="664"/>
      <c r="U6" s="664"/>
      <c r="V6" s="664"/>
      <c r="W6" s="664"/>
      <c r="X6" s="664"/>
      <c r="Y6" s="665"/>
      <c r="Z6" s="723">
        <v>0.7</v>
      </c>
      <c r="AA6" s="723"/>
      <c r="AB6" s="723"/>
      <c r="AC6" s="723"/>
      <c r="AD6" s="724">
        <v>514748</v>
      </c>
      <c r="AE6" s="724"/>
      <c r="AF6" s="724"/>
      <c r="AG6" s="724"/>
      <c r="AH6" s="724"/>
      <c r="AI6" s="724"/>
      <c r="AJ6" s="724"/>
      <c r="AK6" s="724"/>
      <c r="AL6" s="666">
        <v>1.3</v>
      </c>
      <c r="AM6" s="667"/>
      <c r="AN6" s="667"/>
      <c r="AO6" s="725"/>
      <c r="AP6" s="658" t="s">
        <v>230</v>
      </c>
      <c r="AQ6" s="659"/>
      <c r="AR6" s="659"/>
      <c r="AS6" s="659"/>
      <c r="AT6" s="659"/>
      <c r="AU6" s="659"/>
      <c r="AV6" s="659"/>
      <c r="AW6" s="659"/>
      <c r="AX6" s="659"/>
      <c r="AY6" s="659"/>
      <c r="AZ6" s="659"/>
      <c r="BA6" s="659"/>
      <c r="BB6" s="659"/>
      <c r="BC6" s="659"/>
      <c r="BD6" s="659"/>
      <c r="BE6" s="659"/>
      <c r="BF6" s="660"/>
      <c r="BG6" s="661">
        <v>27059366</v>
      </c>
      <c r="BH6" s="664"/>
      <c r="BI6" s="664"/>
      <c r="BJ6" s="664"/>
      <c r="BK6" s="664"/>
      <c r="BL6" s="664"/>
      <c r="BM6" s="664"/>
      <c r="BN6" s="665"/>
      <c r="BO6" s="723">
        <v>95.2</v>
      </c>
      <c r="BP6" s="723"/>
      <c r="BQ6" s="723"/>
      <c r="BR6" s="723"/>
      <c r="BS6" s="724">
        <v>247031</v>
      </c>
      <c r="BT6" s="724"/>
      <c r="BU6" s="724"/>
      <c r="BV6" s="724"/>
      <c r="BW6" s="724"/>
      <c r="BX6" s="724"/>
      <c r="BY6" s="724"/>
      <c r="BZ6" s="724"/>
      <c r="CA6" s="724"/>
      <c r="CB6" s="765"/>
      <c r="CD6" s="732" t="s">
        <v>231</v>
      </c>
      <c r="CE6" s="733"/>
      <c r="CF6" s="733"/>
      <c r="CG6" s="733"/>
      <c r="CH6" s="733"/>
      <c r="CI6" s="733"/>
      <c r="CJ6" s="733"/>
      <c r="CK6" s="733"/>
      <c r="CL6" s="733"/>
      <c r="CM6" s="733"/>
      <c r="CN6" s="733"/>
      <c r="CO6" s="733"/>
      <c r="CP6" s="733"/>
      <c r="CQ6" s="734"/>
      <c r="CR6" s="661">
        <v>432922</v>
      </c>
      <c r="CS6" s="664"/>
      <c r="CT6" s="664"/>
      <c r="CU6" s="664"/>
      <c r="CV6" s="664"/>
      <c r="CW6" s="664"/>
      <c r="CX6" s="664"/>
      <c r="CY6" s="665"/>
      <c r="CZ6" s="774">
        <v>0.6</v>
      </c>
      <c r="DA6" s="743"/>
      <c r="DB6" s="743"/>
      <c r="DC6" s="777"/>
      <c r="DD6" s="669" t="s">
        <v>137</v>
      </c>
      <c r="DE6" s="664"/>
      <c r="DF6" s="664"/>
      <c r="DG6" s="664"/>
      <c r="DH6" s="664"/>
      <c r="DI6" s="664"/>
      <c r="DJ6" s="664"/>
      <c r="DK6" s="664"/>
      <c r="DL6" s="664"/>
      <c r="DM6" s="664"/>
      <c r="DN6" s="664"/>
      <c r="DO6" s="664"/>
      <c r="DP6" s="665"/>
      <c r="DQ6" s="669">
        <v>432922</v>
      </c>
      <c r="DR6" s="664"/>
      <c r="DS6" s="664"/>
      <c r="DT6" s="664"/>
      <c r="DU6" s="664"/>
      <c r="DV6" s="664"/>
      <c r="DW6" s="664"/>
      <c r="DX6" s="664"/>
      <c r="DY6" s="664"/>
      <c r="DZ6" s="664"/>
      <c r="EA6" s="664"/>
      <c r="EB6" s="664"/>
      <c r="EC6" s="704"/>
    </row>
    <row r="7" spans="2:143" ht="11.25" customHeight="1">
      <c r="B7" s="658" t="s">
        <v>232</v>
      </c>
      <c r="C7" s="659"/>
      <c r="D7" s="659"/>
      <c r="E7" s="659"/>
      <c r="F7" s="659"/>
      <c r="G7" s="659"/>
      <c r="H7" s="659"/>
      <c r="I7" s="659"/>
      <c r="J7" s="659"/>
      <c r="K7" s="659"/>
      <c r="L7" s="659"/>
      <c r="M7" s="659"/>
      <c r="N7" s="659"/>
      <c r="O7" s="659"/>
      <c r="P7" s="659"/>
      <c r="Q7" s="660"/>
      <c r="R7" s="661">
        <v>43893</v>
      </c>
      <c r="S7" s="664"/>
      <c r="T7" s="664"/>
      <c r="U7" s="664"/>
      <c r="V7" s="664"/>
      <c r="W7" s="664"/>
      <c r="X7" s="664"/>
      <c r="Y7" s="665"/>
      <c r="Z7" s="723">
        <v>0.1</v>
      </c>
      <c r="AA7" s="723"/>
      <c r="AB7" s="723"/>
      <c r="AC7" s="723"/>
      <c r="AD7" s="724">
        <v>43893</v>
      </c>
      <c r="AE7" s="724"/>
      <c r="AF7" s="724"/>
      <c r="AG7" s="724"/>
      <c r="AH7" s="724"/>
      <c r="AI7" s="724"/>
      <c r="AJ7" s="724"/>
      <c r="AK7" s="724"/>
      <c r="AL7" s="666">
        <v>0.1</v>
      </c>
      <c r="AM7" s="667"/>
      <c r="AN7" s="667"/>
      <c r="AO7" s="725"/>
      <c r="AP7" s="658" t="s">
        <v>233</v>
      </c>
      <c r="AQ7" s="659"/>
      <c r="AR7" s="659"/>
      <c r="AS7" s="659"/>
      <c r="AT7" s="659"/>
      <c r="AU7" s="659"/>
      <c r="AV7" s="659"/>
      <c r="AW7" s="659"/>
      <c r="AX7" s="659"/>
      <c r="AY7" s="659"/>
      <c r="AZ7" s="659"/>
      <c r="BA7" s="659"/>
      <c r="BB7" s="659"/>
      <c r="BC7" s="659"/>
      <c r="BD7" s="659"/>
      <c r="BE7" s="659"/>
      <c r="BF7" s="660"/>
      <c r="BG7" s="661">
        <v>14439977</v>
      </c>
      <c r="BH7" s="664"/>
      <c r="BI7" s="664"/>
      <c r="BJ7" s="664"/>
      <c r="BK7" s="664"/>
      <c r="BL7" s="664"/>
      <c r="BM7" s="664"/>
      <c r="BN7" s="665"/>
      <c r="BO7" s="723">
        <v>50.8</v>
      </c>
      <c r="BP7" s="723"/>
      <c r="BQ7" s="723"/>
      <c r="BR7" s="723"/>
      <c r="BS7" s="724">
        <v>247031</v>
      </c>
      <c r="BT7" s="724"/>
      <c r="BU7" s="724"/>
      <c r="BV7" s="724"/>
      <c r="BW7" s="724"/>
      <c r="BX7" s="724"/>
      <c r="BY7" s="724"/>
      <c r="BZ7" s="724"/>
      <c r="CA7" s="724"/>
      <c r="CB7" s="765"/>
      <c r="CD7" s="705" t="s">
        <v>234</v>
      </c>
      <c r="CE7" s="702"/>
      <c r="CF7" s="702"/>
      <c r="CG7" s="702"/>
      <c r="CH7" s="702"/>
      <c r="CI7" s="702"/>
      <c r="CJ7" s="702"/>
      <c r="CK7" s="702"/>
      <c r="CL7" s="702"/>
      <c r="CM7" s="702"/>
      <c r="CN7" s="702"/>
      <c r="CO7" s="702"/>
      <c r="CP7" s="702"/>
      <c r="CQ7" s="703"/>
      <c r="CR7" s="661">
        <v>5778368</v>
      </c>
      <c r="CS7" s="664"/>
      <c r="CT7" s="664"/>
      <c r="CU7" s="664"/>
      <c r="CV7" s="664"/>
      <c r="CW7" s="664"/>
      <c r="CX7" s="664"/>
      <c r="CY7" s="665"/>
      <c r="CZ7" s="723">
        <v>8.1999999999999993</v>
      </c>
      <c r="DA7" s="723"/>
      <c r="DB7" s="723"/>
      <c r="DC7" s="723"/>
      <c r="DD7" s="669">
        <v>79295</v>
      </c>
      <c r="DE7" s="664"/>
      <c r="DF7" s="664"/>
      <c r="DG7" s="664"/>
      <c r="DH7" s="664"/>
      <c r="DI7" s="664"/>
      <c r="DJ7" s="664"/>
      <c r="DK7" s="664"/>
      <c r="DL7" s="664"/>
      <c r="DM7" s="664"/>
      <c r="DN7" s="664"/>
      <c r="DO7" s="664"/>
      <c r="DP7" s="665"/>
      <c r="DQ7" s="669">
        <v>4928015</v>
      </c>
      <c r="DR7" s="664"/>
      <c r="DS7" s="664"/>
      <c r="DT7" s="664"/>
      <c r="DU7" s="664"/>
      <c r="DV7" s="664"/>
      <c r="DW7" s="664"/>
      <c r="DX7" s="664"/>
      <c r="DY7" s="664"/>
      <c r="DZ7" s="664"/>
      <c r="EA7" s="664"/>
      <c r="EB7" s="664"/>
      <c r="EC7" s="704"/>
    </row>
    <row r="8" spans="2:143" ht="11.25" customHeight="1">
      <c r="B8" s="658" t="s">
        <v>235</v>
      </c>
      <c r="C8" s="659"/>
      <c r="D8" s="659"/>
      <c r="E8" s="659"/>
      <c r="F8" s="659"/>
      <c r="G8" s="659"/>
      <c r="H8" s="659"/>
      <c r="I8" s="659"/>
      <c r="J8" s="659"/>
      <c r="K8" s="659"/>
      <c r="L8" s="659"/>
      <c r="M8" s="659"/>
      <c r="N8" s="659"/>
      <c r="O8" s="659"/>
      <c r="P8" s="659"/>
      <c r="Q8" s="660"/>
      <c r="R8" s="661">
        <v>121743</v>
      </c>
      <c r="S8" s="664"/>
      <c r="T8" s="664"/>
      <c r="U8" s="664"/>
      <c r="V8" s="664"/>
      <c r="W8" s="664"/>
      <c r="X8" s="664"/>
      <c r="Y8" s="665"/>
      <c r="Z8" s="723">
        <v>0.2</v>
      </c>
      <c r="AA8" s="723"/>
      <c r="AB8" s="723"/>
      <c r="AC8" s="723"/>
      <c r="AD8" s="724">
        <v>121743</v>
      </c>
      <c r="AE8" s="724"/>
      <c r="AF8" s="724"/>
      <c r="AG8" s="724"/>
      <c r="AH8" s="724"/>
      <c r="AI8" s="724"/>
      <c r="AJ8" s="724"/>
      <c r="AK8" s="724"/>
      <c r="AL8" s="666">
        <v>0.3</v>
      </c>
      <c r="AM8" s="667"/>
      <c r="AN8" s="667"/>
      <c r="AO8" s="725"/>
      <c r="AP8" s="658" t="s">
        <v>236</v>
      </c>
      <c r="AQ8" s="659"/>
      <c r="AR8" s="659"/>
      <c r="AS8" s="659"/>
      <c r="AT8" s="659"/>
      <c r="AU8" s="659"/>
      <c r="AV8" s="659"/>
      <c r="AW8" s="659"/>
      <c r="AX8" s="659"/>
      <c r="AY8" s="659"/>
      <c r="AZ8" s="659"/>
      <c r="BA8" s="659"/>
      <c r="BB8" s="659"/>
      <c r="BC8" s="659"/>
      <c r="BD8" s="659"/>
      <c r="BE8" s="659"/>
      <c r="BF8" s="660"/>
      <c r="BG8" s="661">
        <v>413036</v>
      </c>
      <c r="BH8" s="664"/>
      <c r="BI8" s="664"/>
      <c r="BJ8" s="664"/>
      <c r="BK8" s="664"/>
      <c r="BL8" s="664"/>
      <c r="BM8" s="664"/>
      <c r="BN8" s="665"/>
      <c r="BO8" s="723">
        <v>1.5</v>
      </c>
      <c r="BP8" s="723"/>
      <c r="BQ8" s="723"/>
      <c r="BR8" s="723"/>
      <c r="BS8" s="669" t="s">
        <v>137</v>
      </c>
      <c r="BT8" s="664"/>
      <c r="BU8" s="664"/>
      <c r="BV8" s="664"/>
      <c r="BW8" s="664"/>
      <c r="BX8" s="664"/>
      <c r="BY8" s="664"/>
      <c r="BZ8" s="664"/>
      <c r="CA8" s="664"/>
      <c r="CB8" s="704"/>
      <c r="CD8" s="705" t="s">
        <v>237</v>
      </c>
      <c r="CE8" s="702"/>
      <c r="CF8" s="702"/>
      <c r="CG8" s="702"/>
      <c r="CH8" s="702"/>
      <c r="CI8" s="702"/>
      <c r="CJ8" s="702"/>
      <c r="CK8" s="702"/>
      <c r="CL8" s="702"/>
      <c r="CM8" s="702"/>
      <c r="CN8" s="702"/>
      <c r="CO8" s="702"/>
      <c r="CP8" s="702"/>
      <c r="CQ8" s="703"/>
      <c r="CR8" s="661">
        <v>30611339</v>
      </c>
      <c r="CS8" s="664"/>
      <c r="CT8" s="664"/>
      <c r="CU8" s="664"/>
      <c r="CV8" s="664"/>
      <c r="CW8" s="664"/>
      <c r="CX8" s="664"/>
      <c r="CY8" s="665"/>
      <c r="CZ8" s="723">
        <v>43.6</v>
      </c>
      <c r="DA8" s="723"/>
      <c r="DB8" s="723"/>
      <c r="DC8" s="723"/>
      <c r="DD8" s="669">
        <v>376100</v>
      </c>
      <c r="DE8" s="664"/>
      <c r="DF8" s="664"/>
      <c r="DG8" s="664"/>
      <c r="DH8" s="664"/>
      <c r="DI8" s="664"/>
      <c r="DJ8" s="664"/>
      <c r="DK8" s="664"/>
      <c r="DL8" s="664"/>
      <c r="DM8" s="664"/>
      <c r="DN8" s="664"/>
      <c r="DO8" s="664"/>
      <c r="DP8" s="665"/>
      <c r="DQ8" s="669">
        <v>14516640</v>
      </c>
      <c r="DR8" s="664"/>
      <c r="DS8" s="664"/>
      <c r="DT8" s="664"/>
      <c r="DU8" s="664"/>
      <c r="DV8" s="664"/>
      <c r="DW8" s="664"/>
      <c r="DX8" s="664"/>
      <c r="DY8" s="664"/>
      <c r="DZ8" s="664"/>
      <c r="EA8" s="664"/>
      <c r="EB8" s="664"/>
      <c r="EC8" s="704"/>
    </row>
    <row r="9" spans="2:143" ht="11.25" customHeight="1">
      <c r="B9" s="658" t="s">
        <v>238</v>
      </c>
      <c r="C9" s="659"/>
      <c r="D9" s="659"/>
      <c r="E9" s="659"/>
      <c r="F9" s="659"/>
      <c r="G9" s="659"/>
      <c r="H9" s="659"/>
      <c r="I9" s="659"/>
      <c r="J9" s="659"/>
      <c r="K9" s="659"/>
      <c r="L9" s="659"/>
      <c r="M9" s="659"/>
      <c r="N9" s="659"/>
      <c r="O9" s="659"/>
      <c r="P9" s="659"/>
      <c r="Q9" s="660"/>
      <c r="R9" s="661">
        <v>111715</v>
      </c>
      <c r="S9" s="664"/>
      <c r="T9" s="664"/>
      <c r="U9" s="664"/>
      <c r="V9" s="664"/>
      <c r="W9" s="664"/>
      <c r="X9" s="664"/>
      <c r="Y9" s="665"/>
      <c r="Z9" s="723">
        <v>0.2</v>
      </c>
      <c r="AA9" s="723"/>
      <c r="AB9" s="723"/>
      <c r="AC9" s="723"/>
      <c r="AD9" s="724">
        <v>111715</v>
      </c>
      <c r="AE9" s="724"/>
      <c r="AF9" s="724"/>
      <c r="AG9" s="724"/>
      <c r="AH9" s="724"/>
      <c r="AI9" s="724"/>
      <c r="AJ9" s="724"/>
      <c r="AK9" s="724"/>
      <c r="AL9" s="666">
        <v>0.3</v>
      </c>
      <c r="AM9" s="667"/>
      <c r="AN9" s="667"/>
      <c r="AO9" s="725"/>
      <c r="AP9" s="658" t="s">
        <v>239</v>
      </c>
      <c r="AQ9" s="659"/>
      <c r="AR9" s="659"/>
      <c r="AS9" s="659"/>
      <c r="AT9" s="659"/>
      <c r="AU9" s="659"/>
      <c r="AV9" s="659"/>
      <c r="AW9" s="659"/>
      <c r="AX9" s="659"/>
      <c r="AY9" s="659"/>
      <c r="AZ9" s="659"/>
      <c r="BA9" s="659"/>
      <c r="BB9" s="659"/>
      <c r="BC9" s="659"/>
      <c r="BD9" s="659"/>
      <c r="BE9" s="659"/>
      <c r="BF9" s="660"/>
      <c r="BG9" s="661">
        <v>12156643</v>
      </c>
      <c r="BH9" s="664"/>
      <c r="BI9" s="664"/>
      <c r="BJ9" s="664"/>
      <c r="BK9" s="664"/>
      <c r="BL9" s="664"/>
      <c r="BM9" s="664"/>
      <c r="BN9" s="665"/>
      <c r="BO9" s="723">
        <v>42.8</v>
      </c>
      <c r="BP9" s="723"/>
      <c r="BQ9" s="723"/>
      <c r="BR9" s="723"/>
      <c r="BS9" s="669" t="s">
        <v>240</v>
      </c>
      <c r="BT9" s="664"/>
      <c r="BU9" s="664"/>
      <c r="BV9" s="664"/>
      <c r="BW9" s="664"/>
      <c r="BX9" s="664"/>
      <c r="BY9" s="664"/>
      <c r="BZ9" s="664"/>
      <c r="CA9" s="664"/>
      <c r="CB9" s="704"/>
      <c r="CD9" s="705" t="s">
        <v>241</v>
      </c>
      <c r="CE9" s="702"/>
      <c r="CF9" s="702"/>
      <c r="CG9" s="702"/>
      <c r="CH9" s="702"/>
      <c r="CI9" s="702"/>
      <c r="CJ9" s="702"/>
      <c r="CK9" s="702"/>
      <c r="CL9" s="702"/>
      <c r="CM9" s="702"/>
      <c r="CN9" s="702"/>
      <c r="CO9" s="702"/>
      <c r="CP9" s="702"/>
      <c r="CQ9" s="703"/>
      <c r="CR9" s="661">
        <v>8631160</v>
      </c>
      <c r="CS9" s="664"/>
      <c r="CT9" s="664"/>
      <c r="CU9" s="664"/>
      <c r="CV9" s="664"/>
      <c r="CW9" s="664"/>
      <c r="CX9" s="664"/>
      <c r="CY9" s="665"/>
      <c r="CZ9" s="723">
        <v>12.3</v>
      </c>
      <c r="DA9" s="723"/>
      <c r="DB9" s="723"/>
      <c r="DC9" s="723"/>
      <c r="DD9" s="669">
        <v>2794645</v>
      </c>
      <c r="DE9" s="664"/>
      <c r="DF9" s="664"/>
      <c r="DG9" s="664"/>
      <c r="DH9" s="664"/>
      <c r="DI9" s="664"/>
      <c r="DJ9" s="664"/>
      <c r="DK9" s="664"/>
      <c r="DL9" s="664"/>
      <c r="DM9" s="664"/>
      <c r="DN9" s="664"/>
      <c r="DO9" s="664"/>
      <c r="DP9" s="665"/>
      <c r="DQ9" s="669">
        <v>5629160</v>
      </c>
      <c r="DR9" s="664"/>
      <c r="DS9" s="664"/>
      <c r="DT9" s="664"/>
      <c r="DU9" s="664"/>
      <c r="DV9" s="664"/>
      <c r="DW9" s="664"/>
      <c r="DX9" s="664"/>
      <c r="DY9" s="664"/>
      <c r="DZ9" s="664"/>
      <c r="EA9" s="664"/>
      <c r="EB9" s="664"/>
      <c r="EC9" s="704"/>
    </row>
    <row r="10" spans="2:143" ht="11.25" customHeight="1">
      <c r="B10" s="658" t="s">
        <v>242</v>
      </c>
      <c r="C10" s="659"/>
      <c r="D10" s="659"/>
      <c r="E10" s="659"/>
      <c r="F10" s="659"/>
      <c r="G10" s="659"/>
      <c r="H10" s="659"/>
      <c r="I10" s="659"/>
      <c r="J10" s="659"/>
      <c r="K10" s="659"/>
      <c r="L10" s="659"/>
      <c r="M10" s="659"/>
      <c r="N10" s="659"/>
      <c r="O10" s="659"/>
      <c r="P10" s="659"/>
      <c r="Q10" s="660"/>
      <c r="R10" s="661" t="s">
        <v>137</v>
      </c>
      <c r="S10" s="664"/>
      <c r="T10" s="664"/>
      <c r="U10" s="664"/>
      <c r="V10" s="664"/>
      <c r="W10" s="664"/>
      <c r="X10" s="664"/>
      <c r="Y10" s="665"/>
      <c r="Z10" s="723" t="s">
        <v>137</v>
      </c>
      <c r="AA10" s="723"/>
      <c r="AB10" s="723"/>
      <c r="AC10" s="723"/>
      <c r="AD10" s="724" t="s">
        <v>240</v>
      </c>
      <c r="AE10" s="724"/>
      <c r="AF10" s="724"/>
      <c r="AG10" s="724"/>
      <c r="AH10" s="724"/>
      <c r="AI10" s="724"/>
      <c r="AJ10" s="724"/>
      <c r="AK10" s="724"/>
      <c r="AL10" s="666" t="s">
        <v>240</v>
      </c>
      <c r="AM10" s="667"/>
      <c r="AN10" s="667"/>
      <c r="AO10" s="725"/>
      <c r="AP10" s="658" t="s">
        <v>243</v>
      </c>
      <c r="AQ10" s="659"/>
      <c r="AR10" s="659"/>
      <c r="AS10" s="659"/>
      <c r="AT10" s="659"/>
      <c r="AU10" s="659"/>
      <c r="AV10" s="659"/>
      <c r="AW10" s="659"/>
      <c r="AX10" s="659"/>
      <c r="AY10" s="659"/>
      <c r="AZ10" s="659"/>
      <c r="BA10" s="659"/>
      <c r="BB10" s="659"/>
      <c r="BC10" s="659"/>
      <c r="BD10" s="659"/>
      <c r="BE10" s="659"/>
      <c r="BF10" s="660"/>
      <c r="BG10" s="661">
        <v>532968</v>
      </c>
      <c r="BH10" s="664"/>
      <c r="BI10" s="664"/>
      <c r="BJ10" s="664"/>
      <c r="BK10" s="664"/>
      <c r="BL10" s="664"/>
      <c r="BM10" s="664"/>
      <c r="BN10" s="665"/>
      <c r="BO10" s="723">
        <v>1.9</v>
      </c>
      <c r="BP10" s="723"/>
      <c r="BQ10" s="723"/>
      <c r="BR10" s="723"/>
      <c r="BS10" s="669" t="s">
        <v>137</v>
      </c>
      <c r="BT10" s="664"/>
      <c r="BU10" s="664"/>
      <c r="BV10" s="664"/>
      <c r="BW10" s="664"/>
      <c r="BX10" s="664"/>
      <c r="BY10" s="664"/>
      <c r="BZ10" s="664"/>
      <c r="CA10" s="664"/>
      <c r="CB10" s="704"/>
      <c r="CD10" s="705" t="s">
        <v>244</v>
      </c>
      <c r="CE10" s="702"/>
      <c r="CF10" s="702"/>
      <c r="CG10" s="702"/>
      <c r="CH10" s="702"/>
      <c r="CI10" s="702"/>
      <c r="CJ10" s="702"/>
      <c r="CK10" s="702"/>
      <c r="CL10" s="702"/>
      <c r="CM10" s="702"/>
      <c r="CN10" s="702"/>
      <c r="CO10" s="702"/>
      <c r="CP10" s="702"/>
      <c r="CQ10" s="703"/>
      <c r="CR10" s="661">
        <v>106165</v>
      </c>
      <c r="CS10" s="664"/>
      <c r="CT10" s="664"/>
      <c r="CU10" s="664"/>
      <c r="CV10" s="664"/>
      <c r="CW10" s="664"/>
      <c r="CX10" s="664"/>
      <c r="CY10" s="665"/>
      <c r="CZ10" s="723">
        <v>0.2</v>
      </c>
      <c r="DA10" s="723"/>
      <c r="DB10" s="723"/>
      <c r="DC10" s="723"/>
      <c r="DD10" s="669">
        <v>3949</v>
      </c>
      <c r="DE10" s="664"/>
      <c r="DF10" s="664"/>
      <c r="DG10" s="664"/>
      <c r="DH10" s="664"/>
      <c r="DI10" s="664"/>
      <c r="DJ10" s="664"/>
      <c r="DK10" s="664"/>
      <c r="DL10" s="664"/>
      <c r="DM10" s="664"/>
      <c r="DN10" s="664"/>
      <c r="DO10" s="664"/>
      <c r="DP10" s="665"/>
      <c r="DQ10" s="669">
        <v>72818</v>
      </c>
      <c r="DR10" s="664"/>
      <c r="DS10" s="664"/>
      <c r="DT10" s="664"/>
      <c r="DU10" s="664"/>
      <c r="DV10" s="664"/>
      <c r="DW10" s="664"/>
      <c r="DX10" s="664"/>
      <c r="DY10" s="664"/>
      <c r="DZ10" s="664"/>
      <c r="EA10" s="664"/>
      <c r="EB10" s="664"/>
      <c r="EC10" s="704"/>
    </row>
    <row r="11" spans="2:143" ht="11.25" customHeight="1">
      <c r="B11" s="658" t="s">
        <v>245</v>
      </c>
      <c r="C11" s="659"/>
      <c r="D11" s="659"/>
      <c r="E11" s="659"/>
      <c r="F11" s="659"/>
      <c r="G11" s="659"/>
      <c r="H11" s="659"/>
      <c r="I11" s="659"/>
      <c r="J11" s="659"/>
      <c r="K11" s="659"/>
      <c r="L11" s="659"/>
      <c r="M11" s="659"/>
      <c r="N11" s="659"/>
      <c r="O11" s="659"/>
      <c r="P11" s="659"/>
      <c r="Q11" s="660"/>
      <c r="R11" s="661" t="s">
        <v>137</v>
      </c>
      <c r="S11" s="664"/>
      <c r="T11" s="664"/>
      <c r="U11" s="664"/>
      <c r="V11" s="664"/>
      <c r="W11" s="664"/>
      <c r="X11" s="664"/>
      <c r="Y11" s="665"/>
      <c r="Z11" s="723" t="s">
        <v>240</v>
      </c>
      <c r="AA11" s="723"/>
      <c r="AB11" s="723"/>
      <c r="AC11" s="723"/>
      <c r="AD11" s="724" t="s">
        <v>137</v>
      </c>
      <c r="AE11" s="724"/>
      <c r="AF11" s="724"/>
      <c r="AG11" s="724"/>
      <c r="AH11" s="724"/>
      <c r="AI11" s="724"/>
      <c r="AJ11" s="724"/>
      <c r="AK11" s="724"/>
      <c r="AL11" s="666" t="s">
        <v>137</v>
      </c>
      <c r="AM11" s="667"/>
      <c r="AN11" s="667"/>
      <c r="AO11" s="725"/>
      <c r="AP11" s="658" t="s">
        <v>246</v>
      </c>
      <c r="AQ11" s="659"/>
      <c r="AR11" s="659"/>
      <c r="AS11" s="659"/>
      <c r="AT11" s="659"/>
      <c r="AU11" s="659"/>
      <c r="AV11" s="659"/>
      <c r="AW11" s="659"/>
      <c r="AX11" s="659"/>
      <c r="AY11" s="659"/>
      <c r="AZ11" s="659"/>
      <c r="BA11" s="659"/>
      <c r="BB11" s="659"/>
      <c r="BC11" s="659"/>
      <c r="BD11" s="659"/>
      <c r="BE11" s="659"/>
      <c r="BF11" s="660"/>
      <c r="BG11" s="661">
        <v>1337330</v>
      </c>
      <c r="BH11" s="664"/>
      <c r="BI11" s="664"/>
      <c r="BJ11" s="664"/>
      <c r="BK11" s="664"/>
      <c r="BL11" s="664"/>
      <c r="BM11" s="664"/>
      <c r="BN11" s="665"/>
      <c r="BO11" s="723">
        <v>4.7</v>
      </c>
      <c r="BP11" s="723"/>
      <c r="BQ11" s="723"/>
      <c r="BR11" s="723"/>
      <c r="BS11" s="669">
        <v>247031</v>
      </c>
      <c r="BT11" s="664"/>
      <c r="BU11" s="664"/>
      <c r="BV11" s="664"/>
      <c r="BW11" s="664"/>
      <c r="BX11" s="664"/>
      <c r="BY11" s="664"/>
      <c r="BZ11" s="664"/>
      <c r="CA11" s="664"/>
      <c r="CB11" s="704"/>
      <c r="CD11" s="705" t="s">
        <v>247</v>
      </c>
      <c r="CE11" s="702"/>
      <c r="CF11" s="702"/>
      <c r="CG11" s="702"/>
      <c r="CH11" s="702"/>
      <c r="CI11" s="702"/>
      <c r="CJ11" s="702"/>
      <c r="CK11" s="702"/>
      <c r="CL11" s="702"/>
      <c r="CM11" s="702"/>
      <c r="CN11" s="702"/>
      <c r="CO11" s="702"/>
      <c r="CP11" s="702"/>
      <c r="CQ11" s="703"/>
      <c r="CR11" s="661">
        <v>306821</v>
      </c>
      <c r="CS11" s="664"/>
      <c r="CT11" s="664"/>
      <c r="CU11" s="664"/>
      <c r="CV11" s="664"/>
      <c r="CW11" s="664"/>
      <c r="CX11" s="664"/>
      <c r="CY11" s="665"/>
      <c r="CZ11" s="723">
        <v>0.4</v>
      </c>
      <c r="DA11" s="723"/>
      <c r="DB11" s="723"/>
      <c r="DC11" s="723"/>
      <c r="DD11" s="669">
        <v>52493</v>
      </c>
      <c r="DE11" s="664"/>
      <c r="DF11" s="664"/>
      <c r="DG11" s="664"/>
      <c r="DH11" s="664"/>
      <c r="DI11" s="664"/>
      <c r="DJ11" s="664"/>
      <c r="DK11" s="664"/>
      <c r="DL11" s="664"/>
      <c r="DM11" s="664"/>
      <c r="DN11" s="664"/>
      <c r="DO11" s="664"/>
      <c r="DP11" s="665"/>
      <c r="DQ11" s="669">
        <v>269707</v>
      </c>
      <c r="DR11" s="664"/>
      <c r="DS11" s="664"/>
      <c r="DT11" s="664"/>
      <c r="DU11" s="664"/>
      <c r="DV11" s="664"/>
      <c r="DW11" s="664"/>
      <c r="DX11" s="664"/>
      <c r="DY11" s="664"/>
      <c r="DZ11" s="664"/>
      <c r="EA11" s="664"/>
      <c r="EB11" s="664"/>
      <c r="EC11" s="704"/>
    </row>
    <row r="12" spans="2:143" ht="11.25" customHeight="1">
      <c r="B12" s="658" t="s">
        <v>248</v>
      </c>
      <c r="C12" s="659"/>
      <c r="D12" s="659"/>
      <c r="E12" s="659"/>
      <c r="F12" s="659"/>
      <c r="G12" s="659"/>
      <c r="H12" s="659"/>
      <c r="I12" s="659"/>
      <c r="J12" s="659"/>
      <c r="K12" s="659"/>
      <c r="L12" s="659"/>
      <c r="M12" s="659"/>
      <c r="N12" s="659"/>
      <c r="O12" s="659"/>
      <c r="P12" s="659"/>
      <c r="Q12" s="660"/>
      <c r="R12" s="661">
        <v>3822161</v>
      </c>
      <c r="S12" s="664"/>
      <c r="T12" s="664"/>
      <c r="U12" s="664"/>
      <c r="V12" s="664"/>
      <c r="W12" s="664"/>
      <c r="X12" s="664"/>
      <c r="Y12" s="665"/>
      <c r="Z12" s="723">
        <v>5.2</v>
      </c>
      <c r="AA12" s="723"/>
      <c r="AB12" s="723"/>
      <c r="AC12" s="723"/>
      <c r="AD12" s="724">
        <v>3822161</v>
      </c>
      <c r="AE12" s="724"/>
      <c r="AF12" s="724"/>
      <c r="AG12" s="724"/>
      <c r="AH12" s="724"/>
      <c r="AI12" s="724"/>
      <c r="AJ12" s="724"/>
      <c r="AK12" s="724"/>
      <c r="AL12" s="666">
        <v>9.5</v>
      </c>
      <c r="AM12" s="667"/>
      <c r="AN12" s="667"/>
      <c r="AO12" s="725"/>
      <c r="AP12" s="658" t="s">
        <v>249</v>
      </c>
      <c r="AQ12" s="659"/>
      <c r="AR12" s="659"/>
      <c r="AS12" s="659"/>
      <c r="AT12" s="659"/>
      <c r="AU12" s="659"/>
      <c r="AV12" s="659"/>
      <c r="AW12" s="659"/>
      <c r="AX12" s="659"/>
      <c r="AY12" s="659"/>
      <c r="AZ12" s="659"/>
      <c r="BA12" s="659"/>
      <c r="BB12" s="659"/>
      <c r="BC12" s="659"/>
      <c r="BD12" s="659"/>
      <c r="BE12" s="659"/>
      <c r="BF12" s="660"/>
      <c r="BG12" s="661">
        <v>10855511</v>
      </c>
      <c r="BH12" s="664"/>
      <c r="BI12" s="664"/>
      <c r="BJ12" s="664"/>
      <c r="BK12" s="664"/>
      <c r="BL12" s="664"/>
      <c r="BM12" s="664"/>
      <c r="BN12" s="665"/>
      <c r="BO12" s="723">
        <v>38.200000000000003</v>
      </c>
      <c r="BP12" s="723"/>
      <c r="BQ12" s="723"/>
      <c r="BR12" s="723"/>
      <c r="BS12" s="669" t="s">
        <v>240</v>
      </c>
      <c r="BT12" s="664"/>
      <c r="BU12" s="664"/>
      <c r="BV12" s="664"/>
      <c r="BW12" s="664"/>
      <c r="BX12" s="664"/>
      <c r="BY12" s="664"/>
      <c r="BZ12" s="664"/>
      <c r="CA12" s="664"/>
      <c r="CB12" s="704"/>
      <c r="CD12" s="705" t="s">
        <v>250</v>
      </c>
      <c r="CE12" s="702"/>
      <c r="CF12" s="702"/>
      <c r="CG12" s="702"/>
      <c r="CH12" s="702"/>
      <c r="CI12" s="702"/>
      <c r="CJ12" s="702"/>
      <c r="CK12" s="702"/>
      <c r="CL12" s="702"/>
      <c r="CM12" s="702"/>
      <c r="CN12" s="702"/>
      <c r="CO12" s="702"/>
      <c r="CP12" s="702"/>
      <c r="CQ12" s="703"/>
      <c r="CR12" s="661">
        <v>658583</v>
      </c>
      <c r="CS12" s="664"/>
      <c r="CT12" s="664"/>
      <c r="CU12" s="664"/>
      <c r="CV12" s="664"/>
      <c r="CW12" s="664"/>
      <c r="CX12" s="664"/>
      <c r="CY12" s="665"/>
      <c r="CZ12" s="723">
        <v>0.9</v>
      </c>
      <c r="DA12" s="723"/>
      <c r="DB12" s="723"/>
      <c r="DC12" s="723"/>
      <c r="DD12" s="669">
        <v>171753</v>
      </c>
      <c r="DE12" s="664"/>
      <c r="DF12" s="664"/>
      <c r="DG12" s="664"/>
      <c r="DH12" s="664"/>
      <c r="DI12" s="664"/>
      <c r="DJ12" s="664"/>
      <c r="DK12" s="664"/>
      <c r="DL12" s="664"/>
      <c r="DM12" s="664"/>
      <c r="DN12" s="664"/>
      <c r="DO12" s="664"/>
      <c r="DP12" s="665"/>
      <c r="DQ12" s="669">
        <v>225818</v>
      </c>
      <c r="DR12" s="664"/>
      <c r="DS12" s="664"/>
      <c r="DT12" s="664"/>
      <c r="DU12" s="664"/>
      <c r="DV12" s="664"/>
      <c r="DW12" s="664"/>
      <c r="DX12" s="664"/>
      <c r="DY12" s="664"/>
      <c r="DZ12" s="664"/>
      <c r="EA12" s="664"/>
      <c r="EB12" s="664"/>
      <c r="EC12" s="704"/>
    </row>
    <row r="13" spans="2:143" ht="11.25" customHeight="1">
      <c r="B13" s="658" t="s">
        <v>251</v>
      </c>
      <c r="C13" s="659"/>
      <c r="D13" s="659"/>
      <c r="E13" s="659"/>
      <c r="F13" s="659"/>
      <c r="G13" s="659"/>
      <c r="H13" s="659"/>
      <c r="I13" s="659"/>
      <c r="J13" s="659"/>
      <c r="K13" s="659"/>
      <c r="L13" s="659"/>
      <c r="M13" s="659"/>
      <c r="N13" s="659"/>
      <c r="O13" s="659"/>
      <c r="P13" s="659"/>
      <c r="Q13" s="660"/>
      <c r="R13" s="661" t="s">
        <v>240</v>
      </c>
      <c r="S13" s="664"/>
      <c r="T13" s="664"/>
      <c r="U13" s="664"/>
      <c r="V13" s="664"/>
      <c r="W13" s="664"/>
      <c r="X13" s="664"/>
      <c r="Y13" s="665"/>
      <c r="Z13" s="723" t="s">
        <v>137</v>
      </c>
      <c r="AA13" s="723"/>
      <c r="AB13" s="723"/>
      <c r="AC13" s="723"/>
      <c r="AD13" s="724" t="s">
        <v>240</v>
      </c>
      <c r="AE13" s="724"/>
      <c r="AF13" s="724"/>
      <c r="AG13" s="724"/>
      <c r="AH13" s="724"/>
      <c r="AI13" s="724"/>
      <c r="AJ13" s="724"/>
      <c r="AK13" s="724"/>
      <c r="AL13" s="666" t="s">
        <v>137</v>
      </c>
      <c r="AM13" s="667"/>
      <c r="AN13" s="667"/>
      <c r="AO13" s="725"/>
      <c r="AP13" s="658" t="s">
        <v>252</v>
      </c>
      <c r="AQ13" s="659"/>
      <c r="AR13" s="659"/>
      <c r="AS13" s="659"/>
      <c r="AT13" s="659"/>
      <c r="AU13" s="659"/>
      <c r="AV13" s="659"/>
      <c r="AW13" s="659"/>
      <c r="AX13" s="659"/>
      <c r="AY13" s="659"/>
      <c r="AZ13" s="659"/>
      <c r="BA13" s="659"/>
      <c r="BB13" s="659"/>
      <c r="BC13" s="659"/>
      <c r="BD13" s="659"/>
      <c r="BE13" s="659"/>
      <c r="BF13" s="660"/>
      <c r="BG13" s="661">
        <v>10812037</v>
      </c>
      <c r="BH13" s="664"/>
      <c r="BI13" s="664"/>
      <c r="BJ13" s="664"/>
      <c r="BK13" s="664"/>
      <c r="BL13" s="664"/>
      <c r="BM13" s="664"/>
      <c r="BN13" s="665"/>
      <c r="BO13" s="723">
        <v>38</v>
      </c>
      <c r="BP13" s="723"/>
      <c r="BQ13" s="723"/>
      <c r="BR13" s="723"/>
      <c r="BS13" s="669" t="s">
        <v>137</v>
      </c>
      <c r="BT13" s="664"/>
      <c r="BU13" s="664"/>
      <c r="BV13" s="664"/>
      <c r="BW13" s="664"/>
      <c r="BX13" s="664"/>
      <c r="BY13" s="664"/>
      <c r="BZ13" s="664"/>
      <c r="CA13" s="664"/>
      <c r="CB13" s="704"/>
      <c r="CD13" s="705" t="s">
        <v>253</v>
      </c>
      <c r="CE13" s="702"/>
      <c r="CF13" s="702"/>
      <c r="CG13" s="702"/>
      <c r="CH13" s="702"/>
      <c r="CI13" s="702"/>
      <c r="CJ13" s="702"/>
      <c r="CK13" s="702"/>
      <c r="CL13" s="702"/>
      <c r="CM13" s="702"/>
      <c r="CN13" s="702"/>
      <c r="CO13" s="702"/>
      <c r="CP13" s="702"/>
      <c r="CQ13" s="703"/>
      <c r="CR13" s="661">
        <v>6888382</v>
      </c>
      <c r="CS13" s="664"/>
      <c r="CT13" s="664"/>
      <c r="CU13" s="664"/>
      <c r="CV13" s="664"/>
      <c r="CW13" s="664"/>
      <c r="CX13" s="664"/>
      <c r="CY13" s="665"/>
      <c r="CZ13" s="723">
        <v>9.8000000000000007</v>
      </c>
      <c r="DA13" s="723"/>
      <c r="DB13" s="723"/>
      <c r="DC13" s="723"/>
      <c r="DD13" s="669">
        <v>2342062</v>
      </c>
      <c r="DE13" s="664"/>
      <c r="DF13" s="664"/>
      <c r="DG13" s="664"/>
      <c r="DH13" s="664"/>
      <c r="DI13" s="664"/>
      <c r="DJ13" s="664"/>
      <c r="DK13" s="664"/>
      <c r="DL13" s="664"/>
      <c r="DM13" s="664"/>
      <c r="DN13" s="664"/>
      <c r="DO13" s="664"/>
      <c r="DP13" s="665"/>
      <c r="DQ13" s="669">
        <v>5785164</v>
      </c>
      <c r="DR13" s="664"/>
      <c r="DS13" s="664"/>
      <c r="DT13" s="664"/>
      <c r="DU13" s="664"/>
      <c r="DV13" s="664"/>
      <c r="DW13" s="664"/>
      <c r="DX13" s="664"/>
      <c r="DY13" s="664"/>
      <c r="DZ13" s="664"/>
      <c r="EA13" s="664"/>
      <c r="EB13" s="664"/>
      <c r="EC13" s="704"/>
    </row>
    <row r="14" spans="2:143" ht="11.25" customHeight="1">
      <c r="B14" s="658" t="s">
        <v>254</v>
      </c>
      <c r="C14" s="659"/>
      <c r="D14" s="659"/>
      <c r="E14" s="659"/>
      <c r="F14" s="659"/>
      <c r="G14" s="659"/>
      <c r="H14" s="659"/>
      <c r="I14" s="659"/>
      <c r="J14" s="659"/>
      <c r="K14" s="659"/>
      <c r="L14" s="659"/>
      <c r="M14" s="659"/>
      <c r="N14" s="659"/>
      <c r="O14" s="659"/>
      <c r="P14" s="659"/>
      <c r="Q14" s="660"/>
      <c r="R14" s="661" t="s">
        <v>240</v>
      </c>
      <c r="S14" s="664"/>
      <c r="T14" s="664"/>
      <c r="U14" s="664"/>
      <c r="V14" s="664"/>
      <c r="W14" s="664"/>
      <c r="X14" s="664"/>
      <c r="Y14" s="665"/>
      <c r="Z14" s="723" t="s">
        <v>137</v>
      </c>
      <c r="AA14" s="723"/>
      <c r="AB14" s="723"/>
      <c r="AC14" s="723"/>
      <c r="AD14" s="724" t="s">
        <v>240</v>
      </c>
      <c r="AE14" s="724"/>
      <c r="AF14" s="724"/>
      <c r="AG14" s="724"/>
      <c r="AH14" s="724"/>
      <c r="AI14" s="724"/>
      <c r="AJ14" s="724"/>
      <c r="AK14" s="724"/>
      <c r="AL14" s="666" t="s">
        <v>240</v>
      </c>
      <c r="AM14" s="667"/>
      <c r="AN14" s="667"/>
      <c r="AO14" s="725"/>
      <c r="AP14" s="658" t="s">
        <v>255</v>
      </c>
      <c r="AQ14" s="659"/>
      <c r="AR14" s="659"/>
      <c r="AS14" s="659"/>
      <c r="AT14" s="659"/>
      <c r="AU14" s="659"/>
      <c r="AV14" s="659"/>
      <c r="AW14" s="659"/>
      <c r="AX14" s="659"/>
      <c r="AY14" s="659"/>
      <c r="AZ14" s="659"/>
      <c r="BA14" s="659"/>
      <c r="BB14" s="659"/>
      <c r="BC14" s="659"/>
      <c r="BD14" s="659"/>
      <c r="BE14" s="659"/>
      <c r="BF14" s="660"/>
      <c r="BG14" s="661">
        <v>358387</v>
      </c>
      <c r="BH14" s="664"/>
      <c r="BI14" s="664"/>
      <c r="BJ14" s="664"/>
      <c r="BK14" s="664"/>
      <c r="BL14" s="664"/>
      <c r="BM14" s="664"/>
      <c r="BN14" s="665"/>
      <c r="BO14" s="723">
        <v>1.3</v>
      </c>
      <c r="BP14" s="723"/>
      <c r="BQ14" s="723"/>
      <c r="BR14" s="723"/>
      <c r="BS14" s="669" t="s">
        <v>137</v>
      </c>
      <c r="BT14" s="664"/>
      <c r="BU14" s="664"/>
      <c r="BV14" s="664"/>
      <c r="BW14" s="664"/>
      <c r="BX14" s="664"/>
      <c r="BY14" s="664"/>
      <c r="BZ14" s="664"/>
      <c r="CA14" s="664"/>
      <c r="CB14" s="704"/>
      <c r="CD14" s="705" t="s">
        <v>256</v>
      </c>
      <c r="CE14" s="702"/>
      <c r="CF14" s="702"/>
      <c r="CG14" s="702"/>
      <c r="CH14" s="702"/>
      <c r="CI14" s="702"/>
      <c r="CJ14" s="702"/>
      <c r="CK14" s="702"/>
      <c r="CL14" s="702"/>
      <c r="CM14" s="702"/>
      <c r="CN14" s="702"/>
      <c r="CO14" s="702"/>
      <c r="CP14" s="702"/>
      <c r="CQ14" s="703"/>
      <c r="CR14" s="661">
        <v>2744317</v>
      </c>
      <c r="CS14" s="664"/>
      <c r="CT14" s="664"/>
      <c r="CU14" s="664"/>
      <c r="CV14" s="664"/>
      <c r="CW14" s="664"/>
      <c r="CX14" s="664"/>
      <c r="CY14" s="665"/>
      <c r="CZ14" s="723">
        <v>3.9</v>
      </c>
      <c r="DA14" s="723"/>
      <c r="DB14" s="723"/>
      <c r="DC14" s="723"/>
      <c r="DD14" s="669">
        <v>317989</v>
      </c>
      <c r="DE14" s="664"/>
      <c r="DF14" s="664"/>
      <c r="DG14" s="664"/>
      <c r="DH14" s="664"/>
      <c r="DI14" s="664"/>
      <c r="DJ14" s="664"/>
      <c r="DK14" s="664"/>
      <c r="DL14" s="664"/>
      <c r="DM14" s="664"/>
      <c r="DN14" s="664"/>
      <c r="DO14" s="664"/>
      <c r="DP14" s="665"/>
      <c r="DQ14" s="669">
        <v>2626730</v>
      </c>
      <c r="DR14" s="664"/>
      <c r="DS14" s="664"/>
      <c r="DT14" s="664"/>
      <c r="DU14" s="664"/>
      <c r="DV14" s="664"/>
      <c r="DW14" s="664"/>
      <c r="DX14" s="664"/>
      <c r="DY14" s="664"/>
      <c r="DZ14" s="664"/>
      <c r="EA14" s="664"/>
      <c r="EB14" s="664"/>
      <c r="EC14" s="704"/>
    </row>
    <row r="15" spans="2:143" ht="11.25" customHeight="1">
      <c r="B15" s="658" t="s">
        <v>257</v>
      </c>
      <c r="C15" s="659"/>
      <c r="D15" s="659"/>
      <c r="E15" s="659"/>
      <c r="F15" s="659"/>
      <c r="G15" s="659"/>
      <c r="H15" s="659"/>
      <c r="I15" s="659"/>
      <c r="J15" s="659"/>
      <c r="K15" s="659"/>
      <c r="L15" s="659"/>
      <c r="M15" s="659"/>
      <c r="N15" s="659"/>
      <c r="O15" s="659"/>
      <c r="P15" s="659"/>
      <c r="Q15" s="660"/>
      <c r="R15" s="661">
        <v>219509</v>
      </c>
      <c r="S15" s="664"/>
      <c r="T15" s="664"/>
      <c r="U15" s="664"/>
      <c r="V15" s="664"/>
      <c r="W15" s="664"/>
      <c r="X15" s="664"/>
      <c r="Y15" s="665"/>
      <c r="Z15" s="723">
        <v>0.3</v>
      </c>
      <c r="AA15" s="723"/>
      <c r="AB15" s="723"/>
      <c r="AC15" s="723"/>
      <c r="AD15" s="724">
        <v>219509</v>
      </c>
      <c r="AE15" s="724"/>
      <c r="AF15" s="724"/>
      <c r="AG15" s="724"/>
      <c r="AH15" s="724"/>
      <c r="AI15" s="724"/>
      <c r="AJ15" s="724"/>
      <c r="AK15" s="724"/>
      <c r="AL15" s="666">
        <v>0.5</v>
      </c>
      <c r="AM15" s="667"/>
      <c r="AN15" s="667"/>
      <c r="AO15" s="725"/>
      <c r="AP15" s="658" t="s">
        <v>258</v>
      </c>
      <c r="AQ15" s="659"/>
      <c r="AR15" s="659"/>
      <c r="AS15" s="659"/>
      <c r="AT15" s="659"/>
      <c r="AU15" s="659"/>
      <c r="AV15" s="659"/>
      <c r="AW15" s="659"/>
      <c r="AX15" s="659"/>
      <c r="AY15" s="659"/>
      <c r="AZ15" s="659"/>
      <c r="BA15" s="659"/>
      <c r="BB15" s="659"/>
      <c r="BC15" s="659"/>
      <c r="BD15" s="659"/>
      <c r="BE15" s="659"/>
      <c r="BF15" s="660"/>
      <c r="BG15" s="661">
        <v>1405491</v>
      </c>
      <c r="BH15" s="664"/>
      <c r="BI15" s="664"/>
      <c r="BJ15" s="664"/>
      <c r="BK15" s="664"/>
      <c r="BL15" s="664"/>
      <c r="BM15" s="664"/>
      <c r="BN15" s="665"/>
      <c r="BO15" s="723">
        <v>4.9000000000000004</v>
      </c>
      <c r="BP15" s="723"/>
      <c r="BQ15" s="723"/>
      <c r="BR15" s="723"/>
      <c r="BS15" s="669" t="s">
        <v>137</v>
      </c>
      <c r="BT15" s="664"/>
      <c r="BU15" s="664"/>
      <c r="BV15" s="664"/>
      <c r="BW15" s="664"/>
      <c r="BX15" s="664"/>
      <c r="BY15" s="664"/>
      <c r="BZ15" s="664"/>
      <c r="CA15" s="664"/>
      <c r="CB15" s="704"/>
      <c r="CD15" s="705" t="s">
        <v>259</v>
      </c>
      <c r="CE15" s="702"/>
      <c r="CF15" s="702"/>
      <c r="CG15" s="702"/>
      <c r="CH15" s="702"/>
      <c r="CI15" s="702"/>
      <c r="CJ15" s="702"/>
      <c r="CK15" s="702"/>
      <c r="CL15" s="702"/>
      <c r="CM15" s="702"/>
      <c r="CN15" s="702"/>
      <c r="CO15" s="702"/>
      <c r="CP15" s="702"/>
      <c r="CQ15" s="703"/>
      <c r="CR15" s="661">
        <v>7128539</v>
      </c>
      <c r="CS15" s="664"/>
      <c r="CT15" s="664"/>
      <c r="CU15" s="664"/>
      <c r="CV15" s="664"/>
      <c r="CW15" s="664"/>
      <c r="CX15" s="664"/>
      <c r="CY15" s="665"/>
      <c r="CZ15" s="723">
        <v>10.1</v>
      </c>
      <c r="DA15" s="723"/>
      <c r="DB15" s="723"/>
      <c r="DC15" s="723"/>
      <c r="DD15" s="669">
        <v>1293686</v>
      </c>
      <c r="DE15" s="664"/>
      <c r="DF15" s="664"/>
      <c r="DG15" s="664"/>
      <c r="DH15" s="664"/>
      <c r="DI15" s="664"/>
      <c r="DJ15" s="664"/>
      <c r="DK15" s="664"/>
      <c r="DL15" s="664"/>
      <c r="DM15" s="664"/>
      <c r="DN15" s="664"/>
      <c r="DO15" s="664"/>
      <c r="DP15" s="665"/>
      <c r="DQ15" s="669">
        <v>5754238</v>
      </c>
      <c r="DR15" s="664"/>
      <c r="DS15" s="664"/>
      <c r="DT15" s="664"/>
      <c r="DU15" s="664"/>
      <c r="DV15" s="664"/>
      <c r="DW15" s="664"/>
      <c r="DX15" s="664"/>
      <c r="DY15" s="664"/>
      <c r="DZ15" s="664"/>
      <c r="EA15" s="664"/>
      <c r="EB15" s="664"/>
      <c r="EC15" s="704"/>
    </row>
    <row r="16" spans="2:143" ht="11.25" customHeight="1">
      <c r="B16" s="658" t="s">
        <v>260</v>
      </c>
      <c r="C16" s="659"/>
      <c r="D16" s="659"/>
      <c r="E16" s="659"/>
      <c r="F16" s="659"/>
      <c r="G16" s="659"/>
      <c r="H16" s="659"/>
      <c r="I16" s="659"/>
      <c r="J16" s="659"/>
      <c r="K16" s="659"/>
      <c r="L16" s="659"/>
      <c r="M16" s="659"/>
      <c r="N16" s="659"/>
      <c r="O16" s="659"/>
      <c r="P16" s="659"/>
      <c r="Q16" s="660"/>
      <c r="R16" s="661" t="s">
        <v>137</v>
      </c>
      <c r="S16" s="664"/>
      <c r="T16" s="664"/>
      <c r="U16" s="664"/>
      <c r="V16" s="664"/>
      <c r="W16" s="664"/>
      <c r="X16" s="664"/>
      <c r="Y16" s="665"/>
      <c r="Z16" s="723" t="s">
        <v>240</v>
      </c>
      <c r="AA16" s="723"/>
      <c r="AB16" s="723"/>
      <c r="AC16" s="723"/>
      <c r="AD16" s="724" t="s">
        <v>137</v>
      </c>
      <c r="AE16" s="724"/>
      <c r="AF16" s="724"/>
      <c r="AG16" s="724"/>
      <c r="AH16" s="724"/>
      <c r="AI16" s="724"/>
      <c r="AJ16" s="724"/>
      <c r="AK16" s="724"/>
      <c r="AL16" s="666" t="s">
        <v>240</v>
      </c>
      <c r="AM16" s="667"/>
      <c r="AN16" s="667"/>
      <c r="AO16" s="725"/>
      <c r="AP16" s="658" t="s">
        <v>261</v>
      </c>
      <c r="AQ16" s="659"/>
      <c r="AR16" s="659"/>
      <c r="AS16" s="659"/>
      <c r="AT16" s="659"/>
      <c r="AU16" s="659"/>
      <c r="AV16" s="659"/>
      <c r="AW16" s="659"/>
      <c r="AX16" s="659"/>
      <c r="AY16" s="659"/>
      <c r="AZ16" s="659"/>
      <c r="BA16" s="659"/>
      <c r="BB16" s="659"/>
      <c r="BC16" s="659"/>
      <c r="BD16" s="659"/>
      <c r="BE16" s="659"/>
      <c r="BF16" s="660"/>
      <c r="BG16" s="661" t="s">
        <v>137</v>
      </c>
      <c r="BH16" s="664"/>
      <c r="BI16" s="664"/>
      <c r="BJ16" s="664"/>
      <c r="BK16" s="664"/>
      <c r="BL16" s="664"/>
      <c r="BM16" s="664"/>
      <c r="BN16" s="665"/>
      <c r="BO16" s="723" t="s">
        <v>137</v>
      </c>
      <c r="BP16" s="723"/>
      <c r="BQ16" s="723"/>
      <c r="BR16" s="723"/>
      <c r="BS16" s="669" t="s">
        <v>137</v>
      </c>
      <c r="BT16" s="664"/>
      <c r="BU16" s="664"/>
      <c r="BV16" s="664"/>
      <c r="BW16" s="664"/>
      <c r="BX16" s="664"/>
      <c r="BY16" s="664"/>
      <c r="BZ16" s="664"/>
      <c r="CA16" s="664"/>
      <c r="CB16" s="704"/>
      <c r="CD16" s="705" t="s">
        <v>262</v>
      </c>
      <c r="CE16" s="702"/>
      <c r="CF16" s="702"/>
      <c r="CG16" s="702"/>
      <c r="CH16" s="702"/>
      <c r="CI16" s="702"/>
      <c r="CJ16" s="702"/>
      <c r="CK16" s="702"/>
      <c r="CL16" s="702"/>
      <c r="CM16" s="702"/>
      <c r="CN16" s="702"/>
      <c r="CO16" s="702"/>
      <c r="CP16" s="702"/>
      <c r="CQ16" s="703"/>
      <c r="CR16" s="661" t="s">
        <v>137</v>
      </c>
      <c r="CS16" s="664"/>
      <c r="CT16" s="664"/>
      <c r="CU16" s="664"/>
      <c r="CV16" s="664"/>
      <c r="CW16" s="664"/>
      <c r="CX16" s="664"/>
      <c r="CY16" s="665"/>
      <c r="CZ16" s="723" t="s">
        <v>137</v>
      </c>
      <c r="DA16" s="723"/>
      <c r="DB16" s="723"/>
      <c r="DC16" s="723"/>
      <c r="DD16" s="669" t="s">
        <v>240</v>
      </c>
      <c r="DE16" s="664"/>
      <c r="DF16" s="664"/>
      <c r="DG16" s="664"/>
      <c r="DH16" s="664"/>
      <c r="DI16" s="664"/>
      <c r="DJ16" s="664"/>
      <c r="DK16" s="664"/>
      <c r="DL16" s="664"/>
      <c r="DM16" s="664"/>
      <c r="DN16" s="664"/>
      <c r="DO16" s="664"/>
      <c r="DP16" s="665"/>
      <c r="DQ16" s="669" t="s">
        <v>240</v>
      </c>
      <c r="DR16" s="664"/>
      <c r="DS16" s="664"/>
      <c r="DT16" s="664"/>
      <c r="DU16" s="664"/>
      <c r="DV16" s="664"/>
      <c r="DW16" s="664"/>
      <c r="DX16" s="664"/>
      <c r="DY16" s="664"/>
      <c r="DZ16" s="664"/>
      <c r="EA16" s="664"/>
      <c r="EB16" s="664"/>
      <c r="EC16" s="704"/>
    </row>
    <row r="17" spans="2:133" ht="11.25" customHeight="1">
      <c r="B17" s="658" t="s">
        <v>263</v>
      </c>
      <c r="C17" s="659"/>
      <c r="D17" s="659"/>
      <c r="E17" s="659"/>
      <c r="F17" s="659"/>
      <c r="G17" s="659"/>
      <c r="H17" s="659"/>
      <c r="I17" s="659"/>
      <c r="J17" s="659"/>
      <c r="K17" s="659"/>
      <c r="L17" s="659"/>
      <c r="M17" s="659"/>
      <c r="N17" s="659"/>
      <c r="O17" s="659"/>
      <c r="P17" s="659"/>
      <c r="Q17" s="660"/>
      <c r="R17" s="661">
        <v>202005</v>
      </c>
      <c r="S17" s="664"/>
      <c r="T17" s="664"/>
      <c r="U17" s="664"/>
      <c r="V17" s="664"/>
      <c r="W17" s="664"/>
      <c r="X17" s="664"/>
      <c r="Y17" s="665"/>
      <c r="Z17" s="723">
        <v>0.3</v>
      </c>
      <c r="AA17" s="723"/>
      <c r="AB17" s="723"/>
      <c r="AC17" s="723"/>
      <c r="AD17" s="724">
        <v>202005</v>
      </c>
      <c r="AE17" s="724"/>
      <c r="AF17" s="724"/>
      <c r="AG17" s="724"/>
      <c r="AH17" s="724"/>
      <c r="AI17" s="724"/>
      <c r="AJ17" s="724"/>
      <c r="AK17" s="724"/>
      <c r="AL17" s="666">
        <v>0.5</v>
      </c>
      <c r="AM17" s="667"/>
      <c r="AN17" s="667"/>
      <c r="AO17" s="725"/>
      <c r="AP17" s="658" t="s">
        <v>264</v>
      </c>
      <c r="AQ17" s="659"/>
      <c r="AR17" s="659"/>
      <c r="AS17" s="659"/>
      <c r="AT17" s="659"/>
      <c r="AU17" s="659"/>
      <c r="AV17" s="659"/>
      <c r="AW17" s="659"/>
      <c r="AX17" s="659"/>
      <c r="AY17" s="659"/>
      <c r="AZ17" s="659"/>
      <c r="BA17" s="659"/>
      <c r="BB17" s="659"/>
      <c r="BC17" s="659"/>
      <c r="BD17" s="659"/>
      <c r="BE17" s="659"/>
      <c r="BF17" s="660"/>
      <c r="BG17" s="661" t="s">
        <v>240</v>
      </c>
      <c r="BH17" s="664"/>
      <c r="BI17" s="664"/>
      <c r="BJ17" s="664"/>
      <c r="BK17" s="664"/>
      <c r="BL17" s="664"/>
      <c r="BM17" s="664"/>
      <c r="BN17" s="665"/>
      <c r="BO17" s="723" t="s">
        <v>137</v>
      </c>
      <c r="BP17" s="723"/>
      <c r="BQ17" s="723"/>
      <c r="BR17" s="723"/>
      <c r="BS17" s="669" t="s">
        <v>240</v>
      </c>
      <c r="BT17" s="664"/>
      <c r="BU17" s="664"/>
      <c r="BV17" s="664"/>
      <c r="BW17" s="664"/>
      <c r="BX17" s="664"/>
      <c r="BY17" s="664"/>
      <c r="BZ17" s="664"/>
      <c r="CA17" s="664"/>
      <c r="CB17" s="704"/>
      <c r="CD17" s="705" t="s">
        <v>265</v>
      </c>
      <c r="CE17" s="702"/>
      <c r="CF17" s="702"/>
      <c r="CG17" s="702"/>
      <c r="CH17" s="702"/>
      <c r="CI17" s="702"/>
      <c r="CJ17" s="702"/>
      <c r="CK17" s="702"/>
      <c r="CL17" s="702"/>
      <c r="CM17" s="702"/>
      <c r="CN17" s="702"/>
      <c r="CO17" s="702"/>
      <c r="CP17" s="702"/>
      <c r="CQ17" s="703"/>
      <c r="CR17" s="661">
        <v>6998532</v>
      </c>
      <c r="CS17" s="664"/>
      <c r="CT17" s="664"/>
      <c r="CU17" s="664"/>
      <c r="CV17" s="664"/>
      <c r="CW17" s="664"/>
      <c r="CX17" s="664"/>
      <c r="CY17" s="665"/>
      <c r="CZ17" s="723">
        <v>10</v>
      </c>
      <c r="DA17" s="723"/>
      <c r="DB17" s="723"/>
      <c r="DC17" s="723"/>
      <c r="DD17" s="669" t="s">
        <v>137</v>
      </c>
      <c r="DE17" s="664"/>
      <c r="DF17" s="664"/>
      <c r="DG17" s="664"/>
      <c r="DH17" s="664"/>
      <c r="DI17" s="664"/>
      <c r="DJ17" s="664"/>
      <c r="DK17" s="664"/>
      <c r="DL17" s="664"/>
      <c r="DM17" s="664"/>
      <c r="DN17" s="664"/>
      <c r="DO17" s="664"/>
      <c r="DP17" s="665"/>
      <c r="DQ17" s="669">
        <v>6998532</v>
      </c>
      <c r="DR17" s="664"/>
      <c r="DS17" s="664"/>
      <c r="DT17" s="664"/>
      <c r="DU17" s="664"/>
      <c r="DV17" s="664"/>
      <c r="DW17" s="664"/>
      <c r="DX17" s="664"/>
      <c r="DY17" s="664"/>
      <c r="DZ17" s="664"/>
      <c r="EA17" s="664"/>
      <c r="EB17" s="664"/>
      <c r="EC17" s="704"/>
    </row>
    <row r="18" spans="2:133" ht="11.25" customHeight="1">
      <c r="B18" s="658" t="s">
        <v>266</v>
      </c>
      <c r="C18" s="659"/>
      <c r="D18" s="659"/>
      <c r="E18" s="659"/>
      <c r="F18" s="659"/>
      <c r="G18" s="659"/>
      <c r="H18" s="659"/>
      <c r="I18" s="659"/>
      <c r="J18" s="659"/>
      <c r="K18" s="659"/>
      <c r="L18" s="659"/>
      <c r="M18" s="659"/>
      <c r="N18" s="659"/>
      <c r="O18" s="659"/>
      <c r="P18" s="659"/>
      <c r="Q18" s="660"/>
      <c r="R18" s="661">
        <v>8387383</v>
      </c>
      <c r="S18" s="664"/>
      <c r="T18" s="664"/>
      <c r="U18" s="664"/>
      <c r="V18" s="664"/>
      <c r="W18" s="664"/>
      <c r="X18" s="664"/>
      <c r="Y18" s="665"/>
      <c r="Z18" s="723">
        <v>11.5</v>
      </c>
      <c r="AA18" s="723"/>
      <c r="AB18" s="723"/>
      <c r="AC18" s="723"/>
      <c r="AD18" s="724">
        <v>7972366</v>
      </c>
      <c r="AE18" s="724"/>
      <c r="AF18" s="724"/>
      <c r="AG18" s="724"/>
      <c r="AH18" s="724"/>
      <c r="AI18" s="724"/>
      <c r="AJ18" s="724"/>
      <c r="AK18" s="724"/>
      <c r="AL18" s="666">
        <v>19.899999999999999</v>
      </c>
      <c r="AM18" s="667"/>
      <c r="AN18" s="667"/>
      <c r="AO18" s="725"/>
      <c r="AP18" s="658" t="s">
        <v>267</v>
      </c>
      <c r="AQ18" s="659"/>
      <c r="AR18" s="659"/>
      <c r="AS18" s="659"/>
      <c r="AT18" s="659"/>
      <c r="AU18" s="659"/>
      <c r="AV18" s="659"/>
      <c r="AW18" s="659"/>
      <c r="AX18" s="659"/>
      <c r="AY18" s="659"/>
      <c r="AZ18" s="659"/>
      <c r="BA18" s="659"/>
      <c r="BB18" s="659"/>
      <c r="BC18" s="659"/>
      <c r="BD18" s="659"/>
      <c r="BE18" s="659"/>
      <c r="BF18" s="660"/>
      <c r="BG18" s="661" t="s">
        <v>137</v>
      </c>
      <c r="BH18" s="664"/>
      <c r="BI18" s="664"/>
      <c r="BJ18" s="664"/>
      <c r="BK18" s="664"/>
      <c r="BL18" s="664"/>
      <c r="BM18" s="664"/>
      <c r="BN18" s="665"/>
      <c r="BO18" s="723" t="s">
        <v>137</v>
      </c>
      <c r="BP18" s="723"/>
      <c r="BQ18" s="723"/>
      <c r="BR18" s="723"/>
      <c r="BS18" s="669" t="s">
        <v>240</v>
      </c>
      <c r="BT18" s="664"/>
      <c r="BU18" s="664"/>
      <c r="BV18" s="664"/>
      <c r="BW18" s="664"/>
      <c r="BX18" s="664"/>
      <c r="BY18" s="664"/>
      <c r="BZ18" s="664"/>
      <c r="CA18" s="664"/>
      <c r="CB18" s="704"/>
      <c r="CD18" s="705" t="s">
        <v>268</v>
      </c>
      <c r="CE18" s="702"/>
      <c r="CF18" s="702"/>
      <c r="CG18" s="702"/>
      <c r="CH18" s="702"/>
      <c r="CI18" s="702"/>
      <c r="CJ18" s="702"/>
      <c r="CK18" s="702"/>
      <c r="CL18" s="702"/>
      <c r="CM18" s="702"/>
      <c r="CN18" s="702"/>
      <c r="CO18" s="702"/>
      <c r="CP18" s="702"/>
      <c r="CQ18" s="703"/>
      <c r="CR18" s="661" t="s">
        <v>137</v>
      </c>
      <c r="CS18" s="664"/>
      <c r="CT18" s="664"/>
      <c r="CU18" s="664"/>
      <c r="CV18" s="664"/>
      <c r="CW18" s="664"/>
      <c r="CX18" s="664"/>
      <c r="CY18" s="665"/>
      <c r="CZ18" s="723" t="s">
        <v>240</v>
      </c>
      <c r="DA18" s="723"/>
      <c r="DB18" s="723"/>
      <c r="DC18" s="723"/>
      <c r="DD18" s="669" t="s">
        <v>137</v>
      </c>
      <c r="DE18" s="664"/>
      <c r="DF18" s="664"/>
      <c r="DG18" s="664"/>
      <c r="DH18" s="664"/>
      <c r="DI18" s="664"/>
      <c r="DJ18" s="664"/>
      <c r="DK18" s="664"/>
      <c r="DL18" s="664"/>
      <c r="DM18" s="664"/>
      <c r="DN18" s="664"/>
      <c r="DO18" s="664"/>
      <c r="DP18" s="665"/>
      <c r="DQ18" s="669" t="s">
        <v>137</v>
      </c>
      <c r="DR18" s="664"/>
      <c r="DS18" s="664"/>
      <c r="DT18" s="664"/>
      <c r="DU18" s="664"/>
      <c r="DV18" s="664"/>
      <c r="DW18" s="664"/>
      <c r="DX18" s="664"/>
      <c r="DY18" s="664"/>
      <c r="DZ18" s="664"/>
      <c r="EA18" s="664"/>
      <c r="EB18" s="664"/>
      <c r="EC18" s="704"/>
    </row>
    <row r="19" spans="2:133" ht="11.25" customHeight="1">
      <c r="B19" s="658" t="s">
        <v>269</v>
      </c>
      <c r="C19" s="659"/>
      <c r="D19" s="659"/>
      <c r="E19" s="659"/>
      <c r="F19" s="659"/>
      <c r="G19" s="659"/>
      <c r="H19" s="659"/>
      <c r="I19" s="659"/>
      <c r="J19" s="659"/>
      <c r="K19" s="659"/>
      <c r="L19" s="659"/>
      <c r="M19" s="659"/>
      <c r="N19" s="659"/>
      <c r="O19" s="659"/>
      <c r="P19" s="659"/>
      <c r="Q19" s="660"/>
      <c r="R19" s="661">
        <v>7972366</v>
      </c>
      <c r="S19" s="664"/>
      <c r="T19" s="664"/>
      <c r="U19" s="664"/>
      <c r="V19" s="664"/>
      <c r="W19" s="664"/>
      <c r="X19" s="664"/>
      <c r="Y19" s="665"/>
      <c r="Z19" s="723">
        <v>10.9</v>
      </c>
      <c r="AA19" s="723"/>
      <c r="AB19" s="723"/>
      <c r="AC19" s="723"/>
      <c r="AD19" s="724">
        <v>7972366</v>
      </c>
      <c r="AE19" s="724"/>
      <c r="AF19" s="724"/>
      <c r="AG19" s="724"/>
      <c r="AH19" s="724"/>
      <c r="AI19" s="724"/>
      <c r="AJ19" s="724"/>
      <c r="AK19" s="724"/>
      <c r="AL19" s="666">
        <v>19.899999999999999</v>
      </c>
      <c r="AM19" s="667"/>
      <c r="AN19" s="667"/>
      <c r="AO19" s="725"/>
      <c r="AP19" s="658" t="s">
        <v>270</v>
      </c>
      <c r="AQ19" s="659"/>
      <c r="AR19" s="659"/>
      <c r="AS19" s="659"/>
      <c r="AT19" s="659"/>
      <c r="AU19" s="659"/>
      <c r="AV19" s="659"/>
      <c r="AW19" s="659"/>
      <c r="AX19" s="659"/>
      <c r="AY19" s="659"/>
      <c r="AZ19" s="659"/>
      <c r="BA19" s="659"/>
      <c r="BB19" s="659"/>
      <c r="BC19" s="659"/>
      <c r="BD19" s="659"/>
      <c r="BE19" s="659"/>
      <c r="BF19" s="660"/>
      <c r="BG19" s="661">
        <v>1369360</v>
      </c>
      <c r="BH19" s="664"/>
      <c r="BI19" s="664"/>
      <c r="BJ19" s="664"/>
      <c r="BK19" s="664"/>
      <c r="BL19" s="664"/>
      <c r="BM19" s="664"/>
      <c r="BN19" s="665"/>
      <c r="BO19" s="723">
        <v>4.8</v>
      </c>
      <c r="BP19" s="723"/>
      <c r="BQ19" s="723"/>
      <c r="BR19" s="723"/>
      <c r="BS19" s="669" t="s">
        <v>240</v>
      </c>
      <c r="BT19" s="664"/>
      <c r="BU19" s="664"/>
      <c r="BV19" s="664"/>
      <c r="BW19" s="664"/>
      <c r="BX19" s="664"/>
      <c r="BY19" s="664"/>
      <c r="BZ19" s="664"/>
      <c r="CA19" s="664"/>
      <c r="CB19" s="704"/>
      <c r="CD19" s="705" t="s">
        <v>271</v>
      </c>
      <c r="CE19" s="702"/>
      <c r="CF19" s="702"/>
      <c r="CG19" s="702"/>
      <c r="CH19" s="702"/>
      <c r="CI19" s="702"/>
      <c r="CJ19" s="702"/>
      <c r="CK19" s="702"/>
      <c r="CL19" s="702"/>
      <c r="CM19" s="702"/>
      <c r="CN19" s="702"/>
      <c r="CO19" s="702"/>
      <c r="CP19" s="702"/>
      <c r="CQ19" s="703"/>
      <c r="CR19" s="661" t="s">
        <v>240</v>
      </c>
      <c r="CS19" s="664"/>
      <c r="CT19" s="664"/>
      <c r="CU19" s="664"/>
      <c r="CV19" s="664"/>
      <c r="CW19" s="664"/>
      <c r="CX19" s="664"/>
      <c r="CY19" s="665"/>
      <c r="CZ19" s="723" t="s">
        <v>240</v>
      </c>
      <c r="DA19" s="723"/>
      <c r="DB19" s="723"/>
      <c r="DC19" s="723"/>
      <c r="DD19" s="669" t="s">
        <v>137</v>
      </c>
      <c r="DE19" s="664"/>
      <c r="DF19" s="664"/>
      <c r="DG19" s="664"/>
      <c r="DH19" s="664"/>
      <c r="DI19" s="664"/>
      <c r="DJ19" s="664"/>
      <c r="DK19" s="664"/>
      <c r="DL19" s="664"/>
      <c r="DM19" s="664"/>
      <c r="DN19" s="664"/>
      <c r="DO19" s="664"/>
      <c r="DP19" s="665"/>
      <c r="DQ19" s="669" t="s">
        <v>240</v>
      </c>
      <c r="DR19" s="664"/>
      <c r="DS19" s="664"/>
      <c r="DT19" s="664"/>
      <c r="DU19" s="664"/>
      <c r="DV19" s="664"/>
      <c r="DW19" s="664"/>
      <c r="DX19" s="664"/>
      <c r="DY19" s="664"/>
      <c r="DZ19" s="664"/>
      <c r="EA19" s="664"/>
      <c r="EB19" s="664"/>
      <c r="EC19" s="704"/>
    </row>
    <row r="20" spans="2:133" ht="11.25" customHeight="1">
      <c r="B20" s="658" t="s">
        <v>272</v>
      </c>
      <c r="C20" s="659"/>
      <c r="D20" s="659"/>
      <c r="E20" s="659"/>
      <c r="F20" s="659"/>
      <c r="G20" s="659"/>
      <c r="H20" s="659"/>
      <c r="I20" s="659"/>
      <c r="J20" s="659"/>
      <c r="K20" s="659"/>
      <c r="L20" s="659"/>
      <c r="M20" s="659"/>
      <c r="N20" s="659"/>
      <c r="O20" s="659"/>
      <c r="P20" s="659"/>
      <c r="Q20" s="660"/>
      <c r="R20" s="661">
        <v>414887</v>
      </c>
      <c r="S20" s="664"/>
      <c r="T20" s="664"/>
      <c r="U20" s="664"/>
      <c r="V20" s="664"/>
      <c r="W20" s="664"/>
      <c r="X20" s="664"/>
      <c r="Y20" s="665"/>
      <c r="Z20" s="723">
        <v>0.6</v>
      </c>
      <c r="AA20" s="723"/>
      <c r="AB20" s="723"/>
      <c r="AC20" s="723"/>
      <c r="AD20" s="724" t="s">
        <v>240</v>
      </c>
      <c r="AE20" s="724"/>
      <c r="AF20" s="724"/>
      <c r="AG20" s="724"/>
      <c r="AH20" s="724"/>
      <c r="AI20" s="724"/>
      <c r="AJ20" s="724"/>
      <c r="AK20" s="724"/>
      <c r="AL20" s="666" t="s">
        <v>137</v>
      </c>
      <c r="AM20" s="667"/>
      <c r="AN20" s="667"/>
      <c r="AO20" s="725"/>
      <c r="AP20" s="658" t="s">
        <v>273</v>
      </c>
      <c r="AQ20" s="659"/>
      <c r="AR20" s="659"/>
      <c r="AS20" s="659"/>
      <c r="AT20" s="659"/>
      <c r="AU20" s="659"/>
      <c r="AV20" s="659"/>
      <c r="AW20" s="659"/>
      <c r="AX20" s="659"/>
      <c r="AY20" s="659"/>
      <c r="AZ20" s="659"/>
      <c r="BA20" s="659"/>
      <c r="BB20" s="659"/>
      <c r="BC20" s="659"/>
      <c r="BD20" s="659"/>
      <c r="BE20" s="659"/>
      <c r="BF20" s="660"/>
      <c r="BG20" s="661">
        <v>1369360</v>
      </c>
      <c r="BH20" s="664"/>
      <c r="BI20" s="664"/>
      <c r="BJ20" s="664"/>
      <c r="BK20" s="664"/>
      <c r="BL20" s="664"/>
      <c r="BM20" s="664"/>
      <c r="BN20" s="665"/>
      <c r="BO20" s="723">
        <v>4.8</v>
      </c>
      <c r="BP20" s="723"/>
      <c r="BQ20" s="723"/>
      <c r="BR20" s="723"/>
      <c r="BS20" s="669" t="s">
        <v>240</v>
      </c>
      <c r="BT20" s="664"/>
      <c r="BU20" s="664"/>
      <c r="BV20" s="664"/>
      <c r="BW20" s="664"/>
      <c r="BX20" s="664"/>
      <c r="BY20" s="664"/>
      <c r="BZ20" s="664"/>
      <c r="CA20" s="664"/>
      <c r="CB20" s="704"/>
      <c r="CD20" s="705" t="s">
        <v>274</v>
      </c>
      <c r="CE20" s="702"/>
      <c r="CF20" s="702"/>
      <c r="CG20" s="702"/>
      <c r="CH20" s="702"/>
      <c r="CI20" s="702"/>
      <c r="CJ20" s="702"/>
      <c r="CK20" s="702"/>
      <c r="CL20" s="702"/>
      <c r="CM20" s="702"/>
      <c r="CN20" s="702"/>
      <c r="CO20" s="702"/>
      <c r="CP20" s="702"/>
      <c r="CQ20" s="703"/>
      <c r="CR20" s="661">
        <v>70285128</v>
      </c>
      <c r="CS20" s="664"/>
      <c r="CT20" s="664"/>
      <c r="CU20" s="664"/>
      <c r="CV20" s="664"/>
      <c r="CW20" s="664"/>
      <c r="CX20" s="664"/>
      <c r="CY20" s="665"/>
      <c r="CZ20" s="723">
        <v>100</v>
      </c>
      <c r="DA20" s="723"/>
      <c r="DB20" s="723"/>
      <c r="DC20" s="723"/>
      <c r="DD20" s="669">
        <v>7431972</v>
      </c>
      <c r="DE20" s="664"/>
      <c r="DF20" s="664"/>
      <c r="DG20" s="664"/>
      <c r="DH20" s="664"/>
      <c r="DI20" s="664"/>
      <c r="DJ20" s="664"/>
      <c r="DK20" s="664"/>
      <c r="DL20" s="664"/>
      <c r="DM20" s="664"/>
      <c r="DN20" s="664"/>
      <c r="DO20" s="664"/>
      <c r="DP20" s="665"/>
      <c r="DQ20" s="669">
        <v>47239744</v>
      </c>
      <c r="DR20" s="664"/>
      <c r="DS20" s="664"/>
      <c r="DT20" s="664"/>
      <c r="DU20" s="664"/>
      <c r="DV20" s="664"/>
      <c r="DW20" s="664"/>
      <c r="DX20" s="664"/>
      <c r="DY20" s="664"/>
      <c r="DZ20" s="664"/>
      <c r="EA20" s="664"/>
      <c r="EB20" s="664"/>
      <c r="EC20" s="704"/>
    </row>
    <row r="21" spans="2:133" ht="11.25" customHeight="1">
      <c r="B21" s="658" t="s">
        <v>275</v>
      </c>
      <c r="C21" s="659"/>
      <c r="D21" s="659"/>
      <c r="E21" s="659"/>
      <c r="F21" s="659"/>
      <c r="G21" s="659"/>
      <c r="H21" s="659"/>
      <c r="I21" s="659"/>
      <c r="J21" s="659"/>
      <c r="K21" s="659"/>
      <c r="L21" s="659"/>
      <c r="M21" s="659"/>
      <c r="N21" s="659"/>
      <c r="O21" s="659"/>
      <c r="P21" s="659"/>
      <c r="Q21" s="660"/>
      <c r="R21" s="661">
        <v>130</v>
      </c>
      <c r="S21" s="664"/>
      <c r="T21" s="664"/>
      <c r="U21" s="664"/>
      <c r="V21" s="664"/>
      <c r="W21" s="664"/>
      <c r="X21" s="664"/>
      <c r="Y21" s="665"/>
      <c r="Z21" s="723">
        <v>0</v>
      </c>
      <c r="AA21" s="723"/>
      <c r="AB21" s="723"/>
      <c r="AC21" s="723"/>
      <c r="AD21" s="724" t="s">
        <v>137</v>
      </c>
      <c r="AE21" s="724"/>
      <c r="AF21" s="724"/>
      <c r="AG21" s="724"/>
      <c r="AH21" s="724"/>
      <c r="AI21" s="724"/>
      <c r="AJ21" s="724"/>
      <c r="AK21" s="724"/>
      <c r="AL21" s="666" t="s">
        <v>137</v>
      </c>
      <c r="AM21" s="667"/>
      <c r="AN21" s="667"/>
      <c r="AO21" s="725"/>
      <c r="AP21" s="769" t="s">
        <v>276</v>
      </c>
      <c r="AQ21" s="776"/>
      <c r="AR21" s="776"/>
      <c r="AS21" s="776"/>
      <c r="AT21" s="776"/>
      <c r="AU21" s="776"/>
      <c r="AV21" s="776"/>
      <c r="AW21" s="776"/>
      <c r="AX21" s="776"/>
      <c r="AY21" s="776"/>
      <c r="AZ21" s="776"/>
      <c r="BA21" s="776"/>
      <c r="BB21" s="776"/>
      <c r="BC21" s="776"/>
      <c r="BD21" s="776"/>
      <c r="BE21" s="776"/>
      <c r="BF21" s="771"/>
      <c r="BG21" s="661" t="s">
        <v>137</v>
      </c>
      <c r="BH21" s="664"/>
      <c r="BI21" s="664"/>
      <c r="BJ21" s="664"/>
      <c r="BK21" s="664"/>
      <c r="BL21" s="664"/>
      <c r="BM21" s="664"/>
      <c r="BN21" s="665"/>
      <c r="BO21" s="723" t="s">
        <v>240</v>
      </c>
      <c r="BP21" s="723"/>
      <c r="BQ21" s="723"/>
      <c r="BR21" s="723"/>
      <c r="BS21" s="669" t="s">
        <v>240</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c r="B22" s="658" t="s">
        <v>277</v>
      </c>
      <c r="C22" s="659"/>
      <c r="D22" s="659"/>
      <c r="E22" s="659"/>
      <c r="F22" s="659"/>
      <c r="G22" s="659"/>
      <c r="H22" s="659"/>
      <c r="I22" s="659"/>
      <c r="J22" s="659"/>
      <c r="K22" s="659"/>
      <c r="L22" s="659"/>
      <c r="M22" s="659"/>
      <c r="N22" s="659"/>
      <c r="O22" s="659"/>
      <c r="P22" s="659"/>
      <c r="Q22" s="660"/>
      <c r="R22" s="661">
        <v>41851883</v>
      </c>
      <c r="S22" s="664"/>
      <c r="T22" s="664"/>
      <c r="U22" s="664"/>
      <c r="V22" s="664"/>
      <c r="W22" s="664"/>
      <c r="X22" s="664"/>
      <c r="Y22" s="665"/>
      <c r="Z22" s="723">
        <v>57.3</v>
      </c>
      <c r="AA22" s="723"/>
      <c r="AB22" s="723"/>
      <c r="AC22" s="723"/>
      <c r="AD22" s="724">
        <v>39822176</v>
      </c>
      <c r="AE22" s="724"/>
      <c r="AF22" s="724"/>
      <c r="AG22" s="724"/>
      <c r="AH22" s="724"/>
      <c r="AI22" s="724"/>
      <c r="AJ22" s="724"/>
      <c r="AK22" s="724"/>
      <c r="AL22" s="666">
        <v>99.5</v>
      </c>
      <c r="AM22" s="667"/>
      <c r="AN22" s="667"/>
      <c r="AO22" s="725"/>
      <c r="AP22" s="769" t="s">
        <v>278</v>
      </c>
      <c r="AQ22" s="776"/>
      <c r="AR22" s="776"/>
      <c r="AS22" s="776"/>
      <c r="AT22" s="776"/>
      <c r="AU22" s="776"/>
      <c r="AV22" s="776"/>
      <c r="AW22" s="776"/>
      <c r="AX22" s="776"/>
      <c r="AY22" s="776"/>
      <c r="AZ22" s="776"/>
      <c r="BA22" s="776"/>
      <c r="BB22" s="776"/>
      <c r="BC22" s="776"/>
      <c r="BD22" s="776"/>
      <c r="BE22" s="776"/>
      <c r="BF22" s="771"/>
      <c r="BG22" s="661" t="s">
        <v>137</v>
      </c>
      <c r="BH22" s="664"/>
      <c r="BI22" s="664"/>
      <c r="BJ22" s="664"/>
      <c r="BK22" s="664"/>
      <c r="BL22" s="664"/>
      <c r="BM22" s="664"/>
      <c r="BN22" s="665"/>
      <c r="BO22" s="723" t="s">
        <v>137</v>
      </c>
      <c r="BP22" s="723"/>
      <c r="BQ22" s="723"/>
      <c r="BR22" s="723"/>
      <c r="BS22" s="669" t="s">
        <v>137</v>
      </c>
      <c r="BT22" s="664"/>
      <c r="BU22" s="664"/>
      <c r="BV22" s="664"/>
      <c r="BW22" s="664"/>
      <c r="BX22" s="664"/>
      <c r="BY22" s="664"/>
      <c r="BZ22" s="664"/>
      <c r="CA22" s="664"/>
      <c r="CB22" s="704"/>
      <c r="CD22" s="778" t="s">
        <v>279</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c r="B23" s="658" t="s">
        <v>280</v>
      </c>
      <c r="C23" s="659"/>
      <c r="D23" s="659"/>
      <c r="E23" s="659"/>
      <c r="F23" s="659"/>
      <c r="G23" s="659"/>
      <c r="H23" s="659"/>
      <c r="I23" s="659"/>
      <c r="J23" s="659"/>
      <c r="K23" s="659"/>
      <c r="L23" s="659"/>
      <c r="M23" s="659"/>
      <c r="N23" s="659"/>
      <c r="O23" s="659"/>
      <c r="P23" s="659"/>
      <c r="Q23" s="660"/>
      <c r="R23" s="661">
        <v>29327</v>
      </c>
      <c r="S23" s="664"/>
      <c r="T23" s="664"/>
      <c r="U23" s="664"/>
      <c r="V23" s="664"/>
      <c r="W23" s="664"/>
      <c r="X23" s="664"/>
      <c r="Y23" s="665"/>
      <c r="Z23" s="723">
        <v>0</v>
      </c>
      <c r="AA23" s="723"/>
      <c r="AB23" s="723"/>
      <c r="AC23" s="723"/>
      <c r="AD23" s="724">
        <v>29327</v>
      </c>
      <c r="AE23" s="724"/>
      <c r="AF23" s="724"/>
      <c r="AG23" s="724"/>
      <c r="AH23" s="724"/>
      <c r="AI23" s="724"/>
      <c r="AJ23" s="724"/>
      <c r="AK23" s="724"/>
      <c r="AL23" s="666">
        <v>0.1</v>
      </c>
      <c r="AM23" s="667"/>
      <c r="AN23" s="667"/>
      <c r="AO23" s="725"/>
      <c r="AP23" s="769" t="s">
        <v>281</v>
      </c>
      <c r="AQ23" s="776"/>
      <c r="AR23" s="776"/>
      <c r="AS23" s="776"/>
      <c r="AT23" s="776"/>
      <c r="AU23" s="776"/>
      <c r="AV23" s="776"/>
      <c r="AW23" s="776"/>
      <c r="AX23" s="776"/>
      <c r="AY23" s="776"/>
      <c r="AZ23" s="776"/>
      <c r="BA23" s="776"/>
      <c r="BB23" s="776"/>
      <c r="BC23" s="776"/>
      <c r="BD23" s="776"/>
      <c r="BE23" s="776"/>
      <c r="BF23" s="771"/>
      <c r="BG23" s="661">
        <v>1369360</v>
      </c>
      <c r="BH23" s="664"/>
      <c r="BI23" s="664"/>
      <c r="BJ23" s="664"/>
      <c r="BK23" s="664"/>
      <c r="BL23" s="664"/>
      <c r="BM23" s="664"/>
      <c r="BN23" s="665"/>
      <c r="BO23" s="723">
        <v>4.8</v>
      </c>
      <c r="BP23" s="723"/>
      <c r="BQ23" s="723"/>
      <c r="BR23" s="723"/>
      <c r="BS23" s="669" t="s">
        <v>137</v>
      </c>
      <c r="BT23" s="664"/>
      <c r="BU23" s="664"/>
      <c r="BV23" s="664"/>
      <c r="BW23" s="664"/>
      <c r="BX23" s="664"/>
      <c r="BY23" s="664"/>
      <c r="BZ23" s="664"/>
      <c r="CA23" s="664"/>
      <c r="CB23" s="704"/>
      <c r="CD23" s="778" t="s">
        <v>220</v>
      </c>
      <c r="CE23" s="779"/>
      <c r="CF23" s="779"/>
      <c r="CG23" s="779"/>
      <c r="CH23" s="779"/>
      <c r="CI23" s="779"/>
      <c r="CJ23" s="779"/>
      <c r="CK23" s="779"/>
      <c r="CL23" s="779"/>
      <c r="CM23" s="779"/>
      <c r="CN23" s="779"/>
      <c r="CO23" s="779"/>
      <c r="CP23" s="779"/>
      <c r="CQ23" s="780"/>
      <c r="CR23" s="778" t="s">
        <v>282</v>
      </c>
      <c r="CS23" s="779"/>
      <c r="CT23" s="779"/>
      <c r="CU23" s="779"/>
      <c r="CV23" s="779"/>
      <c r="CW23" s="779"/>
      <c r="CX23" s="779"/>
      <c r="CY23" s="780"/>
      <c r="CZ23" s="778" t="s">
        <v>283</v>
      </c>
      <c r="DA23" s="779"/>
      <c r="DB23" s="779"/>
      <c r="DC23" s="780"/>
      <c r="DD23" s="778" t="s">
        <v>284</v>
      </c>
      <c r="DE23" s="779"/>
      <c r="DF23" s="779"/>
      <c r="DG23" s="779"/>
      <c r="DH23" s="779"/>
      <c r="DI23" s="779"/>
      <c r="DJ23" s="779"/>
      <c r="DK23" s="780"/>
      <c r="DL23" s="787" t="s">
        <v>285</v>
      </c>
      <c r="DM23" s="788"/>
      <c r="DN23" s="788"/>
      <c r="DO23" s="788"/>
      <c r="DP23" s="788"/>
      <c r="DQ23" s="788"/>
      <c r="DR23" s="788"/>
      <c r="DS23" s="788"/>
      <c r="DT23" s="788"/>
      <c r="DU23" s="788"/>
      <c r="DV23" s="789"/>
      <c r="DW23" s="778" t="s">
        <v>286</v>
      </c>
      <c r="DX23" s="779"/>
      <c r="DY23" s="779"/>
      <c r="DZ23" s="779"/>
      <c r="EA23" s="779"/>
      <c r="EB23" s="779"/>
      <c r="EC23" s="780"/>
    </row>
    <row r="24" spans="2:133" ht="11.25" customHeight="1">
      <c r="B24" s="658" t="s">
        <v>287</v>
      </c>
      <c r="C24" s="659"/>
      <c r="D24" s="659"/>
      <c r="E24" s="659"/>
      <c r="F24" s="659"/>
      <c r="G24" s="659"/>
      <c r="H24" s="659"/>
      <c r="I24" s="659"/>
      <c r="J24" s="659"/>
      <c r="K24" s="659"/>
      <c r="L24" s="659"/>
      <c r="M24" s="659"/>
      <c r="N24" s="659"/>
      <c r="O24" s="659"/>
      <c r="P24" s="659"/>
      <c r="Q24" s="660"/>
      <c r="R24" s="661">
        <v>480428</v>
      </c>
      <c r="S24" s="664"/>
      <c r="T24" s="664"/>
      <c r="U24" s="664"/>
      <c r="V24" s="664"/>
      <c r="W24" s="664"/>
      <c r="X24" s="664"/>
      <c r="Y24" s="665"/>
      <c r="Z24" s="723">
        <v>0.7</v>
      </c>
      <c r="AA24" s="723"/>
      <c r="AB24" s="723"/>
      <c r="AC24" s="723"/>
      <c r="AD24" s="724" t="s">
        <v>137</v>
      </c>
      <c r="AE24" s="724"/>
      <c r="AF24" s="724"/>
      <c r="AG24" s="724"/>
      <c r="AH24" s="724"/>
      <c r="AI24" s="724"/>
      <c r="AJ24" s="724"/>
      <c r="AK24" s="724"/>
      <c r="AL24" s="666" t="s">
        <v>240</v>
      </c>
      <c r="AM24" s="667"/>
      <c r="AN24" s="667"/>
      <c r="AO24" s="725"/>
      <c r="AP24" s="769" t="s">
        <v>288</v>
      </c>
      <c r="AQ24" s="776"/>
      <c r="AR24" s="776"/>
      <c r="AS24" s="776"/>
      <c r="AT24" s="776"/>
      <c r="AU24" s="776"/>
      <c r="AV24" s="776"/>
      <c r="AW24" s="776"/>
      <c r="AX24" s="776"/>
      <c r="AY24" s="776"/>
      <c r="AZ24" s="776"/>
      <c r="BA24" s="776"/>
      <c r="BB24" s="776"/>
      <c r="BC24" s="776"/>
      <c r="BD24" s="776"/>
      <c r="BE24" s="776"/>
      <c r="BF24" s="771"/>
      <c r="BG24" s="661" t="s">
        <v>137</v>
      </c>
      <c r="BH24" s="664"/>
      <c r="BI24" s="664"/>
      <c r="BJ24" s="664"/>
      <c r="BK24" s="664"/>
      <c r="BL24" s="664"/>
      <c r="BM24" s="664"/>
      <c r="BN24" s="665"/>
      <c r="BO24" s="723" t="s">
        <v>137</v>
      </c>
      <c r="BP24" s="723"/>
      <c r="BQ24" s="723"/>
      <c r="BR24" s="723"/>
      <c r="BS24" s="669" t="s">
        <v>240</v>
      </c>
      <c r="BT24" s="664"/>
      <c r="BU24" s="664"/>
      <c r="BV24" s="664"/>
      <c r="BW24" s="664"/>
      <c r="BX24" s="664"/>
      <c r="BY24" s="664"/>
      <c r="BZ24" s="664"/>
      <c r="CA24" s="664"/>
      <c r="CB24" s="704"/>
      <c r="CD24" s="732" t="s">
        <v>289</v>
      </c>
      <c r="CE24" s="733"/>
      <c r="CF24" s="733"/>
      <c r="CG24" s="733"/>
      <c r="CH24" s="733"/>
      <c r="CI24" s="733"/>
      <c r="CJ24" s="733"/>
      <c r="CK24" s="733"/>
      <c r="CL24" s="733"/>
      <c r="CM24" s="733"/>
      <c r="CN24" s="733"/>
      <c r="CO24" s="733"/>
      <c r="CP24" s="733"/>
      <c r="CQ24" s="734"/>
      <c r="CR24" s="726">
        <v>37633750</v>
      </c>
      <c r="CS24" s="727"/>
      <c r="CT24" s="727"/>
      <c r="CU24" s="727"/>
      <c r="CV24" s="727"/>
      <c r="CW24" s="727"/>
      <c r="CX24" s="727"/>
      <c r="CY24" s="773"/>
      <c r="CZ24" s="774">
        <v>53.5</v>
      </c>
      <c r="DA24" s="743"/>
      <c r="DB24" s="743"/>
      <c r="DC24" s="777"/>
      <c r="DD24" s="772">
        <v>23616015</v>
      </c>
      <c r="DE24" s="727"/>
      <c r="DF24" s="727"/>
      <c r="DG24" s="727"/>
      <c r="DH24" s="727"/>
      <c r="DI24" s="727"/>
      <c r="DJ24" s="727"/>
      <c r="DK24" s="773"/>
      <c r="DL24" s="772">
        <v>23511844</v>
      </c>
      <c r="DM24" s="727"/>
      <c r="DN24" s="727"/>
      <c r="DO24" s="727"/>
      <c r="DP24" s="727"/>
      <c r="DQ24" s="727"/>
      <c r="DR24" s="727"/>
      <c r="DS24" s="727"/>
      <c r="DT24" s="727"/>
      <c r="DU24" s="727"/>
      <c r="DV24" s="773"/>
      <c r="DW24" s="774">
        <v>53.8</v>
      </c>
      <c r="DX24" s="743"/>
      <c r="DY24" s="743"/>
      <c r="DZ24" s="743"/>
      <c r="EA24" s="743"/>
      <c r="EB24" s="743"/>
      <c r="EC24" s="775"/>
    </row>
    <row r="25" spans="2:133" ht="11.25" customHeight="1">
      <c r="B25" s="658" t="s">
        <v>290</v>
      </c>
      <c r="C25" s="659"/>
      <c r="D25" s="659"/>
      <c r="E25" s="659"/>
      <c r="F25" s="659"/>
      <c r="G25" s="659"/>
      <c r="H25" s="659"/>
      <c r="I25" s="659"/>
      <c r="J25" s="659"/>
      <c r="K25" s="659"/>
      <c r="L25" s="659"/>
      <c r="M25" s="659"/>
      <c r="N25" s="659"/>
      <c r="O25" s="659"/>
      <c r="P25" s="659"/>
      <c r="Q25" s="660"/>
      <c r="R25" s="661">
        <v>848230</v>
      </c>
      <c r="S25" s="664"/>
      <c r="T25" s="664"/>
      <c r="U25" s="664"/>
      <c r="V25" s="664"/>
      <c r="W25" s="664"/>
      <c r="X25" s="664"/>
      <c r="Y25" s="665"/>
      <c r="Z25" s="723">
        <v>1.2</v>
      </c>
      <c r="AA25" s="723"/>
      <c r="AB25" s="723"/>
      <c r="AC25" s="723"/>
      <c r="AD25" s="724">
        <v>112966</v>
      </c>
      <c r="AE25" s="724"/>
      <c r="AF25" s="724"/>
      <c r="AG25" s="724"/>
      <c r="AH25" s="724"/>
      <c r="AI25" s="724"/>
      <c r="AJ25" s="724"/>
      <c r="AK25" s="724"/>
      <c r="AL25" s="666">
        <v>0.3</v>
      </c>
      <c r="AM25" s="667"/>
      <c r="AN25" s="667"/>
      <c r="AO25" s="725"/>
      <c r="AP25" s="769" t="s">
        <v>291</v>
      </c>
      <c r="AQ25" s="776"/>
      <c r="AR25" s="776"/>
      <c r="AS25" s="776"/>
      <c r="AT25" s="776"/>
      <c r="AU25" s="776"/>
      <c r="AV25" s="776"/>
      <c r="AW25" s="776"/>
      <c r="AX25" s="776"/>
      <c r="AY25" s="776"/>
      <c r="AZ25" s="776"/>
      <c r="BA25" s="776"/>
      <c r="BB25" s="776"/>
      <c r="BC25" s="776"/>
      <c r="BD25" s="776"/>
      <c r="BE25" s="776"/>
      <c r="BF25" s="771"/>
      <c r="BG25" s="661" t="s">
        <v>137</v>
      </c>
      <c r="BH25" s="664"/>
      <c r="BI25" s="664"/>
      <c r="BJ25" s="664"/>
      <c r="BK25" s="664"/>
      <c r="BL25" s="664"/>
      <c r="BM25" s="664"/>
      <c r="BN25" s="665"/>
      <c r="BO25" s="723" t="s">
        <v>240</v>
      </c>
      <c r="BP25" s="723"/>
      <c r="BQ25" s="723"/>
      <c r="BR25" s="723"/>
      <c r="BS25" s="669" t="s">
        <v>240</v>
      </c>
      <c r="BT25" s="664"/>
      <c r="BU25" s="664"/>
      <c r="BV25" s="664"/>
      <c r="BW25" s="664"/>
      <c r="BX25" s="664"/>
      <c r="BY25" s="664"/>
      <c r="BZ25" s="664"/>
      <c r="CA25" s="664"/>
      <c r="CB25" s="704"/>
      <c r="CD25" s="705" t="s">
        <v>292</v>
      </c>
      <c r="CE25" s="702"/>
      <c r="CF25" s="702"/>
      <c r="CG25" s="702"/>
      <c r="CH25" s="702"/>
      <c r="CI25" s="702"/>
      <c r="CJ25" s="702"/>
      <c r="CK25" s="702"/>
      <c r="CL25" s="702"/>
      <c r="CM25" s="702"/>
      <c r="CN25" s="702"/>
      <c r="CO25" s="702"/>
      <c r="CP25" s="702"/>
      <c r="CQ25" s="703"/>
      <c r="CR25" s="661">
        <v>11109826</v>
      </c>
      <c r="CS25" s="662"/>
      <c r="CT25" s="662"/>
      <c r="CU25" s="662"/>
      <c r="CV25" s="662"/>
      <c r="CW25" s="662"/>
      <c r="CX25" s="662"/>
      <c r="CY25" s="663"/>
      <c r="CZ25" s="666">
        <v>15.8</v>
      </c>
      <c r="DA25" s="695"/>
      <c r="DB25" s="695"/>
      <c r="DC25" s="696"/>
      <c r="DD25" s="669">
        <v>10509565</v>
      </c>
      <c r="DE25" s="662"/>
      <c r="DF25" s="662"/>
      <c r="DG25" s="662"/>
      <c r="DH25" s="662"/>
      <c r="DI25" s="662"/>
      <c r="DJ25" s="662"/>
      <c r="DK25" s="663"/>
      <c r="DL25" s="669">
        <v>10406347</v>
      </c>
      <c r="DM25" s="662"/>
      <c r="DN25" s="662"/>
      <c r="DO25" s="662"/>
      <c r="DP25" s="662"/>
      <c r="DQ25" s="662"/>
      <c r="DR25" s="662"/>
      <c r="DS25" s="662"/>
      <c r="DT25" s="662"/>
      <c r="DU25" s="662"/>
      <c r="DV25" s="663"/>
      <c r="DW25" s="666">
        <v>23.8</v>
      </c>
      <c r="DX25" s="695"/>
      <c r="DY25" s="695"/>
      <c r="DZ25" s="695"/>
      <c r="EA25" s="695"/>
      <c r="EB25" s="695"/>
      <c r="EC25" s="697"/>
    </row>
    <row r="26" spans="2:133" ht="11.25" customHeight="1">
      <c r="B26" s="658" t="s">
        <v>293</v>
      </c>
      <c r="C26" s="659"/>
      <c r="D26" s="659"/>
      <c r="E26" s="659"/>
      <c r="F26" s="659"/>
      <c r="G26" s="659"/>
      <c r="H26" s="659"/>
      <c r="I26" s="659"/>
      <c r="J26" s="659"/>
      <c r="K26" s="659"/>
      <c r="L26" s="659"/>
      <c r="M26" s="659"/>
      <c r="N26" s="659"/>
      <c r="O26" s="659"/>
      <c r="P26" s="659"/>
      <c r="Q26" s="660"/>
      <c r="R26" s="661">
        <v>561353</v>
      </c>
      <c r="S26" s="664"/>
      <c r="T26" s="664"/>
      <c r="U26" s="664"/>
      <c r="V26" s="664"/>
      <c r="W26" s="664"/>
      <c r="X26" s="664"/>
      <c r="Y26" s="665"/>
      <c r="Z26" s="723">
        <v>0.8</v>
      </c>
      <c r="AA26" s="723"/>
      <c r="AB26" s="723"/>
      <c r="AC26" s="723"/>
      <c r="AD26" s="724" t="s">
        <v>137</v>
      </c>
      <c r="AE26" s="724"/>
      <c r="AF26" s="724"/>
      <c r="AG26" s="724"/>
      <c r="AH26" s="724"/>
      <c r="AI26" s="724"/>
      <c r="AJ26" s="724"/>
      <c r="AK26" s="724"/>
      <c r="AL26" s="666" t="s">
        <v>137</v>
      </c>
      <c r="AM26" s="667"/>
      <c r="AN26" s="667"/>
      <c r="AO26" s="725"/>
      <c r="AP26" s="769" t="s">
        <v>294</v>
      </c>
      <c r="AQ26" s="770"/>
      <c r="AR26" s="770"/>
      <c r="AS26" s="770"/>
      <c r="AT26" s="770"/>
      <c r="AU26" s="770"/>
      <c r="AV26" s="770"/>
      <c r="AW26" s="770"/>
      <c r="AX26" s="770"/>
      <c r="AY26" s="770"/>
      <c r="AZ26" s="770"/>
      <c r="BA26" s="770"/>
      <c r="BB26" s="770"/>
      <c r="BC26" s="770"/>
      <c r="BD26" s="770"/>
      <c r="BE26" s="770"/>
      <c r="BF26" s="771"/>
      <c r="BG26" s="661" t="s">
        <v>240</v>
      </c>
      <c r="BH26" s="664"/>
      <c r="BI26" s="664"/>
      <c r="BJ26" s="664"/>
      <c r="BK26" s="664"/>
      <c r="BL26" s="664"/>
      <c r="BM26" s="664"/>
      <c r="BN26" s="665"/>
      <c r="BO26" s="723" t="s">
        <v>240</v>
      </c>
      <c r="BP26" s="723"/>
      <c r="BQ26" s="723"/>
      <c r="BR26" s="723"/>
      <c r="BS26" s="669" t="s">
        <v>137</v>
      </c>
      <c r="BT26" s="664"/>
      <c r="BU26" s="664"/>
      <c r="BV26" s="664"/>
      <c r="BW26" s="664"/>
      <c r="BX26" s="664"/>
      <c r="BY26" s="664"/>
      <c r="BZ26" s="664"/>
      <c r="CA26" s="664"/>
      <c r="CB26" s="704"/>
      <c r="CD26" s="705" t="s">
        <v>295</v>
      </c>
      <c r="CE26" s="702"/>
      <c r="CF26" s="702"/>
      <c r="CG26" s="702"/>
      <c r="CH26" s="702"/>
      <c r="CI26" s="702"/>
      <c r="CJ26" s="702"/>
      <c r="CK26" s="702"/>
      <c r="CL26" s="702"/>
      <c r="CM26" s="702"/>
      <c r="CN26" s="702"/>
      <c r="CO26" s="702"/>
      <c r="CP26" s="702"/>
      <c r="CQ26" s="703"/>
      <c r="CR26" s="661">
        <v>8122379</v>
      </c>
      <c r="CS26" s="664"/>
      <c r="CT26" s="664"/>
      <c r="CU26" s="664"/>
      <c r="CV26" s="664"/>
      <c r="CW26" s="664"/>
      <c r="CX26" s="664"/>
      <c r="CY26" s="665"/>
      <c r="CZ26" s="666">
        <v>11.6</v>
      </c>
      <c r="DA26" s="695"/>
      <c r="DB26" s="695"/>
      <c r="DC26" s="696"/>
      <c r="DD26" s="669">
        <v>7570102</v>
      </c>
      <c r="DE26" s="664"/>
      <c r="DF26" s="664"/>
      <c r="DG26" s="664"/>
      <c r="DH26" s="664"/>
      <c r="DI26" s="664"/>
      <c r="DJ26" s="664"/>
      <c r="DK26" s="665"/>
      <c r="DL26" s="669" t="s">
        <v>137</v>
      </c>
      <c r="DM26" s="664"/>
      <c r="DN26" s="664"/>
      <c r="DO26" s="664"/>
      <c r="DP26" s="664"/>
      <c r="DQ26" s="664"/>
      <c r="DR26" s="664"/>
      <c r="DS26" s="664"/>
      <c r="DT26" s="664"/>
      <c r="DU26" s="664"/>
      <c r="DV26" s="665"/>
      <c r="DW26" s="666" t="s">
        <v>137</v>
      </c>
      <c r="DX26" s="695"/>
      <c r="DY26" s="695"/>
      <c r="DZ26" s="695"/>
      <c r="EA26" s="695"/>
      <c r="EB26" s="695"/>
      <c r="EC26" s="697"/>
    </row>
    <row r="27" spans="2:133" ht="11.25" customHeight="1">
      <c r="B27" s="658" t="s">
        <v>296</v>
      </c>
      <c r="C27" s="659"/>
      <c r="D27" s="659"/>
      <c r="E27" s="659"/>
      <c r="F27" s="659"/>
      <c r="G27" s="659"/>
      <c r="H27" s="659"/>
      <c r="I27" s="659"/>
      <c r="J27" s="659"/>
      <c r="K27" s="659"/>
      <c r="L27" s="659"/>
      <c r="M27" s="659"/>
      <c r="N27" s="659"/>
      <c r="O27" s="659"/>
      <c r="P27" s="659"/>
      <c r="Q27" s="660"/>
      <c r="R27" s="661">
        <v>13098331</v>
      </c>
      <c r="S27" s="664"/>
      <c r="T27" s="664"/>
      <c r="U27" s="664"/>
      <c r="V27" s="664"/>
      <c r="W27" s="664"/>
      <c r="X27" s="664"/>
      <c r="Y27" s="665"/>
      <c r="Z27" s="723">
        <v>17.899999999999999</v>
      </c>
      <c r="AA27" s="723"/>
      <c r="AB27" s="723"/>
      <c r="AC27" s="723"/>
      <c r="AD27" s="724" t="s">
        <v>240</v>
      </c>
      <c r="AE27" s="724"/>
      <c r="AF27" s="724"/>
      <c r="AG27" s="724"/>
      <c r="AH27" s="724"/>
      <c r="AI27" s="724"/>
      <c r="AJ27" s="724"/>
      <c r="AK27" s="724"/>
      <c r="AL27" s="666" t="s">
        <v>137</v>
      </c>
      <c r="AM27" s="667"/>
      <c r="AN27" s="667"/>
      <c r="AO27" s="725"/>
      <c r="AP27" s="658" t="s">
        <v>297</v>
      </c>
      <c r="AQ27" s="659"/>
      <c r="AR27" s="659"/>
      <c r="AS27" s="659"/>
      <c r="AT27" s="659"/>
      <c r="AU27" s="659"/>
      <c r="AV27" s="659"/>
      <c r="AW27" s="659"/>
      <c r="AX27" s="659"/>
      <c r="AY27" s="659"/>
      <c r="AZ27" s="659"/>
      <c r="BA27" s="659"/>
      <c r="BB27" s="659"/>
      <c r="BC27" s="659"/>
      <c r="BD27" s="659"/>
      <c r="BE27" s="659"/>
      <c r="BF27" s="660"/>
      <c r="BG27" s="661">
        <v>28428726</v>
      </c>
      <c r="BH27" s="664"/>
      <c r="BI27" s="664"/>
      <c r="BJ27" s="664"/>
      <c r="BK27" s="664"/>
      <c r="BL27" s="664"/>
      <c r="BM27" s="664"/>
      <c r="BN27" s="665"/>
      <c r="BO27" s="723">
        <v>100</v>
      </c>
      <c r="BP27" s="723"/>
      <c r="BQ27" s="723"/>
      <c r="BR27" s="723"/>
      <c r="BS27" s="669">
        <v>247031</v>
      </c>
      <c r="BT27" s="664"/>
      <c r="BU27" s="664"/>
      <c r="BV27" s="664"/>
      <c r="BW27" s="664"/>
      <c r="BX27" s="664"/>
      <c r="BY27" s="664"/>
      <c r="BZ27" s="664"/>
      <c r="CA27" s="664"/>
      <c r="CB27" s="704"/>
      <c r="CD27" s="705" t="s">
        <v>298</v>
      </c>
      <c r="CE27" s="702"/>
      <c r="CF27" s="702"/>
      <c r="CG27" s="702"/>
      <c r="CH27" s="702"/>
      <c r="CI27" s="702"/>
      <c r="CJ27" s="702"/>
      <c r="CK27" s="702"/>
      <c r="CL27" s="702"/>
      <c r="CM27" s="702"/>
      <c r="CN27" s="702"/>
      <c r="CO27" s="702"/>
      <c r="CP27" s="702"/>
      <c r="CQ27" s="703"/>
      <c r="CR27" s="661">
        <v>19525392</v>
      </c>
      <c r="CS27" s="662"/>
      <c r="CT27" s="662"/>
      <c r="CU27" s="662"/>
      <c r="CV27" s="662"/>
      <c r="CW27" s="662"/>
      <c r="CX27" s="662"/>
      <c r="CY27" s="663"/>
      <c r="CZ27" s="666">
        <v>27.8</v>
      </c>
      <c r="DA27" s="695"/>
      <c r="DB27" s="695"/>
      <c r="DC27" s="696"/>
      <c r="DD27" s="669">
        <v>6107918</v>
      </c>
      <c r="DE27" s="662"/>
      <c r="DF27" s="662"/>
      <c r="DG27" s="662"/>
      <c r="DH27" s="662"/>
      <c r="DI27" s="662"/>
      <c r="DJ27" s="662"/>
      <c r="DK27" s="663"/>
      <c r="DL27" s="669">
        <v>6106965</v>
      </c>
      <c r="DM27" s="662"/>
      <c r="DN27" s="662"/>
      <c r="DO27" s="662"/>
      <c r="DP27" s="662"/>
      <c r="DQ27" s="662"/>
      <c r="DR27" s="662"/>
      <c r="DS27" s="662"/>
      <c r="DT27" s="662"/>
      <c r="DU27" s="662"/>
      <c r="DV27" s="663"/>
      <c r="DW27" s="666">
        <v>14</v>
      </c>
      <c r="DX27" s="695"/>
      <c r="DY27" s="695"/>
      <c r="DZ27" s="695"/>
      <c r="EA27" s="695"/>
      <c r="EB27" s="695"/>
      <c r="EC27" s="697"/>
    </row>
    <row r="28" spans="2:133" ht="11.25" customHeight="1">
      <c r="B28" s="766" t="s">
        <v>299</v>
      </c>
      <c r="C28" s="767"/>
      <c r="D28" s="767"/>
      <c r="E28" s="767"/>
      <c r="F28" s="767"/>
      <c r="G28" s="767"/>
      <c r="H28" s="767"/>
      <c r="I28" s="767"/>
      <c r="J28" s="767"/>
      <c r="K28" s="767"/>
      <c r="L28" s="767"/>
      <c r="M28" s="767"/>
      <c r="N28" s="767"/>
      <c r="O28" s="767"/>
      <c r="P28" s="767"/>
      <c r="Q28" s="768"/>
      <c r="R28" s="661" t="s">
        <v>240</v>
      </c>
      <c r="S28" s="664"/>
      <c r="T28" s="664"/>
      <c r="U28" s="664"/>
      <c r="V28" s="664"/>
      <c r="W28" s="664"/>
      <c r="X28" s="664"/>
      <c r="Y28" s="665"/>
      <c r="Z28" s="723" t="s">
        <v>240</v>
      </c>
      <c r="AA28" s="723"/>
      <c r="AB28" s="723"/>
      <c r="AC28" s="723"/>
      <c r="AD28" s="724" t="s">
        <v>137</v>
      </c>
      <c r="AE28" s="724"/>
      <c r="AF28" s="724"/>
      <c r="AG28" s="724"/>
      <c r="AH28" s="724"/>
      <c r="AI28" s="724"/>
      <c r="AJ28" s="724"/>
      <c r="AK28" s="724"/>
      <c r="AL28" s="666" t="s">
        <v>240</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300</v>
      </c>
      <c r="CE28" s="702"/>
      <c r="CF28" s="702"/>
      <c r="CG28" s="702"/>
      <c r="CH28" s="702"/>
      <c r="CI28" s="702"/>
      <c r="CJ28" s="702"/>
      <c r="CK28" s="702"/>
      <c r="CL28" s="702"/>
      <c r="CM28" s="702"/>
      <c r="CN28" s="702"/>
      <c r="CO28" s="702"/>
      <c r="CP28" s="702"/>
      <c r="CQ28" s="703"/>
      <c r="CR28" s="661">
        <v>6998532</v>
      </c>
      <c r="CS28" s="664"/>
      <c r="CT28" s="664"/>
      <c r="CU28" s="664"/>
      <c r="CV28" s="664"/>
      <c r="CW28" s="664"/>
      <c r="CX28" s="664"/>
      <c r="CY28" s="665"/>
      <c r="CZ28" s="666">
        <v>10</v>
      </c>
      <c r="DA28" s="695"/>
      <c r="DB28" s="695"/>
      <c r="DC28" s="696"/>
      <c r="DD28" s="669">
        <v>6998532</v>
      </c>
      <c r="DE28" s="664"/>
      <c r="DF28" s="664"/>
      <c r="DG28" s="664"/>
      <c r="DH28" s="664"/>
      <c r="DI28" s="664"/>
      <c r="DJ28" s="664"/>
      <c r="DK28" s="665"/>
      <c r="DL28" s="669">
        <v>6998532</v>
      </c>
      <c r="DM28" s="664"/>
      <c r="DN28" s="664"/>
      <c r="DO28" s="664"/>
      <c r="DP28" s="664"/>
      <c r="DQ28" s="664"/>
      <c r="DR28" s="664"/>
      <c r="DS28" s="664"/>
      <c r="DT28" s="664"/>
      <c r="DU28" s="664"/>
      <c r="DV28" s="665"/>
      <c r="DW28" s="666">
        <v>16</v>
      </c>
      <c r="DX28" s="695"/>
      <c r="DY28" s="695"/>
      <c r="DZ28" s="695"/>
      <c r="EA28" s="695"/>
      <c r="EB28" s="695"/>
      <c r="EC28" s="697"/>
    </row>
    <row r="29" spans="2:133" ht="11.25" customHeight="1">
      <c r="B29" s="658" t="s">
        <v>301</v>
      </c>
      <c r="C29" s="659"/>
      <c r="D29" s="659"/>
      <c r="E29" s="659"/>
      <c r="F29" s="659"/>
      <c r="G29" s="659"/>
      <c r="H29" s="659"/>
      <c r="I29" s="659"/>
      <c r="J29" s="659"/>
      <c r="K29" s="659"/>
      <c r="L29" s="659"/>
      <c r="M29" s="659"/>
      <c r="N29" s="659"/>
      <c r="O29" s="659"/>
      <c r="P29" s="659"/>
      <c r="Q29" s="660"/>
      <c r="R29" s="661">
        <v>4531810</v>
      </c>
      <c r="S29" s="664"/>
      <c r="T29" s="664"/>
      <c r="U29" s="664"/>
      <c r="V29" s="664"/>
      <c r="W29" s="664"/>
      <c r="X29" s="664"/>
      <c r="Y29" s="665"/>
      <c r="Z29" s="723">
        <v>6.2</v>
      </c>
      <c r="AA29" s="723"/>
      <c r="AB29" s="723"/>
      <c r="AC29" s="723"/>
      <c r="AD29" s="724" t="s">
        <v>240</v>
      </c>
      <c r="AE29" s="724"/>
      <c r="AF29" s="724"/>
      <c r="AG29" s="724"/>
      <c r="AH29" s="724"/>
      <c r="AI29" s="724"/>
      <c r="AJ29" s="724"/>
      <c r="AK29" s="724"/>
      <c r="AL29" s="666" t="s">
        <v>137</v>
      </c>
      <c r="AM29" s="667"/>
      <c r="AN29" s="667"/>
      <c r="AO29" s="725"/>
      <c r="AP29" s="735" t="s">
        <v>220</v>
      </c>
      <c r="AQ29" s="736"/>
      <c r="AR29" s="736"/>
      <c r="AS29" s="736"/>
      <c r="AT29" s="736"/>
      <c r="AU29" s="736"/>
      <c r="AV29" s="736"/>
      <c r="AW29" s="736"/>
      <c r="AX29" s="736"/>
      <c r="AY29" s="736"/>
      <c r="AZ29" s="736"/>
      <c r="BA29" s="736"/>
      <c r="BB29" s="736"/>
      <c r="BC29" s="736"/>
      <c r="BD29" s="736"/>
      <c r="BE29" s="736"/>
      <c r="BF29" s="737"/>
      <c r="BG29" s="735" t="s">
        <v>302</v>
      </c>
      <c r="BH29" s="763"/>
      <c r="BI29" s="763"/>
      <c r="BJ29" s="763"/>
      <c r="BK29" s="763"/>
      <c r="BL29" s="763"/>
      <c r="BM29" s="763"/>
      <c r="BN29" s="763"/>
      <c r="BO29" s="763"/>
      <c r="BP29" s="763"/>
      <c r="BQ29" s="764"/>
      <c r="BR29" s="735" t="s">
        <v>303</v>
      </c>
      <c r="BS29" s="763"/>
      <c r="BT29" s="763"/>
      <c r="BU29" s="763"/>
      <c r="BV29" s="763"/>
      <c r="BW29" s="763"/>
      <c r="BX29" s="763"/>
      <c r="BY29" s="763"/>
      <c r="BZ29" s="763"/>
      <c r="CA29" s="763"/>
      <c r="CB29" s="764"/>
      <c r="CD29" s="745" t="s">
        <v>304</v>
      </c>
      <c r="CE29" s="746"/>
      <c r="CF29" s="705" t="s">
        <v>305</v>
      </c>
      <c r="CG29" s="702"/>
      <c r="CH29" s="702"/>
      <c r="CI29" s="702"/>
      <c r="CJ29" s="702"/>
      <c r="CK29" s="702"/>
      <c r="CL29" s="702"/>
      <c r="CM29" s="702"/>
      <c r="CN29" s="702"/>
      <c r="CO29" s="702"/>
      <c r="CP29" s="702"/>
      <c r="CQ29" s="703"/>
      <c r="CR29" s="661">
        <v>6998532</v>
      </c>
      <c r="CS29" s="662"/>
      <c r="CT29" s="662"/>
      <c r="CU29" s="662"/>
      <c r="CV29" s="662"/>
      <c r="CW29" s="662"/>
      <c r="CX29" s="662"/>
      <c r="CY29" s="663"/>
      <c r="CZ29" s="666">
        <v>10</v>
      </c>
      <c r="DA29" s="695"/>
      <c r="DB29" s="695"/>
      <c r="DC29" s="696"/>
      <c r="DD29" s="669">
        <v>6998532</v>
      </c>
      <c r="DE29" s="662"/>
      <c r="DF29" s="662"/>
      <c r="DG29" s="662"/>
      <c r="DH29" s="662"/>
      <c r="DI29" s="662"/>
      <c r="DJ29" s="662"/>
      <c r="DK29" s="663"/>
      <c r="DL29" s="669">
        <v>6998532</v>
      </c>
      <c r="DM29" s="662"/>
      <c r="DN29" s="662"/>
      <c r="DO29" s="662"/>
      <c r="DP29" s="662"/>
      <c r="DQ29" s="662"/>
      <c r="DR29" s="662"/>
      <c r="DS29" s="662"/>
      <c r="DT29" s="662"/>
      <c r="DU29" s="662"/>
      <c r="DV29" s="663"/>
      <c r="DW29" s="666">
        <v>16</v>
      </c>
      <c r="DX29" s="695"/>
      <c r="DY29" s="695"/>
      <c r="DZ29" s="695"/>
      <c r="EA29" s="695"/>
      <c r="EB29" s="695"/>
      <c r="EC29" s="697"/>
    </row>
    <row r="30" spans="2:133" ht="11.25" customHeight="1">
      <c r="B30" s="658" t="s">
        <v>306</v>
      </c>
      <c r="C30" s="659"/>
      <c r="D30" s="659"/>
      <c r="E30" s="659"/>
      <c r="F30" s="659"/>
      <c r="G30" s="659"/>
      <c r="H30" s="659"/>
      <c r="I30" s="659"/>
      <c r="J30" s="659"/>
      <c r="K30" s="659"/>
      <c r="L30" s="659"/>
      <c r="M30" s="659"/>
      <c r="N30" s="659"/>
      <c r="O30" s="659"/>
      <c r="P30" s="659"/>
      <c r="Q30" s="660"/>
      <c r="R30" s="661">
        <v>98008</v>
      </c>
      <c r="S30" s="664"/>
      <c r="T30" s="664"/>
      <c r="U30" s="664"/>
      <c r="V30" s="664"/>
      <c r="W30" s="664"/>
      <c r="X30" s="664"/>
      <c r="Y30" s="665"/>
      <c r="Z30" s="723">
        <v>0.1</v>
      </c>
      <c r="AA30" s="723"/>
      <c r="AB30" s="723"/>
      <c r="AC30" s="723"/>
      <c r="AD30" s="724">
        <v>471</v>
      </c>
      <c r="AE30" s="724"/>
      <c r="AF30" s="724"/>
      <c r="AG30" s="724"/>
      <c r="AH30" s="724"/>
      <c r="AI30" s="724"/>
      <c r="AJ30" s="724"/>
      <c r="AK30" s="724"/>
      <c r="AL30" s="666">
        <v>0</v>
      </c>
      <c r="AM30" s="667"/>
      <c r="AN30" s="667"/>
      <c r="AO30" s="725"/>
      <c r="AP30" s="751" t="s">
        <v>307</v>
      </c>
      <c r="AQ30" s="752"/>
      <c r="AR30" s="752"/>
      <c r="AS30" s="752"/>
      <c r="AT30" s="757" t="s">
        <v>308</v>
      </c>
      <c r="AU30" s="230"/>
      <c r="AV30" s="230"/>
      <c r="AW30" s="230"/>
      <c r="AX30" s="760" t="s">
        <v>187</v>
      </c>
      <c r="AY30" s="761"/>
      <c r="AZ30" s="761"/>
      <c r="BA30" s="761"/>
      <c r="BB30" s="761"/>
      <c r="BC30" s="761"/>
      <c r="BD30" s="761"/>
      <c r="BE30" s="761"/>
      <c r="BF30" s="762"/>
      <c r="BG30" s="741">
        <v>98.8</v>
      </c>
      <c r="BH30" s="742"/>
      <c r="BI30" s="742"/>
      <c r="BJ30" s="742"/>
      <c r="BK30" s="742"/>
      <c r="BL30" s="742"/>
      <c r="BM30" s="743">
        <v>97</v>
      </c>
      <c r="BN30" s="742"/>
      <c r="BO30" s="742"/>
      <c r="BP30" s="742"/>
      <c r="BQ30" s="744"/>
      <c r="BR30" s="741">
        <v>98.9</v>
      </c>
      <c r="BS30" s="742"/>
      <c r="BT30" s="742"/>
      <c r="BU30" s="742"/>
      <c r="BV30" s="742"/>
      <c r="BW30" s="742"/>
      <c r="BX30" s="743">
        <v>96.4</v>
      </c>
      <c r="BY30" s="742"/>
      <c r="BZ30" s="742"/>
      <c r="CA30" s="742"/>
      <c r="CB30" s="744"/>
      <c r="CD30" s="747"/>
      <c r="CE30" s="748"/>
      <c r="CF30" s="705" t="s">
        <v>309</v>
      </c>
      <c r="CG30" s="702"/>
      <c r="CH30" s="702"/>
      <c r="CI30" s="702"/>
      <c r="CJ30" s="702"/>
      <c r="CK30" s="702"/>
      <c r="CL30" s="702"/>
      <c r="CM30" s="702"/>
      <c r="CN30" s="702"/>
      <c r="CO30" s="702"/>
      <c r="CP30" s="702"/>
      <c r="CQ30" s="703"/>
      <c r="CR30" s="661">
        <v>6549248</v>
      </c>
      <c r="CS30" s="664"/>
      <c r="CT30" s="664"/>
      <c r="CU30" s="664"/>
      <c r="CV30" s="664"/>
      <c r="CW30" s="664"/>
      <c r="CX30" s="664"/>
      <c r="CY30" s="665"/>
      <c r="CZ30" s="666">
        <v>9.3000000000000007</v>
      </c>
      <c r="DA30" s="695"/>
      <c r="DB30" s="695"/>
      <c r="DC30" s="696"/>
      <c r="DD30" s="669">
        <v>6549248</v>
      </c>
      <c r="DE30" s="664"/>
      <c r="DF30" s="664"/>
      <c r="DG30" s="664"/>
      <c r="DH30" s="664"/>
      <c r="DI30" s="664"/>
      <c r="DJ30" s="664"/>
      <c r="DK30" s="665"/>
      <c r="DL30" s="669">
        <v>6549248</v>
      </c>
      <c r="DM30" s="664"/>
      <c r="DN30" s="664"/>
      <c r="DO30" s="664"/>
      <c r="DP30" s="664"/>
      <c r="DQ30" s="664"/>
      <c r="DR30" s="664"/>
      <c r="DS30" s="664"/>
      <c r="DT30" s="664"/>
      <c r="DU30" s="664"/>
      <c r="DV30" s="665"/>
      <c r="DW30" s="666">
        <v>15</v>
      </c>
      <c r="DX30" s="695"/>
      <c r="DY30" s="695"/>
      <c r="DZ30" s="695"/>
      <c r="EA30" s="695"/>
      <c r="EB30" s="695"/>
      <c r="EC30" s="697"/>
    </row>
    <row r="31" spans="2:133" ht="11.25" customHeight="1">
      <c r="B31" s="658" t="s">
        <v>310</v>
      </c>
      <c r="C31" s="659"/>
      <c r="D31" s="659"/>
      <c r="E31" s="659"/>
      <c r="F31" s="659"/>
      <c r="G31" s="659"/>
      <c r="H31" s="659"/>
      <c r="I31" s="659"/>
      <c r="J31" s="659"/>
      <c r="K31" s="659"/>
      <c r="L31" s="659"/>
      <c r="M31" s="659"/>
      <c r="N31" s="659"/>
      <c r="O31" s="659"/>
      <c r="P31" s="659"/>
      <c r="Q31" s="660"/>
      <c r="R31" s="661">
        <v>22773</v>
      </c>
      <c r="S31" s="664"/>
      <c r="T31" s="664"/>
      <c r="U31" s="664"/>
      <c r="V31" s="664"/>
      <c r="W31" s="664"/>
      <c r="X31" s="664"/>
      <c r="Y31" s="665"/>
      <c r="Z31" s="723">
        <v>0</v>
      </c>
      <c r="AA31" s="723"/>
      <c r="AB31" s="723"/>
      <c r="AC31" s="723"/>
      <c r="AD31" s="724" t="s">
        <v>137</v>
      </c>
      <c r="AE31" s="724"/>
      <c r="AF31" s="724"/>
      <c r="AG31" s="724"/>
      <c r="AH31" s="724"/>
      <c r="AI31" s="724"/>
      <c r="AJ31" s="724"/>
      <c r="AK31" s="724"/>
      <c r="AL31" s="666" t="s">
        <v>240</v>
      </c>
      <c r="AM31" s="667"/>
      <c r="AN31" s="667"/>
      <c r="AO31" s="725"/>
      <c r="AP31" s="753"/>
      <c r="AQ31" s="754"/>
      <c r="AR31" s="754"/>
      <c r="AS31" s="754"/>
      <c r="AT31" s="758"/>
      <c r="AU31" s="229" t="s">
        <v>311</v>
      </c>
      <c r="AV31" s="229"/>
      <c r="AW31" s="229"/>
      <c r="AX31" s="658" t="s">
        <v>312</v>
      </c>
      <c r="AY31" s="659"/>
      <c r="AZ31" s="659"/>
      <c r="BA31" s="659"/>
      <c r="BB31" s="659"/>
      <c r="BC31" s="659"/>
      <c r="BD31" s="659"/>
      <c r="BE31" s="659"/>
      <c r="BF31" s="660"/>
      <c r="BG31" s="739">
        <v>98.5</v>
      </c>
      <c r="BH31" s="662"/>
      <c r="BI31" s="662"/>
      <c r="BJ31" s="662"/>
      <c r="BK31" s="662"/>
      <c r="BL31" s="662"/>
      <c r="BM31" s="667">
        <v>97</v>
      </c>
      <c r="BN31" s="740"/>
      <c r="BO31" s="740"/>
      <c r="BP31" s="740"/>
      <c r="BQ31" s="701"/>
      <c r="BR31" s="739">
        <v>98.8</v>
      </c>
      <c r="BS31" s="662"/>
      <c r="BT31" s="662"/>
      <c r="BU31" s="662"/>
      <c r="BV31" s="662"/>
      <c r="BW31" s="662"/>
      <c r="BX31" s="667">
        <v>96.4</v>
      </c>
      <c r="BY31" s="740"/>
      <c r="BZ31" s="740"/>
      <c r="CA31" s="740"/>
      <c r="CB31" s="701"/>
      <c r="CD31" s="747"/>
      <c r="CE31" s="748"/>
      <c r="CF31" s="705" t="s">
        <v>313</v>
      </c>
      <c r="CG31" s="702"/>
      <c r="CH31" s="702"/>
      <c r="CI31" s="702"/>
      <c r="CJ31" s="702"/>
      <c r="CK31" s="702"/>
      <c r="CL31" s="702"/>
      <c r="CM31" s="702"/>
      <c r="CN31" s="702"/>
      <c r="CO31" s="702"/>
      <c r="CP31" s="702"/>
      <c r="CQ31" s="703"/>
      <c r="CR31" s="661">
        <v>449284</v>
      </c>
      <c r="CS31" s="662"/>
      <c r="CT31" s="662"/>
      <c r="CU31" s="662"/>
      <c r="CV31" s="662"/>
      <c r="CW31" s="662"/>
      <c r="CX31" s="662"/>
      <c r="CY31" s="663"/>
      <c r="CZ31" s="666">
        <v>0.6</v>
      </c>
      <c r="DA31" s="695"/>
      <c r="DB31" s="695"/>
      <c r="DC31" s="696"/>
      <c r="DD31" s="669">
        <v>449284</v>
      </c>
      <c r="DE31" s="662"/>
      <c r="DF31" s="662"/>
      <c r="DG31" s="662"/>
      <c r="DH31" s="662"/>
      <c r="DI31" s="662"/>
      <c r="DJ31" s="662"/>
      <c r="DK31" s="663"/>
      <c r="DL31" s="669">
        <v>449284</v>
      </c>
      <c r="DM31" s="662"/>
      <c r="DN31" s="662"/>
      <c r="DO31" s="662"/>
      <c r="DP31" s="662"/>
      <c r="DQ31" s="662"/>
      <c r="DR31" s="662"/>
      <c r="DS31" s="662"/>
      <c r="DT31" s="662"/>
      <c r="DU31" s="662"/>
      <c r="DV31" s="663"/>
      <c r="DW31" s="666">
        <v>1</v>
      </c>
      <c r="DX31" s="695"/>
      <c r="DY31" s="695"/>
      <c r="DZ31" s="695"/>
      <c r="EA31" s="695"/>
      <c r="EB31" s="695"/>
      <c r="EC31" s="697"/>
    </row>
    <row r="32" spans="2:133" ht="11.25" customHeight="1">
      <c r="B32" s="658" t="s">
        <v>314</v>
      </c>
      <c r="C32" s="659"/>
      <c r="D32" s="659"/>
      <c r="E32" s="659"/>
      <c r="F32" s="659"/>
      <c r="G32" s="659"/>
      <c r="H32" s="659"/>
      <c r="I32" s="659"/>
      <c r="J32" s="659"/>
      <c r="K32" s="659"/>
      <c r="L32" s="659"/>
      <c r="M32" s="659"/>
      <c r="N32" s="659"/>
      <c r="O32" s="659"/>
      <c r="P32" s="659"/>
      <c r="Q32" s="660"/>
      <c r="R32" s="661">
        <v>1460899</v>
      </c>
      <c r="S32" s="664"/>
      <c r="T32" s="664"/>
      <c r="U32" s="664"/>
      <c r="V32" s="664"/>
      <c r="W32" s="664"/>
      <c r="X32" s="664"/>
      <c r="Y32" s="665"/>
      <c r="Z32" s="723">
        <v>2</v>
      </c>
      <c r="AA32" s="723"/>
      <c r="AB32" s="723"/>
      <c r="AC32" s="723"/>
      <c r="AD32" s="724" t="s">
        <v>137</v>
      </c>
      <c r="AE32" s="724"/>
      <c r="AF32" s="724"/>
      <c r="AG32" s="724"/>
      <c r="AH32" s="724"/>
      <c r="AI32" s="724"/>
      <c r="AJ32" s="724"/>
      <c r="AK32" s="724"/>
      <c r="AL32" s="666" t="s">
        <v>240</v>
      </c>
      <c r="AM32" s="667"/>
      <c r="AN32" s="667"/>
      <c r="AO32" s="725"/>
      <c r="AP32" s="755"/>
      <c r="AQ32" s="756"/>
      <c r="AR32" s="756"/>
      <c r="AS32" s="756"/>
      <c r="AT32" s="759"/>
      <c r="AU32" s="231"/>
      <c r="AV32" s="231"/>
      <c r="AW32" s="231"/>
      <c r="AX32" s="673" t="s">
        <v>315</v>
      </c>
      <c r="AY32" s="674"/>
      <c r="AZ32" s="674"/>
      <c r="BA32" s="674"/>
      <c r="BB32" s="674"/>
      <c r="BC32" s="674"/>
      <c r="BD32" s="674"/>
      <c r="BE32" s="674"/>
      <c r="BF32" s="675"/>
      <c r="BG32" s="738">
        <v>99</v>
      </c>
      <c r="BH32" s="677"/>
      <c r="BI32" s="677"/>
      <c r="BJ32" s="677"/>
      <c r="BK32" s="677"/>
      <c r="BL32" s="677"/>
      <c r="BM32" s="721">
        <v>96.8</v>
      </c>
      <c r="BN32" s="677"/>
      <c r="BO32" s="677"/>
      <c r="BP32" s="677"/>
      <c r="BQ32" s="714"/>
      <c r="BR32" s="738">
        <v>98.9</v>
      </c>
      <c r="BS32" s="677"/>
      <c r="BT32" s="677"/>
      <c r="BU32" s="677"/>
      <c r="BV32" s="677"/>
      <c r="BW32" s="677"/>
      <c r="BX32" s="721">
        <v>96</v>
      </c>
      <c r="BY32" s="677"/>
      <c r="BZ32" s="677"/>
      <c r="CA32" s="677"/>
      <c r="CB32" s="714"/>
      <c r="CD32" s="749"/>
      <c r="CE32" s="750"/>
      <c r="CF32" s="705" t="s">
        <v>316</v>
      </c>
      <c r="CG32" s="702"/>
      <c r="CH32" s="702"/>
      <c r="CI32" s="702"/>
      <c r="CJ32" s="702"/>
      <c r="CK32" s="702"/>
      <c r="CL32" s="702"/>
      <c r="CM32" s="702"/>
      <c r="CN32" s="702"/>
      <c r="CO32" s="702"/>
      <c r="CP32" s="702"/>
      <c r="CQ32" s="703"/>
      <c r="CR32" s="661" t="s">
        <v>240</v>
      </c>
      <c r="CS32" s="664"/>
      <c r="CT32" s="664"/>
      <c r="CU32" s="664"/>
      <c r="CV32" s="664"/>
      <c r="CW32" s="664"/>
      <c r="CX32" s="664"/>
      <c r="CY32" s="665"/>
      <c r="CZ32" s="666" t="s">
        <v>240</v>
      </c>
      <c r="DA32" s="695"/>
      <c r="DB32" s="695"/>
      <c r="DC32" s="696"/>
      <c r="DD32" s="669" t="s">
        <v>137</v>
      </c>
      <c r="DE32" s="664"/>
      <c r="DF32" s="664"/>
      <c r="DG32" s="664"/>
      <c r="DH32" s="664"/>
      <c r="DI32" s="664"/>
      <c r="DJ32" s="664"/>
      <c r="DK32" s="665"/>
      <c r="DL32" s="669" t="s">
        <v>240</v>
      </c>
      <c r="DM32" s="664"/>
      <c r="DN32" s="664"/>
      <c r="DO32" s="664"/>
      <c r="DP32" s="664"/>
      <c r="DQ32" s="664"/>
      <c r="DR32" s="664"/>
      <c r="DS32" s="664"/>
      <c r="DT32" s="664"/>
      <c r="DU32" s="664"/>
      <c r="DV32" s="665"/>
      <c r="DW32" s="666" t="s">
        <v>137</v>
      </c>
      <c r="DX32" s="695"/>
      <c r="DY32" s="695"/>
      <c r="DZ32" s="695"/>
      <c r="EA32" s="695"/>
      <c r="EB32" s="695"/>
      <c r="EC32" s="697"/>
    </row>
    <row r="33" spans="2:133" ht="11.25" customHeight="1">
      <c r="B33" s="658" t="s">
        <v>317</v>
      </c>
      <c r="C33" s="659"/>
      <c r="D33" s="659"/>
      <c r="E33" s="659"/>
      <c r="F33" s="659"/>
      <c r="G33" s="659"/>
      <c r="H33" s="659"/>
      <c r="I33" s="659"/>
      <c r="J33" s="659"/>
      <c r="K33" s="659"/>
      <c r="L33" s="659"/>
      <c r="M33" s="659"/>
      <c r="N33" s="659"/>
      <c r="O33" s="659"/>
      <c r="P33" s="659"/>
      <c r="Q33" s="660"/>
      <c r="R33" s="661">
        <v>2972559</v>
      </c>
      <c r="S33" s="664"/>
      <c r="T33" s="664"/>
      <c r="U33" s="664"/>
      <c r="V33" s="664"/>
      <c r="W33" s="664"/>
      <c r="X33" s="664"/>
      <c r="Y33" s="665"/>
      <c r="Z33" s="723">
        <v>4.0999999999999996</v>
      </c>
      <c r="AA33" s="723"/>
      <c r="AB33" s="723"/>
      <c r="AC33" s="723"/>
      <c r="AD33" s="724" t="s">
        <v>137</v>
      </c>
      <c r="AE33" s="724"/>
      <c r="AF33" s="724"/>
      <c r="AG33" s="724"/>
      <c r="AH33" s="724"/>
      <c r="AI33" s="724"/>
      <c r="AJ33" s="724"/>
      <c r="AK33" s="724"/>
      <c r="AL33" s="666" t="s">
        <v>240</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318</v>
      </c>
      <c r="CE33" s="702"/>
      <c r="CF33" s="702"/>
      <c r="CG33" s="702"/>
      <c r="CH33" s="702"/>
      <c r="CI33" s="702"/>
      <c r="CJ33" s="702"/>
      <c r="CK33" s="702"/>
      <c r="CL33" s="702"/>
      <c r="CM33" s="702"/>
      <c r="CN33" s="702"/>
      <c r="CO33" s="702"/>
      <c r="CP33" s="702"/>
      <c r="CQ33" s="703"/>
      <c r="CR33" s="661">
        <v>25219406</v>
      </c>
      <c r="CS33" s="662"/>
      <c r="CT33" s="662"/>
      <c r="CU33" s="662"/>
      <c r="CV33" s="662"/>
      <c r="CW33" s="662"/>
      <c r="CX33" s="662"/>
      <c r="CY33" s="663"/>
      <c r="CZ33" s="666">
        <v>35.9</v>
      </c>
      <c r="DA33" s="695"/>
      <c r="DB33" s="695"/>
      <c r="DC33" s="696"/>
      <c r="DD33" s="669">
        <v>21135744</v>
      </c>
      <c r="DE33" s="662"/>
      <c r="DF33" s="662"/>
      <c r="DG33" s="662"/>
      <c r="DH33" s="662"/>
      <c r="DI33" s="662"/>
      <c r="DJ33" s="662"/>
      <c r="DK33" s="663"/>
      <c r="DL33" s="669">
        <v>17306474</v>
      </c>
      <c r="DM33" s="662"/>
      <c r="DN33" s="662"/>
      <c r="DO33" s="662"/>
      <c r="DP33" s="662"/>
      <c r="DQ33" s="662"/>
      <c r="DR33" s="662"/>
      <c r="DS33" s="662"/>
      <c r="DT33" s="662"/>
      <c r="DU33" s="662"/>
      <c r="DV33" s="663"/>
      <c r="DW33" s="666">
        <v>39.6</v>
      </c>
      <c r="DX33" s="695"/>
      <c r="DY33" s="695"/>
      <c r="DZ33" s="695"/>
      <c r="EA33" s="695"/>
      <c r="EB33" s="695"/>
      <c r="EC33" s="697"/>
    </row>
    <row r="34" spans="2:133" ht="11.25" customHeight="1">
      <c r="B34" s="658" t="s">
        <v>319</v>
      </c>
      <c r="C34" s="659"/>
      <c r="D34" s="659"/>
      <c r="E34" s="659"/>
      <c r="F34" s="659"/>
      <c r="G34" s="659"/>
      <c r="H34" s="659"/>
      <c r="I34" s="659"/>
      <c r="J34" s="659"/>
      <c r="K34" s="659"/>
      <c r="L34" s="659"/>
      <c r="M34" s="659"/>
      <c r="N34" s="659"/>
      <c r="O34" s="659"/>
      <c r="P34" s="659"/>
      <c r="Q34" s="660"/>
      <c r="R34" s="661">
        <v>1112387</v>
      </c>
      <c r="S34" s="664"/>
      <c r="T34" s="664"/>
      <c r="U34" s="664"/>
      <c r="V34" s="664"/>
      <c r="W34" s="664"/>
      <c r="X34" s="664"/>
      <c r="Y34" s="665"/>
      <c r="Z34" s="723">
        <v>1.5</v>
      </c>
      <c r="AA34" s="723"/>
      <c r="AB34" s="723"/>
      <c r="AC34" s="723"/>
      <c r="AD34" s="724">
        <v>58452</v>
      </c>
      <c r="AE34" s="724"/>
      <c r="AF34" s="724"/>
      <c r="AG34" s="724"/>
      <c r="AH34" s="724"/>
      <c r="AI34" s="724"/>
      <c r="AJ34" s="724"/>
      <c r="AK34" s="724"/>
      <c r="AL34" s="666">
        <v>0.1</v>
      </c>
      <c r="AM34" s="667"/>
      <c r="AN34" s="667"/>
      <c r="AO34" s="725"/>
      <c r="AP34" s="234"/>
      <c r="AQ34" s="735" t="s">
        <v>320</v>
      </c>
      <c r="AR34" s="736"/>
      <c r="AS34" s="736"/>
      <c r="AT34" s="736"/>
      <c r="AU34" s="736"/>
      <c r="AV34" s="736"/>
      <c r="AW34" s="736"/>
      <c r="AX34" s="736"/>
      <c r="AY34" s="736"/>
      <c r="AZ34" s="736"/>
      <c r="BA34" s="736"/>
      <c r="BB34" s="736"/>
      <c r="BC34" s="736"/>
      <c r="BD34" s="736"/>
      <c r="BE34" s="736"/>
      <c r="BF34" s="737"/>
      <c r="BG34" s="735" t="s">
        <v>321</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322</v>
      </c>
      <c r="CE34" s="702"/>
      <c r="CF34" s="702"/>
      <c r="CG34" s="702"/>
      <c r="CH34" s="702"/>
      <c r="CI34" s="702"/>
      <c r="CJ34" s="702"/>
      <c r="CK34" s="702"/>
      <c r="CL34" s="702"/>
      <c r="CM34" s="702"/>
      <c r="CN34" s="702"/>
      <c r="CO34" s="702"/>
      <c r="CP34" s="702"/>
      <c r="CQ34" s="703"/>
      <c r="CR34" s="661">
        <v>10615313</v>
      </c>
      <c r="CS34" s="664"/>
      <c r="CT34" s="664"/>
      <c r="CU34" s="664"/>
      <c r="CV34" s="664"/>
      <c r="CW34" s="664"/>
      <c r="CX34" s="664"/>
      <c r="CY34" s="665"/>
      <c r="CZ34" s="666">
        <v>15.1</v>
      </c>
      <c r="DA34" s="695"/>
      <c r="DB34" s="695"/>
      <c r="DC34" s="696"/>
      <c r="DD34" s="669">
        <v>9179473</v>
      </c>
      <c r="DE34" s="664"/>
      <c r="DF34" s="664"/>
      <c r="DG34" s="664"/>
      <c r="DH34" s="664"/>
      <c r="DI34" s="664"/>
      <c r="DJ34" s="664"/>
      <c r="DK34" s="665"/>
      <c r="DL34" s="669">
        <v>8387038</v>
      </c>
      <c r="DM34" s="664"/>
      <c r="DN34" s="664"/>
      <c r="DO34" s="664"/>
      <c r="DP34" s="664"/>
      <c r="DQ34" s="664"/>
      <c r="DR34" s="664"/>
      <c r="DS34" s="664"/>
      <c r="DT34" s="664"/>
      <c r="DU34" s="664"/>
      <c r="DV34" s="665"/>
      <c r="DW34" s="666">
        <v>19.2</v>
      </c>
      <c r="DX34" s="695"/>
      <c r="DY34" s="695"/>
      <c r="DZ34" s="695"/>
      <c r="EA34" s="695"/>
      <c r="EB34" s="695"/>
      <c r="EC34" s="697"/>
    </row>
    <row r="35" spans="2:133" ht="11.25" customHeight="1">
      <c r="B35" s="658" t="s">
        <v>323</v>
      </c>
      <c r="C35" s="659"/>
      <c r="D35" s="659"/>
      <c r="E35" s="659"/>
      <c r="F35" s="659"/>
      <c r="G35" s="659"/>
      <c r="H35" s="659"/>
      <c r="I35" s="659"/>
      <c r="J35" s="659"/>
      <c r="K35" s="659"/>
      <c r="L35" s="659"/>
      <c r="M35" s="659"/>
      <c r="N35" s="659"/>
      <c r="O35" s="659"/>
      <c r="P35" s="659"/>
      <c r="Q35" s="660"/>
      <c r="R35" s="661">
        <v>6029747</v>
      </c>
      <c r="S35" s="664"/>
      <c r="T35" s="664"/>
      <c r="U35" s="664"/>
      <c r="V35" s="664"/>
      <c r="W35" s="664"/>
      <c r="X35" s="664"/>
      <c r="Y35" s="665"/>
      <c r="Z35" s="723">
        <v>8.1999999999999993</v>
      </c>
      <c r="AA35" s="723"/>
      <c r="AB35" s="723"/>
      <c r="AC35" s="723"/>
      <c r="AD35" s="724" t="s">
        <v>137</v>
      </c>
      <c r="AE35" s="724"/>
      <c r="AF35" s="724"/>
      <c r="AG35" s="724"/>
      <c r="AH35" s="724"/>
      <c r="AI35" s="724"/>
      <c r="AJ35" s="724"/>
      <c r="AK35" s="724"/>
      <c r="AL35" s="666" t="s">
        <v>137</v>
      </c>
      <c r="AM35" s="667"/>
      <c r="AN35" s="667"/>
      <c r="AO35" s="725"/>
      <c r="AP35" s="234"/>
      <c r="AQ35" s="729" t="s">
        <v>324</v>
      </c>
      <c r="AR35" s="730"/>
      <c r="AS35" s="730"/>
      <c r="AT35" s="730"/>
      <c r="AU35" s="730"/>
      <c r="AV35" s="730"/>
      <c r="AW35" s="730"/>
      <c r="AX35" s="730"/>
      <c r="AY35" s="731"/>
      <c r="AZ35" s="726">
        <v>10785111</v>
      </c>
      <c r="BA35" s="727"/>
      <c r="BB35" s="727"/>
      <c r="BC35" s="727"/>
      <c r="BD35" s="727"/>
      <c r="BE35" s="727"/>
      <c r="BF35" s="728"/>
      <c r="BG35" s="732" t="s">
        <v>325</v>
      </c>
      <c r="BH35" s="733"/>
      <c r="BI35" s="733"/>
      <c r="BJ35" s="733"/>
      <c r="BK35" s="733"/>
      <c r="BL35" s="733"/>
      <c r="BM35" s="733"/>
      <c r="BN35" s="733"/>
      <c r="BO35" s="733"/>
      <c r="BP35" s="733"/>
      <c r="BQ35" s="733"/>
      <c r="BR35" s="733"/>
      <c r="BS35" s="733"/>
      <c r="BT35" s="733"/>
      <c r="BU35" s="734"/>
      <c r="BV35" s="726">
        <v>597113</v>
      </c>
      <c r="BW35" s="727"/>
      <c r="BX35" s="727"/>
      <c r="BY35" s="727"/>
      <c r="BZ35" s="727"/>
      <c r="CA35" s="727"/>
      <c r="CB35" s="728"/>
      <c r="CD35" s="705" t="s">
        <v>326</v>
      </c>
      <c r="CE35" s="702"/>
      <c r="CF35" s="702"/>
      <c r="CG35" s="702"/>
      <c r="CH35" s="702"/>
      <c r="CI35" s="702"/>
      <c r="CJ35" s="702"/>
      <c r="CK35" s="702"/>
      <c r="CL35" s="702"/>
      <c r="CM35" s="702"/>
      <c r="CN35" s="702"/>
      <c r="CO35" s="702"/>
      <c r="CP35" s="702"/>
      <c r="CQ35" s="703"/>
      <c r="CR35" s="661">
        <v>959222</v>
      </c>
      <c r="CS35" s="662"/>
      <c r="CT35" s="662"/>
      <c r="CU35" s="662"/>
      <c r="CV35" s="662"/>
      <c r="CW35" s="662"/>
      <c r="CX35" s="662"/>
      <c r="CY35" s="663"/>
      <c r="CZ35" s="666">
        <v>1.4</v>
      </c>
      <c r="DA35" s="695"/>
      <c r="DB35" s="695"/>
      <c r="DC35" s="696"/>
      <c r="DD35" s="669">
        <v>610508</v>
      </c>
      <c r="DE35" s="662"/>
      <c r="DF35" s="662"/>
      <c r="DG35" s="662"/>
      <c r="DH35" s="662"/>
      <c r="DI35" s="662"/>
      <c r="DJ35" s="662"/>
      <c r="DK35" s="663"/>
      <c r="DL35" s="669">
        <v>610508</v>
      </c>
      <c r="DM35" s="662"/>
      <c r="DN35" s="662"/>
      <c r="DO35" s="662"/>
      <c r="DP35" s="662"/>
      <c r="DQ35" s="662"/>
      <c r="DR35" s="662"/>
      <c r="DS35" s="662"/>
      <c r="DT35" s="662"/>
      <c r="DU35" s="662"/>
      <c r="DV35" s="663"/>
      <c r="DW35" s="666">
        <v>1.4</v>
      </c>
      <c r="DX35" s="695"/>
      <c r="DY35" s="695"/>
      <c r="DZ35" s="695"/>
      <c r="EA35" s="695"/>
      <c r="EB35" s="695"/>
      <c r="EC35" s="697"/>
    </row>
    <row r="36" spans="2:133" ht="11.25" customHeight="1">
      <c r="B36" s="658" t="s">
        <v>327</v>
      </c>
      <c r="C36" s="659"/>
      <c r="D36" s="659"/>
      <c r="E36" s="659"/>
      <c r="F36" s="659"/>
      <c r="G36" s="659"/>
      <c r="H36" s="659"/>
      <c r="I36" s="659"/>
      <c r="J36" s="659"/>
      <c r="K36" s="659"/>
      <c r="L36" s="659"/>
      <c r="M36" s="659"/>
      <c r="N36" s="659"/>
      <c r="O36" s="659"/>
      <c r="P36" s="659"/>
      <c r="Q36" s="660"/>
      <c r="R36" s="661" t="s">
        <v>240</v>
      </c>
      <c r="S36" s="664"/>
      <c r="T36" s="664"/>
      <c r="U36" s="664"/>
      <c r="V36" s="664"/>
      <c r="W36" s="664"/>
      <c r="X36" s="664"/>
      <c r="Y36" s="665"/>
      <c r="Z36" s="723" t="s">
        <v>137</v>
      </c>
      <c r="AA36" s="723"/>
      <c r="AB36" s="723"/>
      <c r="AC36" s="723"/>
      <c r="AD36" s="724" t="s">
        <v>137</v>
      </c>
      <c r="AE36" s="724"/>
      <c r="AF36" s="724"/>
      <c r="AG36" s="724"/>
      <c r="AH36" s="724"/>
      <c r="AI36" s="724"/>
      <c r="AJ36" s="724"/>
      <c r="AK36" s="724"/>
      <c r="AL36" s="666" t="s">
        <v>137</v>
      </c>
      <c r="AM36" s="667"/>
      <c r="AN36" s="667"/>
      <c r="AO36" s="725"/>
      <c r="AQ36" s="698" t="s">
        <v>328</v>
      </c>
      <c r="AR36" s="699"/>
      <c r="AS36" s="699"/>
      <c r="AT36" s="699"/>
      <c r="AU36" s="699"/>
      <c r="AV36" s="699"/>
      <c r="AW36" s="699"/>
      <c r="AX36" s="699"/>
      <c r="AY36" s="700"/>
      <c r="AZ36" s="661">
        <v>1379119</v>
      </c>
      <c r="BA36" s="664"/>
      <c r="BB36" s="664"/>
      <c r="BC36" s="664"/>
      <c r="BD36" s="662"/>
      <c r="BE36" s="662"/>
      <c r="BF36" s="701"/>
      <c r="BG36" s="705" t="s">
        <v>329</v>
      </c>
      <c r="BH36" s="702"/>
      <c r="BI36" s="702"/>
      <c r="BJ36" s="702"/>
      <c r="BK36" s="702"/>
      <c r="BL36" s="702"/>
      <c r="BM36" s="702"/>
      <c r="BN36" s="702"/>
      <c r="BO36" s="702"/>
      <c r="BP36" s="702"/>
      <c r="BQ36" s="702"/>
      <c r="BR36" s="702"/>
      <c r="BS36" s="702"/>
      <c r="BT36" s="702"/>
      <c r="BU36" s="703"/>
      <c r="BV36" s="661">
        <v>1537926</v>
      </c>
      <c r="BW36" s="664"/>
      <c r="BX36" s="664"/>
      <c r="BY36" s="664"/>
      <c r="BZ36" s="664"/>
      <c r="CA36" s="664"/>
      <c r="CB36" s="704"/>
      <c r="CD36" s="705" t="s">
        <v>330</v>
      </c>
      <c r="CE36" s="702"/>
      <c r="CF36" s="702"/>
      <c r="CG36" s="702"/>
      <c r="CH36" s="702"/>
      <c r="CI36" s="702"/>
      <c r="CJ36" s="702"/>
      <c r="CK36" s="702"/>
      <c r="CL36" s="702"/>
      <c r="CM36" s="702"/>
      <c r="CN36" s="702"/>
      <c r="CO36" s="702"/>
      <c r="CP36" s="702"/>
      <c r="CQ36" s="703"/>
      <c r="CR36" s="661">
        <v>4752840</v>
      </c>
      <c r="CS36" s="664"/>
      <c r="CT36" s="664"/>
      <c r="CU36" s="664"/>
      <c r="CV36" s="664"/>
      <c r="CW36" s="664"/>
      <c r="CX36" s="664"/>
      <c r="CY36" s="665"/>
      <c r="CZ36" s="666">
        <v>6.8</v>
      </c>
      <c r="DA36" s="695"/>
      <c r="DB36" s="695"/>
      <c r="DC36" s="696"/>
      <c r="DD36" s="669">
        <v>3994535</v>
      </c>
      <c r="DE36" s="664"/>
      <c r="DF36" s="664"/>
      <c r="DG36" s="664"/>
      <c r="DH36" s="664"/>
      <c r="DI36" s="664"/>
      <c r="DJ36" s="664"/>
      <c r="DK36" s="665"/>
      <c r="DL36" s="669">
        <v>2615991</v>
      </c>
      <c r="DM36" s="664"/>
      <c r="DN36" s="664"/>
      <c r="DO36" s="664"/>
      <c r="DP36" s="664"/>
      <c r="DQ36" s="664"/>
      <c r="DR36" s="664"/>
      <c r="DS36" s="664"/>
      <c r="DT36" s="664"/>
      <c r="DU36" s="664"/>
      <c r="DV36" s="665"/>
      <c r="DW36" s="666">
        <v>6</v>
      </c>
      <c r="DX36" s="695"/>
      <c r="DY36" s="695"/>
      <c r="DZ36" s="695"/>
      <c r="EA36" s="695"/>
      <c r="EB36" s="695"/>
      <c r="EC36" s="697"/>
    </row>
    <row r="37" spans="2:133" ht="11.25" customHeight="1">
      <c r="B37" s="658" t="s">
        <v>331</v>
      </c>
      <c r="C37" s="659"/>
      <c r="D37" s="659"/>
      <c r="E37" s="659"/>
      <c r="F37" s="659"/>
      <c r="G37" s="659"/>
      <c r="H37" s="659"/>
      <c r="I37" s="659"/>
      <c r="J37" s="659"/>
      <c r="K37" s="659"/>
      <c r="L37" s="659"/>
      <c r="M37" s="659"/>
      <c r="N37" s="659"/>
      <c r="O37" s="659"/>
      <c r="P37" s="659"/>
      <c r="Q37" s="660"/>
      <c r="R37" s="661">
        <v>3678447</v>
      </c>
      <c r="S37" s="664"/>
      <c r="T37" s="664"/>
      <c r="U37" s="664"/>
      <c r="V37" s="664"/>
      <c r="W37" s="664"/>
      <c r="X37" s="664"/>
      <c r="Y37" s="665"/>
      <c r="Z37" s="723">
        <v>5</v>
      </c>
      <c r="AA37" s="723"/>
      <c r="AB37" s="723"/>
      <c r="AC37" s="723"/>
      <c r="AD37" s="724" t="s">
        <v>137</v>
      </c>
      <c r="AE37" s="724"/>
      <c r="AF37" s="724"/>
      <c r="AG37" s="724"/>
      <c r="AH37" s="724"/>
      <c r="AI37" s="724"/>
      <c r="AJ37" s="724"/>
      <c r="AK37" s="724"/>
      <c r="AL37" s="666" t="s">
        <v>137</v>
      </c>
      <c r="AM37" s="667"/>
      <c r="AN37" s="667"/>
      <c r="AO37" s="725"/>
      <c r="AQ37" s="698" t="s">
        <v>332</v>
      </c>
      <c r="AR37" s="699"/>
      <c r="AS37" s="699"/>
      <c r="AT37" s="699"/>
      <c r="AU37" s="699"/>
      <c r="AV37" s="699"/>
      <c r="AW37" s="699"/>
      <c r="AX37" s="699"/>
      <c r="AY37" s="700"/>
      <c r="AZ37" s="661">
        <v>1310151</v>
      </c>
      <c r="BA37" s="664"/>
      <c r="BB37" s="664"/>
      <c r="BC37" s="664"/>
      <c r="BD37" s="662"/>
      <c r="BE37" s="662"/>
      <c r="BF37" s="701"/>
      <c r="BG37" s="705" t="s">
        <v>333</v>
      </c>
      <c r="BH37" s="702"/>
      <c r="BI37" s="702"/>
      <c r="BJ37" s="702"/>
      <c r="BK37" s="702"/>
      <c r="BL37" s="702"/>
      <c r="BM37" s="702"/>
      <c r="BN37" s="702"/>
      <c r="BO37" s="702"/>
      <c r="BP37" s="702"/>
      <c r="BQ37" s="702"/>
      <c r="BR37" s="702"/>
      <c r="BS37" s="702"/>
      <c r="BT37" s="702"/>
      <c r="BU37" s="703"/>
      <c r="BV37" s="661">
        <v>36356</v>
      </c>
      <c r="BW37" s="664"/>
      <c r="BX37" s="664"/>
      <c r="BY37" s="664"/>
      <c r="BZ37" s="664"/>
      <c r="CA37" s="664"/>
      <c r="CB37" s="704"/>
      <c r="CD37" s="705" t="s">
        <v>334</v>
      </c>
      <c r="CE37" s="702"/>
      <c r="CF37" s="702"/>
      <c r="CG37" s="702"/>
      <c r="CH37" s="702"/>
      <c r="CI37" s="702"/>
      <c r="CJ37" s="702"/>
      <c r="CK37" s="702"/>
      <c r="CL37" s="702"/>
      <c r="CM37" s="702"/>
      <c r="CN37" s="702"/>
      <c r="CO37" s="702"/>
      <c r="CP37" s="702"/>
      <c r="CQ37" s="703"/>
      <c r="CR37" s="661">
        <v>202146</v>
      </c>
      <c r="CS37" s="662"/>
      <c r="CT37" s="662"/>
      <c r="CU37" s="662"/>
      <c r="CV37" s="662"/>
      <c r="CW37" s="662"/>
      <c r="CX37" s="662"/>
      <c r="CY37" s="663"/>
      <c r="CZ37" s="666">
        <v>0.3</v>
      </c>
      <c r="DA37" s="695"/>
      <c r="DB37" s="695"/>
      <c r="DC37" s="696"/>
      <c r="DD37" s="669">
        <v>202146</v>
      </c>
      <c r="DE37" s="662"/>
      <c r="DF37" s="662"/>
      <c r="DG37" s="662"/>
      <c r="DH37" s="662"/>
      <c r="DI37" s="662"/>
      <c r="DJ37" s="662"/>
      <c r="DK37" s="663"/>
      <c r="DL37" s="669">
        <v>202146</v>
      </c>
      <c r="DM37" s="662"/>
      <c r="DN37" s="662"/>
      <c r="DO37" s="662"/>
      <c r="DP37" s="662"/>
      <c r="DQ37" s="662"/>
      <c r="DR37" s="662"/>
      <c r="DS37" s="662"/>
      <c r="DT37" s="662"/>
      <c r="DU37" s="662"/>
      <c r="DV37" s="663"/>
      <c r="DW37" s="666">
        <v>0.5</v>
      </c>
      <c r="DX37" s="695"/>
      <c r="DY37" s="695"/>
      <c r="DZ37" s="695"/>
      <c r="EA37" s="695"/>
      <c r="EB37" s="695"/>
      <c r="EC37" s="697"/>
    </row>
    <row r="38" spans="2:133" ht="11.25" customHeight="1">
      <c r="B38" s="673" t="s">
        <v>335</v>
      </c>
      <c r="C38" s="674"/>
      <c r="D38" s="674"/>
      <c r="E38" s="674"/>
      <c r="F38" s="674"/>
      <c r="G38" s="674"/>
      <c r="H38" s="674"/>
      <c r="I38" s="674"/>
      <c r="J38" s="674"/>
      <c r="K38" s="674"/>
      <c r="L38" s="674"/>
      <c r="M38" s="674"/>
      <c r="N38" s="674"/>
      <c r="O38" s="674"/>
      <c r="P38" s="674"/>
      <c r="Q38" s="675"/>
      <c r="R38" s="676">
        <v>73097735</v>
      </c>
      <c r="S38" s="713"/>
      <c r="T38" s="713"/>
      <c r="U38" s="713"/>
      <c r="V38" s="713"/>
      <c r="W38" s="713"/>
      <c r="X38" s="713"/>
      <c r="Y38" s="718"/>
      <c r="Z38" s="719">
        <v>100</v>
      </c>
      <c r="AA38" s="719"/>
      <c r="AB38" s="719"/>
      <c r="AC38" s="719"/>
      <c r="AD38" s="720">
        <v>40023392</v>
      </c>
      <c r="AE38" s="720"/>
      <c r="AF38" s="720"/>
      <c r="AG38" s="720"/>
      <c r="AH38" s="720"/>
      <c r="AI38" s="720"/>
      <c r="AJ38" s="720"/>
      <c r="AK38" s="720"/>
      <c r="AL38" s="679">
        <v>100</v>
      </c>
      <c r="AM38" s="721"/>
      <c r="AN38" s="721"/>
      <c r="AO38" s="722"/>
      <c r="AQ38" s="698" t="s">
        <v>336</v>
      </c>
      <c r="AR38" s="699"/>
      <c r="AS38" s="699"/>
      <c r="AT38" s="699"/>
      <c r="AU38" s="699"/>
      <c r="AV38" s="699"/>
      <c r="AW38" s="699"/>
      <c r="AX38" s="699"/>
      <c r="AY38" s="700"/>
      <c r="AZ38" s="661">
        <v>823613</v>
      </c>
      <c r="BA38" s="664"/>
      <c r="BB38" s="664"/>
      <c r="BC38" s="664"/>
      <c r="BD38" s="662"/>
      <c r="BE38" s="662"/>
      <c r="BF38" s="701"/>
      <c r="BG38" s="705" t="s">
        <v>337</v>
      </c>
      <c r="BH38" s="702"/>
      <c r="BI38" s="702"/>
      <c r="BJ38" s="702"/>
      <c r="BK38" s="702"/>
      <c r="BL38" s="702"/>
      <c r="BM38" s="702"/>
      <c r="BN38" s="702"/>
      <c r="BO38" s="702"/>
      <c r="BP38" s="702"/>
      <c r="BQ38" s="702"/>
      <c r="BR38" s="702"/>
      <c r="BS38" s="702"/>
      <c r="BT38" s="702"/>
      <c r="BU38" s="703"/>
      <c r="BV38" s="661">
        <v>56792</v>
      </c>
      <c r="BW38" s="664"/>
      <c r="BX38" s="664"/>
      <c r="BY38" s="664"/>
      <c r="BZ38" s="664"/>
      <c r="CA38" s="664"/>
      <c r="CB38" s="704"/>
      <c r="CD38" s="705" t="s">
        <v>338</v>
      </c>
      <c r="CE38" s="702"/>
      <c r="CF38" s="702"/>
      <c r="CG38" s="702"/>
      <c r="CH38" s="702"/>
      <c r="CI38" s="702"/>
      <c r="CJ38" s="702"/>
      <c r="CK38" s="702"/>
      <c r="CL38" s="702"/>
      <c r="CM38" s="702"/>
      <c r="CN38" s="702"/>
      <c r="CO38" s="702"/>
      <c r="CP38" s="702"/>
      <c r="CQ38" s="703"/>
      <c r="CR38" s="661">
        <v>8063795</v>
      </c>
      <c r="CS38" s="664"/>
      <c r="CT38" s="664"/>
      <c r="CU38" s="664"/>
      <c r="CV38" s="664"/>
      <c r="CW38" s="664"/>
      <c r="CX38" s="664"/>
      <c r="CY38" s="665"/>
      <c r="CZ38" s="666">
        <v>11.5</v>
      </c>
      <c r="DA38" s="695"/>
      <c r="DB38" s="695"/>
      <c r="DC38" s="696"/>
      <c r="DD38" s="669">
        <v>6852604</v>
      </c>
      <c r="DE38" s="664"/>
      <c r="DF38" s="664"/>
      <c r="DG38" s="664"/>
      <c r="DH38" s="664"/>
      <c r="DI38" s="664"/>
      <c r="DJ38" s="664"/>
      <c r="DK38" s="665"/>
      <c r="DL38" s="669">
        <v>5441496</v>
      </c>
      <c r="DM38" s="664"/>
      <c r="DN38" s="664"/>
      <c r="DO38" s="664"/>
      <c r="DP38" s="664"/>
      <c r="DQ38" s="664"/>
      <c r="DR38" s="664"/>
      <c r="DS38" s="664"/>
      <c r="DT38" s="664"/>
      <c r="DU38" s="664"/>
      <c r="DV38" s="665"/>
      <c r="DW38" s="666">
        <v>12.5</v>
      </c>
      <c r="DX38" s="695"/>
      <c r="DY38" s="695"/>
      <c r="DZ38" s="695"/>
      <c r="EA38" s="695"/>
      <c r="EB38" s="695"/>
      <c r="EC38" s="697"/>
    </row>
    <row r="39" spans="2:133" ht="11.25" customHeight="1">
      <c r="AQ39" s="698" t="s">
        <v>339</v>
      </c>
      <c r="AR39" s="699"/>
      <c r="AS39" s="699"/>
      <c r="AT39" s="699"/>
      <c r="AU39" s="699"/>
      <c r="AV39" s="699"/>
      <c r="AW39" s="699"/>
      <c r="AX39" s="699"/>
      <c r="AY39" s="700"/>
      <c r="AZ39" s="661">
        <v>32046</v>
      </c>
      <c r="BA39" s="664"/>
      <c r="BB39" s="664"/>
      <c r="BC39" s="664"/>
      <c r="BD39" s="662"/>
      <c r="BE39" s="662"/>
      <c r="BF39" s="701"/>
      <c r="BG39" s="706" t="s">
        <v>340</v>
      </c>
      <c r="BH39" s="707"/>
      <c r="BI39" s="707"/>
      <c r="BJ39" s="707"/>
      <c r="BK39" s="707"/>
      <c r="BL39" s="235"/>
      <c r="BM39" s="702" t="s">
        <v>341</v>
      </c>
      <c r="BN39" s="702"/>
      <c r="BO39" s="702"/>
      <c r="BP39" s="702"/>
      <c r="BQ39" s="702"/>
      <c r="BR39" s="702"/>
      <c r="BS39" s="702"/>
      <c r="BT39" s="702"/>
      <c r="BU39" s="703"/>
      <c r="BV39" s="661">
        <v>93</v>
      </c>
      <c r="BW39" s="664"/>
      <c r="BX39" s="664"/>
      <c r="BY39" s="664"/>
      <c r="BZ39" s="664"/>
      <c r="CA39" s="664"/>
      <c r="CB39" s="704"/>
      <c r="CD39" s="705" t="s">
        <v>342</v>
      </c>
      <c r="CE39" s="702"/>
      <c r="CF39" s="702"/>
      <c r="CG39" s="702"/>
      <c r="CH39" s="702"/>
      <c r="CI39" s="702"/>
      <c r="CJ39" s="702"/>
      <c r="CK39" s="702"/>
      <c r="CL39" s="702"/>
      <c r="CM39" s="702"/>
      <c r="CN39" s="702"/>
      <c r="CO39" s="702"/>
      <c r="CP39" s="702"/>
      <c r="CQ39" s="703"/>
      <c r="CR39" s="661">
        <v>181346</v>
      </c>
      <c r="CS39" s="662"/>
      <c r="CT39" s="662"/>
      <c r="CU39" s="662"/>
      <c r="CV39" s="662"/>
      <c r="CW39" s="662"/>
      <c r="CX39" s="662"/>
      <c r="CY39" s="663"/>
      <c r="CZ39" s="666">
        <v>0.3</v>
      </c>
      <c r="DA39" s="695"/>
      <c r="DB39" s="695"/>
      <c r="DC39" s="696"/>
      <c r="DD39" s="669">
        <v>136994</v>
      </c>
      <c r="DE39" s="662"/>
      <c r="DF39" s="662"/>
      <c r="DG39" s="662"/>
      <c r="DH39" s="662"/>
      <c r="DI39" s="662"/>
      <c r="DJ39" s="662"/>
      <c r="DK39" s="663"/>
      <c r="DL39" s="669" t="s">
        <v>137</v>
      </c>
      <c r="DM39" s="662"/>
      <c r="DN39" s="662"/>
      <c r="DO39" s="662"/>
      <c r="DP39" s="662"/>
      <c r="DQ39" s="662"/>
      <c r="DR39" s="662"/>
      <c r="DS39" s="662"/>
      <c r="DT39" s="662"/>
      <c r="DU39" s="662"/>
      <c r="DV39" s="663"/>
      <c r="DW39" s="666" t="s">
        <v>240</v>
      </c>
      <c r="DX39" s="695"/>
      <c r="DY39" s="695"/>
      <c r="DZ39" s="695"/>
      <c r="EA39" s="695"/>
      <c r="EB39" s="695"/>
      <c r="EC39" s="697"/>
    </row>
    <row r="40" spans="2:133" ht="11.25" customHeight="1">
      <c r="AQ40" s="698" t="s">
        <v>343</v>
      </c>
      <c r="AR40" s="699"/>
      <c r="AS40" s="699"/>
      <c r="AT40" s="699"/>
      <c r="AU40" s="699"/>
      <c r="AV40" s="699"/>
      <c r="AW40" s="699"/>
      <c r="AX40" s="699"/>
      <c r="AY40" s="700"/>
      <c r="AZ40" s="661">
        <v>2095377</v>
      </c>
      <c r="BA40" s="664"/>
      <c r="BB40" s="664"/>
      <c r="BC40" s="664"/>
      <c r="BD40" s="662"/>
      <c r="BE40" s="662"/>
      <c r="BF40" s="701"/>
      <c r="BG40" s="706"/>
      <c r="BH40" s="707"/>
      <c r="BI40" s="707"/>
      <c r="BJ40" s="707"/>
      <c r="BK40" s="707"/>
      <c r="BL40" s="235"/>
      <c r="BM40" s="702" t="s">
        <v>344</v>
      </c>
      <c r="BN40" s="702"/>
      <c r="BO40" s="702"/>
      <c r="BP40" s="702"/>
      <c r="BQ40" s="702"/>
      <c r="BR40" s="702"/>
      <c r="BS40" s="702"/>
      <c r="BT40" s="702"/>
      <c r="BU40" s="703"/>
      <c r="BV40" s="661" t="s">
        <v>137</v>
      </c>
      <c r="BW40" s="664"/>
      <c r="BX40" s="664"/>
      <c r="BY40" s="664"/>
      <c r="BZ40" s="664"/>
      <c r="CA40" s="664"/>
      <c r="CB40" s="704"/>
      <c r="CD40" s="705" t="s">
        <v>345</v>
      </c>
      <c r="CE40" s="702"/>
      <c r="CF40" s="702"/>
      <c r="CG40" s="702"/>
      <c r="CH40" s="702"/>
      <c r="CI40" s="702"/>
      <c r="CJ40" s="702"/>
      <c r="CK40" s="702"/>
      <c r="CL40" s="702"/>
      <c r="CM40" s="702"/>
      <c r="CN40" s="702"/>
      <c r="CO40" s="702"/>
      <c r="CP40" s="702"/>
      <c r="CQ40" s="703"/>
      <c r="CR40" s="661">
        <v>646890</v>
      </c>
      <c r="CS40" s="664"/>
      <c r="CT40" s="664"/>
      <c r="CU40" s="664"/>
      <c r="CV40" s="664"/>
      <c r="CW40" s="664"/>
      <c r="CX40" s="664"/>
      <c r="CY40" s="665"/>
      <c r="CZ40" s="666">
        <v>0.9</v>
      </c>
      <c r="DA40" s="695"/>
      <c r="DB40" s="695"/>
      <c r="DC40" s="696"/>
      <c r="DD40" s="669">
        <v>361630</v>
      </c>
      <c r="DE40" s="664"/>
      <c r="DF40" s="664"/>
      <c r="DG40" s="664"/>
      <c r="DH40" s="664"/>
      <c r="DI40" s="664"/>
      <c r="DJ40" s="664"/>
      <c r="DK40" s="665"/>
      <c r="DL40" s="669">
        <v>251441</v>
      </c>
      <c r="DM40" s="664"/>
      <c r="DN40" s="664"/>
      <c r="DO40" s="664"/>
      <c r="DP40" s="664"/>
      <c r="DQ40" s="664"/>
      <c r="DR40" s="664"/>
      <c r="DS40" s="664"/>
      <c r="DT40" s="664"/>
      <c r="DU40" s="664"/>
      <c r="DV40" s="665"/>
      <c r="DW40" s="666">
        <v>0.6</v>
      </c>
      <c r="DX40" s="695"/>
      <c r="DY40" s="695"/>
      <c r="DZ40" s="695"/>
      <c r="EA40" s="695"/>
      <c r="EB40" s="695"/>
      <c r="EC40" s="697"/>
    </row>
    <row r="41" spans="2:133" ht="11.25" customHeight="1">
      <c r="AQ41" s="710" t="s">
        <v>346</v>
      </c>
      <c r="AR41" s="711"/>
      <c r="AS41" s="711"/>
      <c r="AT41" s="711"/>
      <c r="AU41" s="711"/>
      <c r="AV41" s="711"/>
      <c r="AW41" s="711"/>
      <c r="AX41" s="711"/>
      <c r="AY41" s="712"/>
      <c r="AZ41" s="676">
        <v>5144805</v>
      </c>
      <c r="BA41" s="713"/>
      <c r="BB41" s="713"/>
      <c r="BC41" s="713"/>
      <c r="BD41" s="677"/>
      <c r="BE41" s="677"/>
      <c r="BF41" s="714"/>
      <c r="BG41" s="708"/>
      <c r="BH41" s="709"/>
      <c r="BI41" s="709"/>
      <c r="BJ41" s="709"/>
      <c r="BK41" s="709"/>
      <c r="BL41" s="236"/>
      <c r="BM41" s="715" t="s">
        <v>347</v>
      </c>
      <c r="BN41" s="715"/>
      <c r="BO41" s="715"/>
      <c r="BP41" s="715"/>
      <c r="BQ41" s="715"/>
      <c r="BR41" s="715"/>
      <c r="BS41" s="715"/>
      <c r="BT41" s="715"/>
      <c r="BU41" s="716"/>
      <c r="BV41" s="676">
        <v>298</v>
      </c>
      <c r="BW41" s="713"/>
      <c r="BX41" s="713"/>
      <c r="BY41" s="713"/>
      <c r="BZ41" s="713"/>
      <c r="CA41" s="713"/>
      <c r="CB41" s="717"/>
      <c r="CD41" s="705" t="s">
        <v>348</v>
      </c>
      <c r="CE41" s="702"/>
      <c r="CF41" s="702"/>
      <c r="CG41" s="702"/>
      <c r="CH41" s="702"/>
      <c r="CI41" s="702"/>
      <c r="CJ41" s="702"/>
      <c r="CK41" s="702"/>
      <c r="CL41" s="702"/>
      <c r="CM41" s="702"/>
      <c r="CN41" s="702"/>
      <c r="CO41" s="702"/>
      <c r="CP41" s="702"/>
      <c r="CQ41" s="703"/>
      <c r="CR41" s="661" t="s">
        <v>240</v>
      </c>
      <c r="CS41" s="662"/>
      <c r="CT41" s="662"/>
      <c r="CU41" s="662"/>
      <c r="CV41" s="662"/>
      <c r="CW41" s="662"/>
      <c r="CX41" s="662"/>
      <c r="CY41" s="663"/>
      <c r="CZ41" s="666" t="s">
        <v>240</v>
      </c>
      <c r="DA41" s="695"/>
      <c r="DB41" s="695"/>
      <c r="DC41" s="696"/>
      <c r="DD41" s="669" t="s">
        <v>137</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350</v>
      </c>
      <c r="CE42" s="659"/>
      <c r="CF42" s="659"/>
      <c r="CG42" s="659"/>
      <c r="CH42" s="659"/>
      <c r="CI42" s="659"/>
      <c r="CJ42" s="659"/>
      <c r="CK42" s="659"/>
      <c r="CL42" s="659"/>
      <c r="CM42" s="659"/>
      <c r="CN42" s="659"/>
      <c r="CO42" s="659"/>
      <c r="CP42" s="659"/>
      <c r="CQ42" s="660"/>
      <c r="CR42" s="661">
        <v>7431972</v>
      </c>
      <c r="CS42" s="664"/>
      <c r="CT42" s="664"/>
      <c r="CU42" s="664"/>
      <c r="CV42" s="664"/>
      <c r="CW42" s="664"/>
      <c r="CX42" s="664"/>
      <c r="CY42" s="665"/>
      <c r="CZ42" s="666">
        <v>10.6</v>
      </c>
      <c r="DA42" s="667"/>
      <c r="DB42" s="667"/>
      <c r="DC42" s="668"/>
      <c r="DD42" s="669">
        <v>2487985</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352</v>
      </c>
      <c r="CE43" s="659"/>
      <c r="CF43" s="659"/>
      <c r="CG43" s="659"/>
      <c r="CH43" s="659"/>
      <c r="CI43" s="659"/>
      <c r="CJ43" s="659"/>
      <c r="CK43" s="659"/>
      <c r="CL43" s="659"/>
      <c r="CM43" s="659"/>
      <c r="CN43" s="659"/>
      <c r="CO43" s="659"/>
      <c r="CP43" s="659"/>
      <c r="CQ43" s="660"/>
      <c r="CR43" s="661">
        <v>184866</v>
      </c>
      <c r="CS43" s="662"/>
      <c r="CT43" s="662"/>
      <c r="CU43" s="662"/>
      <c r="CV43" s="662"/>
      <c r="CW43" s="662"/>
      <c r="CX43" s="662"/>
      <c r="CY43" s="663"/>
      <c r="CZ43" s="666">
        <v>0.3</v>
      </c>
      <c r="DA43" s="695"/>
      <c r="DB43" s="695"/>
      <c r="DC43" s="696"/>
      <c r="DD43" s="669">
        <v>184866</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c r="B44" s="240" t="s">
        <v>353</v>
      </c>
      <c r="CD44" s="689" t="s">
        <v>304</v>
      </c>
      <c r="CE44" s="690"/>
      <c r="CF44" s="658" t="s">
        <v>354</v>
      </c>
      <c r="CG44" s="659"/>
      <c r="CH44" s="659"/>
      <c r="CI44" s="659"/>
      <c r="CJ44" s="659"/>
      <c r="CK44" s="659"/>
      <c r="CL44" s="659"/>
      <c r="CM44" s="659"/>
      <c r="CN44" s="659"/>
      <c r="CO44" s="659"/>
      <c r="CP44" s="659"/>
      <c r="CQ44" s="660"/>
      <c r="CR44" s="661">
        <v>7431972</v>
      </c>
      <c r="CS44" s="664"/>
      <c r="CT44" s="664"/>
      <c r="CU44" s="664"/>
      <c r="CV44" s="664"/>
      <c r="CW44" s="664"/>
      <c r="CX44" s="664"/>
      <c r="CY44" s="665"/>
      <c r="CZ44" s="666">
        <v>10.6</v>
      </c>
      <c r="DA44" s="667"/>
      <c r="DB44" s="667"/>
      <c r="DC44" s="668"/>
      <c r="DD44" s="669">
        <v>2487985</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c r="CD45" s="691"/>
      <c r="CE45" s="692"/>
      <c r="CF45" s="658" t="s">
        <v>355</v>
      </c>
      <c r="CG45" s="659"/>
      <c r="CH45" s="659"/>
      <c r="CI45" s="659"/>
      <c r="CJ45" s="659"/>
      <c r="CK45" s="659"/>
      <c r="CL45" s="659"/>
      <c r="CM45" s="659"/>
      <c r="CN45" s="659"/>
      <c r="CO45" s="659"/>
      <c r="CP45" s="659"/>
      <c r="CQ45" s="660"/>
      <c r="CR45" s="661">
        <v>3889190</v>
      </c>
      <c r="CS45" s="662"/>
      <c r="CT45" s="662"/>
      <c r="CU45" s="662"/>
      <c r="CV45" s="662"/>
      <c r="CW45" s="662"/>
      <c r="CX45" s="662"/>
      <c r="CY45" s="663"/>
      <c r="CZ45" s="666">
        <v>5.5</v>
      </c>
      <c r="DA45" s="695"/>
      <c r="DB45" s="695"/>
      <c r="DC45" s="696"/>
      <c r="DD45" s="669">
        <v>385948</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c r="CD46" s="691"/>
      <c r="CE46" s="692"/>
      <c r="CF46" s="658" t="s">
        <v>356</v>
      </c>
      <c r="CG46" s="659"/>
      <c r="CH46" s="659"/>
      <c r="CI46" s="659"/>
      <c r="CJ46" s="659"/>
      <c r="CK46" s="659"/>
      <c r="CL46" s="659"/>
      <c r="CM46" s="659"/>
      <c r="CN46" s="659"/>
      <c r="CO46" s="659"/>
      <c r="CP46" s="659"/>
      <c r="CQ46" s="660"/>
      <c r="CR46" s="661">
        <v>3487851</v>
      </c>
      <c r="CS46" s="664"/>
      <c r="CT46" s="664"/>
      <c r="CU46" s="664"/>
      <c r="CV46" s="664"/>
      <c r="CW46" s="664"/>
      <c r="CX46" s="664"/>
      <c r="CY46" s="665"/>
      <c r="CZ46" s="666">
        <v>5</v>
      </c>
      <c r="DA46" s="667"/>
      <c r="DB46" s="667"/>
      <c r="DC46" s="668"/>
      <c r="DD46" s="669">
        <v>2082806</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c r="CD47" s="691"/>
      <c r="CE47" s="692"/>
      <c r="CF47" s="658" t="s">
        <v>357</v>
      </c>
      <c r="CG47" s="659"/>
      <c r="CH47" s="659"/>
      <c r="CI47" s="659"/>
      <c r="CJ47" s="659"/>
      <c r="CK47" s="659"/>
      <c r="CL47" s="659"/>
      <c r="CM47" s="659"/>
      <c r="CN47" s="659"/>
      <c r="CO47" s="659"/>
      <c r="CP47" s="659"/>
      <c r="CQ47" s="660"/>
      <c r="CR47" s="661" t="s">
        <v>137</v>
      </c>
      <c r="CS47" s="662"/>
      <c r="CT47" s="662"/>
      <c r="CU47" s="662"/>
      <c r="CV47" s="662"/>
      <c r="CW47" s="662"/>
      <c r="CX47" s="662"/>
      <c r="CY47" s="663"/>
      <c r="CZ47" s="666" t="s">
        <v>137</v>
      </c>
      <c r="DA47" s="695"/>
      <c r="DB47" s="695"/>
      <c r="DC47" s="696"/>
      <c r="DD47" s="669" t="s">
        <v>240</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c r="CD48" s="693"/>
      <c r="CE48" s="694"/>
      <c r="CF48" s="658" t="s">
        <v>358</v>
      </c>
      <c r="CG48" s="659"/>
      <c r="CH48" s="659"/>
      <c r="CI48" s="659"/>
      <c r="CJ48" s="659"/>
      <c r="CK48" s="659"/>
      <c r="CL48" s="659"/>
      <c r="CM48" s="659"/>
      <c r="CN48" s="659"/>
      <c r="CO48" s="659"/>
      <c r="CP48" s="659"/>
      <c r="CQ48" s="660"/>
      <c r="CR48" s="661" t="s">
        <v>240</v>
      </c>
      <c r="CS48" s="664"/>
      <c r="CT48" s="664"/>
      <c r="CU48" s="664"/>
      <c r="CV48" s="664"/>
      <c r="CW48" s="664"/>
      <c r="CX48" s="664"/>
      <c r="CY48" s="665"/>
      <c r="CZ48" s="666" t="s">
        <v>137</v>
      </c>
      <c r="DA48" s="667"/>
      <c r="DB48" s="667"/>
      <c r="DC48" s="668"/>
      <c r="DD48" s="669" t="s">
        <v>137</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c r="CD49" s="673" t="s">
        <v>359</v>
      </c>
      <c r="CE49" s="674"/>
      <c r="CF49" s="674"/>
      <c r="CG49" s="674"/>
      <c r="CH49" s="674"/>
      <c r="CI49" s="674"/>
      <c r="CJ49" s="674"/>
      <c r="CK49" s="674"/>
      <c r="CL49" s="674"/>
      <c r="CM49" s="674"/>
      <c r="CN49" s="674"/>
      <c r="CO49" s="674"/>
      <c r="CP49" s="674"/>
      <c r="CQ49" s="675"/>
      <c r="CR49" s="676">
        <v>70285128</v>
      </c>
      <c r="CS49" s="677"/>
      <c r="CT49" s="677"/>
      <c r="CU49" s="677"/>
      <c r="CV49" s="677"/>
      <c r="CW49" s="677"/>
      <c r="CX49" s="677"/>
      <c r="CY49" s="678"/>
      <c r="CZ49" s="679">
        <v>100</v>
      </c>
      <c r="DA49" s="680"/>
      <c r="DB49" s="680"/>
      <c r="DC49" s="681"/>
      <c r="DD49" s="682">
        <v>47239744</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row r="51" spans="82:133" hidden="1"/>
    <row r="52" spans="82:133" hidden="1"/>
    <row r="53" spans="82:133" hidden="1"/>
  </sheetData>
  <sheetProtection algorithmName="SHA-512" hashValue="GYHzRh8hdZO9g7ZFLYZQ6om/yxxsHV4xso5ehuVCd6qUrvUwCsvF/wtOYgAkTuiL1MBpLlxwqlE1vkQaI2AmZA==" saltValue="Wy1PMm4qaxrjd3BZ8eD3L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70"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361</v>
      </c>
      <c r="DK2" s="1200"/>
      <c r="DL2" s="1200"/>
      <c r="DM2" s="1200"/>
      <c r="DN2" s="1200"/>
      <c r="DO2" s="1201"/>
      <c r="DP2" s="249"/>
      <c r="DQ2" s="1199" t="s">
        <v>362</v>
      </c>
      <c r="DR2" s="1200"/>
      <c r="DS2" s="1200"/>
      <c r="DT2" s="1200"/>
      <c r="DU2" s="1200"/>
      <c r="DV2" s="1200"/>
      <c r="DW2" s="1200"/>
      <c r="DX2" s="1200"/>
      <c r="DY2" s="1200"/>
      <c r="DZ2" s="1201"/>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1152" t="s">
        <v>363</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1084" t="s">
        <v>365</v>
      </c>
      <c r="B5" s="1085"/>
      <c r="C5" s="1085"/>
      <c r="D5" s="1085"/>
      <c r="E5" s="1085"/>
      <c r="F5" s="1085"/>
      <c r="G5" s="1085"/>
      <c r="H5" s="1085"/>
      <c r="I5" s="1085"/>
      <c r="J5" s="1085"/>
      <c r="K5" s="1085"/>
      <c r="L5" s="1085"/>
      <c r="M5" s="1085"/>
      <c r="N5" s="1085"/>
      <c r="O5" s="1085"/>
      <c r="P5" s="1086"/>
      <c r="Q5" s="1090" t="s">
        <v>366</v>
      </c>
      <c r="R5" s="1091"/>
      <c r="S5" s="1091"/>
      <c r="T5" s="1091"/>
      <c r="U5" s="1092"/>
      <c r="V5" s="1090" t="s">
        <v>367</v>
      </c>
      <c r="W5" s="1091"/>
      <c r="X5" s="1091"/>
      <c r="Y5" s="1091"/>
      <c r="Z5" s="1092"/>
      <c r="AA5" s="1090" t="s">
        <v>368</v>
      </c>
      <c r="AB5" s="1091"/>
      <c r="AC5" s="1091"/>
      <c r="AD5" s="1091"/>
      <c r="AE5" s="1091"/>
      <c r="AF5" s="1202" t="s">
        <v>369</v>
      </c>
      <c r="AG5" s="1091"/>
      <c r="AH5" s="1091"/>
      <c r="AI5" s="1091"/>
      <c r="AJ5" s="1106"/>
      <c r="AK5" s="1091" t="s">
        <v>370</v>
      </c>
      <c r="AL5" s="1091"/>
      <c r="AM5" s="1091"/>
      <c r="AN5" s="1091"/>
      <c r="AO5" s="1092"/>
      <c r="AP5" s="1090" t="s">
        <v>371</v>
      </c>
      <c r="AQ5" s="1091"/>
      <c r="AR5" s="1091"/>
      <c r="AS5" s="1091"/>
      <c r="AT5" s="1092"/>
      <c r="AU5" s="1090" t="s">
        <v>372</v>
      </c>
      <c r="AV5" s="1091"/>
      <c r="AW5" s="1091"/>
      <c r="AX5" s="1091"/>
      <c r="AY5" s="1106"/>
      <c r="AZ5" s="256"/>
      <c r="BA5" s="256"/>
      <c r="BB5" s="256"/>
      <c r="BC5" s="256"/>
      <c r="BD5" s="256"/>
      <c r="BE5" s="257"/>
      <c r="BF5" s="257"/>
      <c r="BG5" s="257"/>
      <c r="BH5" s="257"/>
      <c r="BI5" s="257"/>
      <c r="BJ5" s="257"/>
      <c r="BK5" s="257"/>
      <c r="BL5" s="257"/>
      <c r="BM5" s="257"/>
      <c r="BN5" s="257"/>
      <c r="BO5" s="257"/>
      <c r="BP5" s="257"/>
      <c r="BQ5" s="1084" t="s">
        <v>373</v>
      </c>
      <c r="BR5" s="1085"/>
      <c r="BS5" s="1085"/>
      <c r="BT5" s="1085"/>
      <c r="BU5" s="1085"/>
      <c r="BV5" s="1085"/>
      <c r="BW5" s="1085"/>
      <c r="BX5" s="1085"/>
      <c r="BY5" s="1085"/>
      <c r="BZ5" s="1085"/>
      <c r="CA5" s="1085"/>
      <c r="CB5" s="1085"/>
      <c r="CC5" s="1085"/>
      <c r="CD5" s="1085"/>
      <c r="CE5" s="1085"/>
      <c r="CF5" s="1085"/>
      <c r="CG5" s="1086"/>
      <c r="CH5" s="1090" t="s">
        <v>374</v>
      </c>
      <c r="CI5" s="1091"/>
      <c r="CJ5" s="1091"/>
      <c r="CK5" s="1091"/>
      <c r="CL5" s="1092"/>
      <c r="CM5" s="1090" t="s">
        <v>375</v>
      </c>
      <c r="CN5" s="1091"/>
      <c r="CO5" s="1091"/>
      <c r="CP5" s="1091"/>
      <c r="CQ5" s="1092"/>
      <c r="CR5" s="1090" t="s">
        <v>376</v>
      </c>
      <c r="CS5" s="1091"/>
      <c r="CT5" s="1091"/>
      <c r="CU5" s="1091"/>
      <c r="CV5" s="1092"/>
      <c r="CW5" s="1090" t="s">
        <v>377</v>
      </c>
      <c r="CX5" s="1091"/>
      <c r="CY5" s="1091"/>
      <c r="CZ5" s="1091"/>
      <c r="DA5" s="1092"/>
      <c r="DB5" s="1090" t="s">
        <v>378</v>
      </c>
      <c r="DC5" s="1091"/>
      <c r="DD5" s="1091"/>
      <c r="DE5" s="1091"/>
      <c r="DF5" s="1092"/>
      <c r="DG5" s="1187" t="s">
        <v>379</v>
      </c>
      <c r="DH5" s="1188"/>
      <c r="DI5" s="1188"/>
      <c r="DJ5" s="1188"/>
      <c r="DK5" s="1189"/>
      <c r="DL5" s="1187" t="s">
        <v>380</v>
      </c>
      <c r="DM5" s="1188"/>
      <c r="DN5" s="1188"/>
      <c r="DO5" s="1188"/>
      <c r="DP5" s="1189"/>
      <c r="DQ5" s="1090" t="s">
        <v>381</v>
      </c>
      <c r="DR5" s="1091"/>
      <c r="DS5" s="1091"/>
      <c r="DT5" s="1091"/>
      <c r="DU5" s="1092"/>
      <c r="DV5" s="1090" t="s">
        <v>372</v>
      </c>
      <c r="DW5" s="1091"/>
      <c r="DX5" s="1091"/>
      <c r="DY5" s="1091"/>
      <c r="DZ5" s="1106"/>
      <c r="EA5" s="254"/>
    </row>
    <row r="6" spans="1:131" s="255" customFormat="1" ht="26.25" customHeight="1" thickBot="1">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c r="A7" s="258">
        <v>1</v>
      </c>
      <c r="B7" s="1139" t="s">
        <v>382</v>
      </c>
      <c r="C7" s="1140"/>
      <c r="D7" s="1140"/>
      <c r="E7" s="1140"/>
      <c r="F7" s="1140"/>
      <c r="G7" s="1140"/>
      <c r="H7" s="1140"/>
      <c r="I7" s="1140"/>
      <c r="J7" s="1140"/>
      <c r="K7" s="1140"/>
      <c r="L7" s="1140"/>
      <c r="M7" s="1140"/>
      <c r="N7" s="1140"/>
      <c r="O7" s="1140"/>
      <c r="P7" s="1141"/>
      <c r="Q7" s="1193">
        <v>73223</v>
      </c>
      <c r="R7" s="1194"/>
      <c r="S7" s="1194"/>
      <c r="T7" s="1194"/>
      <c r="U7" s="1194"/>
      <c r="V7" s="1194">
        <v>70415</v>
      </c>
      <c r="W7" s="1194"/>
      <c r="X7" s="1194"/>
      <c r="Y7" s="1194"/>
      <c r="Z7" s="1194"/>
      <c r="AA7" s="1194">
        <v>2809</v>
      </c>
      <c r="AB7" s="1194"/>
      <c r="AC7" s="1194"/>
      <c r="AD7" s="1194"/>
      <c r="AE7" s="1195"/>
      <c r="AF7" s="1196">
        <v>2447</v>
      </c>
      <c r="AG7" s="1197"/>
      <c r="AH7" s="1197"/>
      <c r="AI7" s="1197"/>
      <c r="AJ7" s="1198"/>
      <c r="AK7" s="1180" t="s">
        <v>574</v>
      </c>
      <c r="AL7" s="1181"/>
      <c r="AM7" s="1181"/>
      <c r="AN7" s="1181"/>
      <c r="AO7" s="1181"/>
      <c r="AP7" s="1181">
        <v>69920</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586</v>
      </c>
      <c r="BT7" s="1185"/>
      <c r="BU7" s="1185"/>
      <c r="BV7" s="1185"/>
      <c r="BW7" s="1185"/>
      <c r="BX7" s="1185"/>
      <c r="BY7" s="1185"/>
      <c r="BZ7" s="1185"/>
      <c r="CA7" s="1185"/>
      <c r="CB7" s="1185"/>
      <c r="CC7" s="1185"/>
      <c r="CD7" s="1185"/>
      <c r="CE7" s="1185"/>
      <c r="CF7" s="1185"/>
      <c r="CG7" s="1186"/>
      <c r="CH7" s="1177">
        <v>0</v>
      </c>
      <c r="CI7" s="1178"/>
      <c r="CJ7" s="1178"/>
      <c r="CK7" s="1178"/>
      <c r="CL7" s="1179"/>
      <c r="CM7" s="1177">
        <v>5</v>
      </c>
      <c r="CN7" s="1178"/>
      <c r="CO7" s="1178"/>
      <c r="CP7" s="1178"/>
      <c r="CQ7" s="1179"/>
      <c r="CR7" s="1177">
        <v>5</v>
      </c>
      <c r="CS7" s="1178"/>
      <c r="CT7" s="1178"/>
      <c r="CU7" s="1178"/>
      <c r="CV7" s="1179"/>
      <c r="CW7" s="1177">
        <v>12</v>
      </c>
      <c r="CX7" s="1178"/>
      <c r="CY7" s="1178"/>
      <c r="CZ7" s="1178"/>
      <c r="DA7" s="1179"/>
      <c r="DB7" s="1177">
        <v>0</v>
      </c>
      <c r="DC7" s="1178"/>
      <c r="DD7" s="1178"/>
      <c r="DE7" s="1178"/>
      <c r="DF7" s="1179"/>
      <c r="DG7" s="1177">
        <v>7250</v>
      </c>
      <c r="DH7" s="1178"/>
      <c r="DI7" s="1178"/>
      <c r="DJ7" s="1178"/>
      <c r="DK7" s="1179"/>
      <c r="DL7" s="1177">
        <v>0</v>
      </c>
      <c r="DM7" s="1178"/>
      <c r="DN7" s="1178"/>
      <c r="DO7" s="1178"/>
      <c r="DP7" s="1179"/>
      <c r="DQ7" s="1177">
        <v>0</v>
      </c>
      <c r="DR7" s="1178"/>
      <c r="DS7" s="1178"/>
      <c r="DT7" s="1178"/>
      <c r="DU7" s="1179"/>
      <c r="DV7" s="1204"/>
      <c r="DW7" s="1205"/>
      <c r="DX7" s="1205"/>
      <c r="DY7" s="1205"/>
      <c r="DZ7" s="1206"/>
      <c r="EA7" s="254"/>
    </row>
    <row r="8" spans="1:131" s="255" customFormat="1" ht="26.25" customHeight="1">
      <c r="A8" s="261">
        <v>2</v>
      </c>
      <c r="B8" s="1126" t="s">
        <v>383</v>
      </c>
      <c r="C8" s="1127"/>
      <c r="D8" s="1127"/>
      <c r="E8" s="1127"/>
      <c r="F8" s="1127"/>
      <c r="G8" s="1127"/>
      <c r="H8" s="1127"/>
      <c r="I8" s="1127"/>
      <c r="J8" s="1127"/>
      <c r="K8" s="1127"/>
      <c r="L8" s="1127"/>
      <c r="M8" s="1127"/>
      <c r="N8" s="1127"/>
      <c r="O8" s="1127"/>
      <c r="P8" s="1128"/>
      <c r="Q8" s="1132">
        <v>153</v>
      </c>
      <c r="R8" s="1133"/>
      <c r="S8" s="1133"/>
      <c r="T8" s="1133"/>
      <c r="U8" s="1133"/>
      <c r="V8" s="1133">
        <v>150</v>
      </c>
      <c r="W8" s="1133"/>
      <c r="X8" s="1133"/>
      <c r="Y8" s="1133"/>
      <c r="Z8" s="1133"/>
      <c r="AA8" s="1133">
        <v>4</v>
      </c>
      <c r="AB8" s="1133"/>
      <c r="AC8" s="1133"/>
      <c r="AD8" s="1133"/>
      <c r="AE8" s="1134"/>
      <c r="AF8" s="1108">
        <v>4</v>
      </c>
      <c r="AG8" s="1109"/>
      <c r="AH8" s="1109"/>
      <c r="AI8" s="1109"/>
      <c r="AJ8" s="1110"/>
      <c r="AK8" s="1175">
        <v>126</v>
      </c>
      <c r="AL8" s="1176"/>
      <c r="AM8" s="1176"/>
      <c r="AN8" s="1176"/>
      <c r="AO8" s="1176"/>
      <c r="AP8" s="1176">
        <v>47</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384</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c r="A23" s="264" t="s">
        <v>385</v>
      </c>
      <c r="B23" s="1033" t="s">
        <v>386</v>
      </c>
      <c r="C23" s="1034"/>
      <c r="D23" s="1034"/>
      <c r="E23" s="1034"/>
      <c r="F23" s="1034"/>
      <c r="G23" s="1034"/>
      <c r="H23" s="1034"/>
      <c r="I23" s="1034"/>
      <c r="J23" s="1034"/>
      <c r="K23" s="1034"/>
      <c r="L23" s="1034"/>
      <c r="M23" s="1034"/>
      <c r="N23" s="1034"/>
      <c r="O23" s="1034"/>
      <c r="P23" s="1035"/>
      <c r="Q23" s="1157">
        <v>73248</v>
      </c>
      <c r="R23" s="1158"/>
      <c r="S23" s="1158"/>
      <c r="T23" s="1158"/>
      <c r="U23" s="1158"/>
      <c r="V23" s="1158">
        <v>70435</v>
      </c>
      <c r="W23" s="1158"/>
      <c r="X23" s="1158"/>
      <c r="Y23" s="1158"/>
      <c r="Z23" s="1158"/>
      <c r="AA23" s="1158">
        <v>2813</v>
      </c>
      <c r="AB23" s="1158"/>
      <c r="AC23" s="1158"/>
      <c r="AD23" s="1158"/>
      <c r="AE23" s="1159"/>
      <c r="AF23" s="1160">
        <v>2451</v>
      </c>
      <c r="AG23" s="1158"/>
      <c r="AH23" s="1158"/>
      <c r="AI23" s="1158"/>
      <c r="AJ23" s="1161"/>
      <c r="AK23" s="1162"/>
      <c r="AL23" s="1163"/>
      <c r="AM23" s="1163"/>
      <c r="AN23" s="1163"/>
      <c r="AO23" s="1163"/>
      <c r="AP23" s="1158">
        <v>69967</v>
      </c>
      <c r="AQ23" s="1158"/>
      <c r="AR23" s="1158"/>
      <c r="AS23" s="1158"/>
      <c r="AT23" s="1158"/>
      <c r="AU23" s="1164"/>
      <c r="AV23" s="1164"/>
      <c r="AW23" s="1164"/>
      <c r="AX23" s="1164"/>
      <c r="AY23" s="1165"/>
      <c r="AZ23" s="1154" t="s">
        <v>387</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c r="A24" s="1153" t="s">
        <v>388</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c r="A25" s="1152" t="s">
        <v>389</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c r="A26" s="1084" t="s">
        <v>365</v>
      </c>
      <c r="B26" s="1085"/>
      <c r="C26" s="1085"/>
      <c r="D26" s="1085"/>
      <c r="E26" s="1085"/>
      <c r="F26" s="1085"/>
      <c r="G26" s="1085"/>
      <c r="H26" s="1085"/>
      <c r="I26" s="1085"/>
      <c r="J26" s="1085"/>
      <c r="K26" s="1085"/>
      <c r="L26" s="1085"/>
      <c r="M26" s="1085"/>
      <c r="N26" s="1085"/>
      <c r="O26" s="1085"/>
      <c r="P26" s="1086"/>
      <c r="Q26" s="1090" t="s">
        <v>390</v>
      </c>
      <c r="R26" s="1091"/>
      <c r="S26" s="1091"/>
      <c r="T26" s="1091"/>
      <c r="U26" s="1092"/>
      <c r="V26" s="1090" t="s">
        <v>391</v>
      </c>
      <c r="W26" s="1091"/>
      <c r="X26" s="1091"/>
      <c r="Y26" s="1091"/>
      <c r="Z26" s="1092"/>
      <c r="AA26" s="1090" t="s">
        <v>392</v>
      </c>
      <c r="AB26" s="1091"/>
      <c r="AC26" s="1091"/>
      <c r="AD26" s="1091"/>
      <c r="AE26" s="1091"/>
      <c r="AF26" s="1148" t="s">
        <v>393</v>
      </c>
      <c r="AG26" s="1097"/>
      <c r="AH26" s="1097"/>
      <c r="AI26" s="1097"/>
      <c r="AJ26" s="1149"/>
      <c r="AK26" s="1091" t="s">
        <v>394</v>
      </c>
      <c r="AL26" s="1091"/>
      <c r="AM26" s="1091"/>
      <c r="AN26" s="1091"/>
      <c r="AO26" s="1092"/>
      <c r="AP26" s="1090" t="s">
        <v>395</v>
      </c>
      <c r="AQ26" s="1091"/>
      <c r="AR26" s="1091"/>
      <c r="AS26" s="1091"/>
      <c r="AT26" s="1092"/>
      <c r="AU26" s="1090" t="s">
        <v>396</v>
      </c>
      <c r="AV26" s="1091"/>
      <c r="AW26" s="1091"/>
      <c r="AX26" s="1091"/>
      <c r="AY26" s="1092"/>
      <c r="AZ26" s="1090" t="s">
        <v>397</v>
      </c>
      <c r="BA26" s="1091"/>
      <c r="BB26" s="1091"/>
      <c r="BC26" s="1091"/>
      <c r="BD26" s="1092"/>
      <c r="BE26" s="1090" t="s">
        <v>372</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c r="A28" s="266">
        <v>1</v>
      </c>
      <c r="B28" s="1139" t="s">
        <v>398</v>
      </c>
      <c r="C28" s="1140"/>
      <c r="D28" s="1140"/>
      <c r="E28" s="1140"/>
      <c r="F28" s="1140"/>
      <c r="G28" s="1140"/>
      <c r="H28" s="1140"/>
      <c r="I28" s="1140"/>
      <c r="J28" s="1140"/>
      <c r="K28" s="1140"/>
      <c r="L28" s="1140"/>
      <c r="M28" s="1140"/>
      <c r="N28" s="1140"/>
      <c r="O28" s="1140"/>
      <c r="P28" s="1141"/>
      <c r="Q28" s="1142">
        <v>26061</v>
      </c>
      <c r="R28" s="1143"/>
      <c r="S28" s="1143"/>
      <c r="T28" s="1143"/>
      <c r="U28" s="1143"/>
      <c r="V28" s="1143">
        <v>25387</v>
      </c>
      <c r="W28" s="1143"/>
      <c r="X28" s="1143"/>
      <c r="Y28" s="1143"/>
      <c r="Z28" s="1143"/>
      <c r="AA28" s="1143">
        <v>674</v>
      </c>
      <c r="AB28" s="1143"/>
      <c r="AC28" s="1143"/>
      <c r="AD28" s="1143"/>
      <c r="AE28" s="1144"/>
      <c r="AF28" s="1145">
        <v>674</v>
      </c>
      <c r="AG28" s="1143"/>
      <c r="AH28" s="1143"/>
      <c r="AI28" s="1143"/>
      <c r="AJ28" s="1146"/>
      <c r="AK28" s="1147">
        <v>2094</v>
      </c>
      <c r="AL28" s="1135"/>
      <c r="AM28" s="1135"/>
      <c r="AN28" s="1135"/>
      <c r="AO28" s="1135"/>
      <c r="AP28" s="1135" t="s">
        <v>575</v>
      </c>
      <c r="AQ28" s="1135"/>
      <c r="AR28" s="1135"/>
      <c r="AS28" s="1135"/>
      <c r="AT28" s="1135"/>
      <c r="AU28" s="1135" t="s">
        <v>574</v>
      </c>
      <c r="AV28" s="1135"/>
      <c r="AW28" s="1135"/>
      <c r="AX28" s="1135"/>
      <c r="AY28" s="1135"/>
      <c r="AZ28" s="1136" t="s">
        <v>574</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c r="A29" s="266">
        <v>2</v>
      </c>
      <c r="B29" s="1126" t="s">
        <v>399</v>
      </c>
      <c r="C29" s="1127"/>
      <c r="D29" s="1127"/>
      <c r="E29" s="1127"/>
      <c r="F29" s="1127"/>
      <c r="G29" s="1127"/>
      <c r="H29" s="1127"/>
      <c r="I29" s="1127"/>
      <c r="J29" s="1127"/>
      <c r="K29" s="1127"/>
      <c r="L29" s="1127"/>
      <c r="M29" s="1127"/>
      <c r="N29" s="1127"/>
      <c r="O29" s="1127"/>
      <c r="P29" s="1128"/>
      <c r="Q29" s="1132">
        <v>2863</v>
      </c>
      <c r="R29" s="1133"/>
      <c r="S29" s="1133"/>
      <c r="T29" s="1133"/>
      <c r="U29" s="1133"/>
      <c r="V29" s="1133">
        <v>2838</v>
      </c>
      <c r="W29" s="1133"/>
      <c r="X29" s="1133"/>
      <c r="Y29" s="1133"/>
      <c r="Z29" s="1133"/>
      <c r="AA29" s="1133">
        <v>25</v>
      </c>
      <c r="AB29" s="1133"/>
      <c r="AC29" s="1133"/>
      <c r="AD29" s="1133"/>
      <c r="AE29" s="1134"/>
      <c r="AF29" s="1108">
        <v>25</v>
      </c>
      <c r="AG29" s="1109"/>
      <c r="AH29" s="1109"/>
      <c r="AI29" s="1109"/>
      <c r="AJ29" s="1110"/>
      <c r="AK29" s="1069">
        <v>553</v>
      </c>
      <c r="AL29" s="1060"/>
      <c r="AM29" s="1060"/>
      <c r="AN29" s="1060"/>
      <c r="AO29" s="1060"/>
      <c r="AP29" s="1060" t="s">
        <v>574</v>
      </c>
      <c r="AQ29" s="1060"/>
      <c r="AR29" s="1060"/>
      <c r="AS29" s="1060"/>
      <c r="AT29" s="1060"/>
      <c r="AU29" s="1060" t="s">
        <v>574</v>
      </c>
      <c r="AV29" s="1060"/>
      <c r="AW29" s="1060"/>
      <c r="AX29" s="1060"/>
      <c r="AY29" s="1060"/>
      <c r="AZ29" s="1131" t="s">
        <v>574</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c r="A30" s="266">
        <v>3</v>
      </c>
      <c r="B30" s="1126" t="s">
        <v>400</v>
      </c>
      <c r="C30" s="1127"/>
      <c r="D30" s="1127"/>
      <c r="E30" s="1127"/>
      <c r="F30" s="1127"/>
      <c r="G30" s="1127"/>
      <c r="H30" s="1127"/>
      <c r="I30" s="1127"/>
      <c r="J30" s="1127"/>
      <c r="K30" s="1127"/>
      <c r="L30" s="1127"/>
      <c r="M30" s="1127"/>
      <c r="N30" s="1127"/>
      <c r="O30" s="1127"/>
      <c r="P30" s="1128"/>
      <c r="Q30" s="1132">
        <v>18312</v>
      </c>
      <c r="R30" s="1133"/>
      <c r="S30" s="1133"/>
      <c r="T30" s="1133"/>
      <c r="U30" s="1133"/>
      <c r="V30" s="1133">
        <v>17333</v>
      </c>
      <c r="W30" s="1133"/>
      <c r="X30" s="1133"/>
      <c r="Y30" s="1133"/>
      <c r="Z30" s="1133"/>
      <c r="AA30" s="1133">
        <v>979</v>
      </c>
      <c r="AB30" s="1133"/>
      <c r="AC30" s="1133"/>
      <c r="AD30" s="1133"/>
      <c r="AE30" s="1134"/>
      <c r="AF30" s="1108">
        <v>979</v>
      </c>
      <c r="AG30" s="1109"/>
      <c r="AH30" s="1109"/>
      <c r="AI30" s="1109"/>
      <c r="AJ30" s="1110"/>
      <c r="AK30" s="1069">
        <v>3021</v>
      </c>
      <c r="AL30" s="1060"/>
      <c r="AM30" s="1060"/>
      <c r="AN30" s="1060"/>
      <c r="AO30" s="1060"/>
      <c r="AP30" s="1060" t="s">
        <v>574</v>
      </c>
      <c r="AQ30" s="1060"/>
      <c r="AR30" s="1060"/>
      <c r="AS30" s="1060"/>
      <c r="AT30" s="1060"/>
      <c r="AU30" s="1060" t="s">
        <v>574</v>
      </c>
      <c r="AV30" s="1060"/>
      <c r="AW30" s="1060"/>
      <c r="AX30" s="1060"/>
      <c r="AY30" s="1060"/>
      <c r="AZ30" s="1131" t="s">
        <v>574</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c r="A31" s="266">
        <v>4</v>
      </c>
      <c r="B31" s="1126" t="s">
        <v>401</v>
      </c>
      <c r="C31" s="1127"/>
      <c r="D31" s="1127"/>
      <c r="E31" s="1127"/>
      <c r="F31" s="1127"/>
      <c r="G31" s="1127"/>
      <c r="H31" s="1127"/>
      <c r="I31" s="1127"/>
      <c r="J31" s="1127"/>
      <c r="K31" s="1127"/>
      <c r="L31" s="1127"/>
      <c r="M31" s="1127"/>
      <c r="N31" s="1127"/>
      <c r="O31" s="1127"/>
      <c r="P31" s="1128"/>
      <c r="Q31" s="1132">
        <v>10773</v>
      </c>
      <c r="R31" s="1133"/>
      <c r="S31" s="1133"/>
      <c r="T31" s="1133"/>
      <c r="U31" s="1133"/>
      <c r="V31" s="1133">
        <v>10481</v>
      </c>
      <c r="W31" s="1133"/>
      <c r="X31" s="1133"/>
      <c r="Y31" s="1133"/>
      <c r="Z31" s="1133"/>
      <c r="AA31" s="1133">
        <v>292</v>
      </c>
      <c r="AB31" s="1133"/>
      <c r="AC31" s="1133"/>
      <c r="AD31" s="1133"/>
      <c r="AE31" s="1134"/>
      <c r="AF31" s="1108">
        <v>664</v>
      </c>
      <c r="AG31" s="1109"/>
      <c r="AH31" s="1109"/>
      <c r="AI31" s="1109"/>
      <c r="AJ31" s="1110"/>
      <c r="AK31" s="1069">
        <v>949</v>
      </c>
      <c r="AL31" s="1060"/>
      <c r="AM31" s="1060"/>
      <c r="AN31" s="1060"/>
      <c r="AO31" s="1060"/>
      <c r="AP31" s="1060">
        <v>9673</v>
      </c>
      <c r="AQ31" s="1060"/>
      <c r="AR31" s="1060"/>
      <c r="AS31" s="1060"/>
      <c r="AT31" s="1060"/>
      <c r="AU31" s="1060">
        <v>5301</v>
      </c>
      <c r="AV31" s="1060"/>
      <c r="AW31" s="1060"/>
      <c r="AX31" s="1060"/>
      <c r="AY31" s="1060"/>
      <c r="AZ31" s="1131" t="s">
        <v>576</v>
      </c>
      <c r="BA31" s="1131"/>
      <c r="BB31" s="1131"/>
      <c r="BC31" s="1131"/>
      <c r="BD31" s="1131"/>
      <c r="BE31" s="1121" t="s">
        <v>402</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c r="A32" s="266">
        <v>5</v>
      </c>
      <c r="B32" s="1126" t="s">
        <v>403</v>
      </c>
      <c r="C32" s="1127"/>
      <c r="D32" s="1127"/>
      <c r="E32" s="1127"/>
      <c r="F32" s="1127"/>
      <c r="G32" s="1127"/>
      <c r="H32" s="1127"/>
      <c r="I32" s="1127"/>
      <c r="J32" s="1127"/>
      <c r="K32" s="1127"/>
      <c r="L32" s="1127"/>
      <c r="M32" s="1127"/>
      <c r="N32" s="1127"/>
      <c r="O32" s="1127"/>
      <c r="P32" s="1128"/>
      <c r="Q32" s="1132">
        <v>4334</v>
      </c>
      <c r="R32" s="1133"/>
      <c r="S32" s="1133"/>
      <c r="T32" s="1133"/>
      <c r="U32" s="1133"/>
      <c r="V32" s="1133">
        <v>3939</v>
      </c>
      <c r="W32" s="1133"/>
      <c r="X32" s="1133"/>
      <c r="Y32" s="1133"/>
      <c r="Z32" s="1133"/>
      <c r="AA32" s="1133">
        <v>396</v>
      </c>
      <c r="AB32" s="1133"/>
      <c r="AC32" s="1133"/>
      <c r="AD32" s="1133"/>
      <c r="AE32" s="1134"/>
      <c r="AF32" s="1108">
        <v>4009</v>
      </c>
      <c r="AG32" s="1109"/>
      <c r="AH32" s="1109"/>
      <c r="AI32" s="1109"/>
      <c r="AJ32" s="1110"/>
      <c r="AK32" s="1069">
        <v>19</v>
      </c>
      <c r="AL32" s="1060"/>
      <c r="AM32" s="1060"/>
      <c r="AN32" s="1060"/>
      <c r="AO32" s="1060"/>
      <c r="AP32" s="1060">
        <v>6497</v>
      </c>
      <c r="AQ32" s="1060"/>
      <c r="AR32" s="1060"/>
      <c r="AS32" s="1060"/>
      <c r="AT32" s="1060"/>
      <c r="AU32" s="1060">
        <v>448</v>
      </c>
      <c r="AV32" s="1060"/>
      <c r="AW32" s="1060"/>
      <c r="AX32" s="1060"/>
      <c r="AY32" s="1060"/>
      <c r="AZ32" s="1131" t="s">
        <v>576</v>
      </c>
      <c r="BA32" s="1131"/>
      <c r="BB32" s="1131"/>
      <c r="BC32" s="1131"/>
      <c r="BD32" s="1131"/>
      <c r="BE32" s="1121" t="s">
        <v>402</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c r="A33" s="266">
        <v>6</v>
      </c>
      <c r="B33" s="1126" t="s">
        <v>404</v>
      </c>
      <c r="C33" s="1127"/>
      <c r="D33" s="1127"/>
      <c r="E33" s="1127"/>
      <c r="F33" s="1127"/>
      <c r="G33" s="1127"/>
      <c r="H33" s="1127"/>
      <c r="I33" s="1127"/>
      <c r="J33" s="1127"/>
      <c r="K33" s="1127"/>
      <c r="L33" s="1127"/>
      <c r="M33" s="1127"/>
      <c r="N33" s="1127"/>
      <c r="O33" s="1127"/>
      <c r="P33" s="1128"/>
      <c r="Q33" s="1132">
        <v>4337</v>
      </c>
      <c r="R33" s="1133"/>
      <c r="S33" s="1133"/>
      <c r="T33" s="1133"/>
      <c r="U33" s="1133"/>
      <c r="V33" s="1133">
        <v>4119</v>
      </c>
      <c r="W33" s="1133"/>
      <c r="X33" s="1133"/>
      <c r="Y33" s="1133"/>
      <c r="Z33" s="1133"/>
      <c r="AA33" s="1133">
        <v>218</v>
      </c>
      <c r="AB33" s="1133"/>
      <c r="AC33" s="1133"/>
      <c r="AD33" s="1133"/>
      <c r="AE33" s="1134"/>
      <c r="AF33" s="1108">
        <v>677</v>
      </c>
      <c r="AG33" s="1109"/>
      <c r="AH33" s="1109"/>
      <c r="AI33" s="1109"/>
      <c r="AJ33" s="1110"/>
      <c r="AK33" s="1069">
        <v>1144</v>
      </c>
      <c r="AL33" s="1060"/>
      <c r="AM33" s="1060"/>
      <c r="AN33" s="1060"/>
      <c r="AO33" s="1060"/>
      <c r="AP33" s="1060">
        <v>36640</v>
      </c>
      <c r="AQ33" s="1060"/>
      <c r="AR33" s="1060"/>
      <c r="AS33" s="1060"/>
      <c r="AT33" s="1060"/>
      <c r="AU33" s="1060">
        <v>15792</v>
      </c>
      <c r="AV33" s="1060"/>
      <c r="AW33" s="1060"/>
      <c r="AX33" s="1060"/>
      <c r="AY33" s="1060"/>
      <c r="AZ33" s="1131" t="s">
        <v>576</v>
      </c>
      <c r="BA33" s="1131"/>
      <c r="BB33" s="1131"/>
      <c r="BC33" s="1131"/>
      <c r="BD33" s="1131"/>
      <c r="BE33" s="1121" t="s">
        <v>402</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c r="A34" s="266">
        <v>7</v>
      </c>
      <c r="B34" s="1126" t="s">
        <v>405</v>
      </c>
      <c r="C34" s="1127"/>
      <c r="D34" s="1127"/>
      <c r="E34" s="1127"/>
      <c r="F34" s="1127"/>
      <c r="G34" s="1127"/>
      <c r="H34" s="1127"/>
      <c r="I34" s="1127"/>
      <c r="J34" s="1127"/>
      <c r="K34" s="1127"/>
      <c r="L34" s="1127"/>
      <c r="M34" s="1127"/>
      <c r="N34" s="1127"/>
      <c r="O34" s="1127"/>
      <c r="P34" s="1128"/>
      <c r="Q34" s="1132">
        <v>1294</v>
      </c>
      <c r="R34" s="1133"/>
      <c r="S34" s="1133"/>
      <c r="T34" s="1133"/>
      <c r="U34" s="1133"/>
      <c r="V34" s="1133">
        <v>1278</v>
      </c>
      <c r="W34" s="1133"/>
      <c r="X34" s="1133"/>
      <c r="Y34" s="1133"/>
      <c r="Z34" s="1133"/>
      <c r="AA34" s="1133">
        <v>15</v>
      </c>
      <c r="AB34" s="1133"/>
      <c r="AC34" s="1133"/>
      <c r="AD34" s="1133"/>
      <c r="AE34" s="1134"/>
      <c r="AF34" s="1108" t="s">
        <v>137</v>
      </c>
      <c r="AG34" s="1109"/>
      <c r="AH34" s="1109"/>
      <c r="AI34" s="1109"/>
      <c r="AJ34" s="1110"/>
      <c r="AK34" s="1069">
        <v>1384</v>
      </c>
      <c r="AL34" s="1060"/>
      <c r="AM34" s="1060"/>
      <c r="AN34" s="1060"/>
      <c r="AO34" s="1060"/>
      <c r="AP34" s="1060">
        <v>0</v>
      </c>
      <c r="AQ34" s="1060"/>
      <c r="AR34" s="1060"/>
      <c r="AS34" s="1060"/>
      <c r="AT34" s="1060"/>
      <c r="AU34" s="1060">
        <v>349</v>
      </c>
      <c r="AV34" s="1060"/>
      <c r="AW34" s="1060"/>
      <c r="AX34" s="1060"/>
      <c r="AY34" s="1060"/>
      <c r="AZ34" s="1131" t="s">
        <v>576</v>
      </c>
      <c r="BA34" s="1131"/>
      <c r="BB34" s="1131"/>
      <c r="BC34" s="1131"/>
      <c r="BD34" s="1131"/>
      <c r="BE34" s="1121" t="s">
        <v>406</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407</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c r="A63" s="264" t="s">
        <v>385</v>
      </c>
      <c r="B63" s="1033" t="s">
        <v>408</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7027</v>
      </c>
      <c r="AG63" s="1048"/>
      <c r="AH63" s="1048"/>
      <c r="AI63" s="1048"/>
      <c r="AJ63" s="1119"/>
      <c r="AK63" s="1120"/>
      <c r="AL63" s="1052"/>
      <c r="AM63" s="1052"/>
      <c r="AN63" s="1052"/>
      <c r="AO63" s="1052"/>
      <c r="AP63" s="1048"/>
      <c r="AQ63" s="1048"/>
      <c r="AR63" s="1048"/>
      <c r="AS63" s="1048"/>
      <c r="AT63" s="1048"/>
      <c r="AU63" s="1048"/>
      <c r="AV63" s="1048"/>
      <c r="AW63" s="1048"/>
      <c r="AX63" s="1048"/>
      <c r="AY63" s="1048"/>
      <c r="AZ63" s="1114"/>
      <c r="BA63" s="1114"/>
      <c r="BB63" s="1114"/>
      <c r="BC63" s="1114"/>
      <c r="BD63" s="1114"/>
      <c r="BE63" s="1049"/>
      <c r="BF63" s="1049"/>
      <c r="BG63" s="1049"/>
      <c r="BH63" s="1049"/>
      <c r="BI63" s="1050"/>
      <c r="BJ63" s="1115" t="s">
        <v>387</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c r="A65" s="252" t="s">
        <v>409</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c r="A66" s="1084" t="s">
        <v>410</v>
      </c>
      <c r="B66" s="1085"/>
      <c r="C66" s="1085"/>
      <c r="D66" s="1085"/>
      <c r="E66" s="1085"/>
      <c r="F66" s="1085"/>
      <c r="G66" s="1085"/>
      <c r="H66" s="1085"/>
      <c r="I66" s="1085"/>
      <c r="J66" s="1085"/>
      <c r="K66" s="1085"/>
      <c r="L66" s="1085"/>
      <c r="M66" s="1085"/>
      <c r="N66" s="1085"/>
      <c r="O66" s="1085"/>
      <c r="P66" s="1086"/>
      <c r="Q66" s="1090" t="s">
        <v>411</v>
      </c>
      <c r="R66" s="1091"/>
      <c r="S66" s="1091"/>
      <c r="T66" s="1091"/>
      <c r="U66" s="1092"/>
      <c r="V66" s="1090" t="s">
        <v>412</v>
      </c>
      <c r="W66" s="1091"/>
      <c r="X66" s="1091"/>
      <c r="Y66" s="1091"/>
      <c r="Z66" s="1092"/>
      <c r="AA66" s="1090" t="s">
        <v>413</v>
      </c>
      <c r="AB66" s="1091"/>
      <c r="AC66" s="1091"/>
      <c r="AD66" s="1091"/>
      <c r="AE66" s="1092"/>
      <c r="AF66" s="1096" t="s">
        <v>414</v>
      </c>
      <c r="AG66" s="1097"/>
      <c r="AH66" s="1097"/>
      <c r="AI66" s="1097"/>
      <c r="AJ66" s="1098"/>
      <c r="AK66" s="1090" t="s">
        <v>415</v>
      </c>
      <c r="AL66" s="1085"/>
      <c r="AM66" s="1085"/>
      <c r="AN66" s="1085"/>
      <c r="AO66" s="1086"/>
      <c r="AP66" s="1090" t="s">
        <v>395</v>
      </c>
      <c r="AQ66" s="1091"/>
      <c r="AR66" s="1091"/>
      <c r="AS66" s="1091"/>
      <c r="AT66" s="1092"/>
      <c r="AU66" s="1090" t="s">
        <v>416</v>
      </c>
      <c r="AV66" s="1091"/>
      <c r="AW66" s="1091"/>
      <c r="AX66" s="1091"/>
      <c r="AY66" s="1092"/>
      <c r="AZ66" s="1090" t="s">
        <v>372</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c r="A68" s="258">
        <v>1</v>
      </c>
      <c r="B68" s="1074" t="s">
        <v>577</v>
      </c>
      <c r="C68" s="1075"/>
      <c r="D68" s="1075"/>
      <c r="E68" s="1075"/>
      <c r="F68" s="1075"/>
      <c r="G68" s="1075"/>
      <c r="H68" s="1075"/>
      <c r="I68" s="1075"/>
      <c r="J68" s="1075"/>
      <c r="K68" s="1075"/>
      <c r="L68" s="1075"/>
      <c r="M68" s="1075"/>
      <c r="N68" s="1075"/>
      <c r="O68" s="1075"/>
      <c r="P68" s="1076"/>
      <c r="Q68" s="1077">
        <v>502</v>
      </c>
      <c r="R68" s="1071"/>
      <c r="S68" s="1071"/>
      <c r="T68" s="1071"/>
      <c r="U68" s="1071"/>
      <c r="V68" s="1071">
        <v>475</v>
      </c>
      <c r="W68" s="1071"/>
      <c r="X68" s="1071"/>
      <c r="Y68" s="1071"/>
      <c r="Z68" s="1071"/>
      <c r="AA68" s="1071">
        <v>27</v>
      </c>
      <c r="AB68" s="1071"/>
      <c r="AC68" s="1071"/>
      <c r="AD68" s="1071"/>
      <c r="AE68" s="1071"/>
      <c r="AF68" s="1071">
        <v>27</v>
      </c>
      <c r="AG68" s="1071"/>
      <c r="AH68" s="1071"/>
      <c r="AI68" s="1071"/>
      <c r="AJ68" s="1071"/>
      <c r="AK68" s="1071">
        <v>25</v>
      </c>
      <c r="AL68" s="1071"/>
      <c r="AM68" s="1071"/>
      <c r="AN68" s="1071"/>
      <c r="AO68" s="1071"/>
      <c r="AP68" s="1071">
        <v>240</v>
      </c>
      <c r="AQ68" s="1071"/>
      <c r="AR68" s="1071"/>
      <c r="AS68" s="1071"/>
      <c r="AT68" s="1071"/>
      <c r="AU68" s="1071">
        <v>145</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c r="A69" s="261">
        <v>2</v>
      </c>
      <c r="B69" s="1063" t="s">
        <v>578</v>
      </c>
      <c r="C69" s="1064"/>
      <c r="D69" s="1064"/>
      <c r="E69" s="1064"/>
      <c r="F69" s="1064"/>
      <c r="G69" s="1064"/>
      <c r="H69" s="1064"/>
      <c r="I69" s="1064"/>
      <c r="J69" s="1064"/>
      <c r="K69" s="1064"/>
      <c r="L69" s="1064"/>
      <c r="M69" s="1064"/>
      <c r="N69" s="1064"/>
      <c r="O69" s="1064"/>
      <c r="P69" s="1065"/>
      <c r="Q69" s="1066">
        <v>9</v>
      </c>
      <c r="R69" s="1060"/>
      <c r="S69" s="1060"/>
      <c r="T69" s="1060"/>
      <c r="U69" s="1060"/>
      <c r="V69" s="1060">
        <v>7</v>
      </c>
      <c r="W69" s="1060"/>
      <c r="X69" s="1060"/>
      <c r="Y69" s="1060"/>
      <c r="Z69" s="1060"/>
      <c r="AA69" s="1060">
        <v>2</v>
      </c>
      <c r="AB69" s="1060"/>
      <c r="AC69" s="1060"/>
      <c r="AD69" s="1060"/>
      <c r="AE69" s="1060"/>
      <c r="AF69" s="1060">
        <v>2</v>
      </c>
      <c r="AG69" s="1060"/>
      <c r="AH69" s="1060"/>
      <c r="AI69" s="1060"/>
      <c r="AJ69" s="1060"/>
      <c r="AK69" s="1060" t="s">
        <v>576</v>
      </c>
      <c r="AL69" s="1060"/>
      <c r="AM69" s="1060"/>
      <c r="AN69" s="1060"/>
      <c r="AO69" s="1060"/>
      <c r="AP69" s="1060" t="s">
        <v>576</v>
      </c>
      <c r="AQ69" s="1060"/>
      <c r="AR69" s="1060"/>
      <c r="AS69" s="1060"/>
      <c r="AT69" s="1060"/>
      <c r="AU69" s="1060" t="s">
        <v>576</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c r="A70" s="261">
        <v>3</v>
      </c>
      <c r="B70" s="1063" t="s">
        <v>579</v>
      </c>
      <c r="C70" s="1064"/>
      <c r="D70" s="1064"/>
      <c r="E70" s="1064"/>
      <c r="F70" s="1064"/>
      <c r="G70" s="1064"/>
      <c r="H70" s="1064"/>
      <c r="I70" s="1064"/>
      <c r="J70" s="1064"/>
      <c r="K70" s="1064"/>
      <c r="L70" s="1064"/>
      <c r="M70" s="1064"/>
      <c r="N70" s="1064"/>
      <c r="O70" s="1064"/>
      <c r="P70" s="1065"/>
      <c r="Q70" s="1066">
        <v>5</v>
      </c>
      <c r="R70" s="1060"/>
      <c r="S70" s="1060"/>
      <c r="T70" s="1060"/>
      <c r="U70" s="1060"/>
      <c r="V70" s="1060">
        <v>3</v>
      </c>
      <c r="W70" s="1060"/>
      <c r="X70" s="1060"/>
      <c r="Y70" s="1060"/>
      <c r="Z70" s="1060"/>
      <c r="AA70" s="1060">
        <v>2</v>
      </c>
      <c r="AB70" s="1060"/>
      <c r="AC70" s="1060"/>
      <c r="AD70" s="1060"/>
      <c r="AE70" s="1060"/>
      <c r="AF70" s="1060">
        <v>2</v>
      </c>
      <c r="AG70" s="1060"/>
      <c r="AH70" s="1060"/>
      <c r="AI70" s="1060"/>
      <c r="AJ70" s="1060"/>
      <c r="AK70" s="1060" t="s">
        <v>511</v>
      </c>
      <c r="AL70" s="1060"/>
      <c r="AM70" s="1060"/>
      <c r="AN70" s="1060"/>
      <c r="AO70" s="1060"/>
      <c r="AP70" s="1060" t="s">
        <v>511</v>
      </c>
      <c r="AQ70" s="1060"/>
      <c r="AR70" s="1060"/>
      <c r="AS70" s="1060"/>
      <c r="AT70" s="1060"/>
      <c r="AU70" s="1060" t="s">
        <v>511</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c r="A71" s="261">
        <v>4</v>
      </c>
      <c r="B71" s="1063" t="s">
        <v>580</v>
      </c>
      <c r="C71" s="1064"/>
      <c r="D71" s="1064"/>
      <c r="E71" s="1064"/>
      <c r="F71" s="1064"/>
      <c r="G71" s="1064"/>
      <c r="H71" s="1064"/>
      <c r="I71" s="1064"/>
      <c r="J71" s="1064"/>
      <c r="K71" s="1064"/>
      <c r="L71" s="1064"/>
      <c r="M71" s="1064"/>
      <c r="N71" s="1064"/>
      <c r="O71" s="1064"/>
      <c r="P71" s="1065"/>
      <c r="Q71" s="1066">
        <v>52301</v>
      </c>
      <c r="R71" s="1060"/>
      <c r="S71" s="1060"/>
      <c r="T71" s="1060"/>
      <c r="U71" s="1060"/>
      <c r="V71" s="1060">
        <v>48278</v>
      </c>
      <c r="W71" s="1060"/>
      <c r="X71" s="1060"/>
      <c r="Y71" s="1060"/>
      <c r="Z71" s="1060"/>
      <c r="AA71" s="1060">
        <v>4023</v>
      </c>
      <c r="AB71" s="1060"/>
      <c r="AC71" s="1060"/>
      <c r="AD71" s="1060"/>
      <c r="AE71" s="1060"/>
      <c r="AF71" s="1060">
        <v>4023</v>
      </c>
      <c r="AG71" s="1060"/>
      <c r="AH71" s="1060"/>
      <c r="AI71" s="1060"/>
      <c r="AJ71" s="1060"/>
      <c r="AK71" s="1060" t="s">
        <v>511</v>
      </c>
      <c r="AL71" s="1060"/>
      <c r="AM71" s="1060"/>
      <c r="AN71" s="1060"/>
      <c r="AO71" s="1060"/>
      <c r="AP71" s="1060" t="s">
        <v>511</v>
      </c>
      <c r="AQ71" s="1060"/>
      <c r="AR71" s="1060"/>
      <c r="AS71" s="1060"/>
      <c r="AT71" s="1060"/>
      <c r="AU71" s="1060" t="s">
        <v>511</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c r="A72" s="261">
        <v>5</v>
      </c>
      <c r="B72" s="1063" t="s">
        <v>581</v>
      </c>
      <c r="C72" s="1064"/>
      <c r="D72" s="1064"/>
      <c r="E72" s="1064"/>
      <c r="F72" s="1064"/>
      <c r="G72" s="1064"/>
      <c r="H72" s="1064"/>
      <c r="I72" s="1064"/>
      <c r="J72" s="1064"/>
      <c r="K72" s="1064"/>
      <c r="L72" s="1064"/>
      <c r="M72" s="1064"/>
      <c r="N72" s="1064"/>
      <c r="O72" s="1064"/>
      <c r="P72" s="1065"/>
      <c r="Q72" s="1066">
        <v>23533</v>
      </c>
      <c r="R72" s="1060"/>
      <c r="S72" s="1060"/>
      <c r="T72" s="1060"/>
      <c r="U72" s="1060"/>
      <c r="V72" s="1060">
        <v>22843</v>
      </c>
      <c r="W72" s="1060"/>
      <c r="X72" s="1060"/>
      <c r="Y72" s="1060"/>
      <c r="Z72" s="1060"/>
      <c r="AA72" s="1060">
        <v>689</v>
      </c>
      <c r="AB72" s="1060"/>
      <c r="AC72" s="1060"/>
      <c r="AD72" s="1060"/>
      <c r="AE72" s="1060"/>
      <c r="AF72" s="1060">
        <v>689</v>
      </c>
      <c r="AG72" s="1060"/>
      <c r="AH72" s="1060"/>
      <c r="AI72" s="1060"/>
      <c r="AJ72" s="1060"/>
      <c r="AK72" s="1060">
        <v>22</v>
      </c>
      <c r="AL72" s="1060"/>
      <c r="AM72" s="1060"/>
      <c r="AN72" s="1060"/>
      <c r="AO72" s="1060"/>
      <c r="AP72" s="1060" t="s">
        <v>511</v>
      </c>
      <c r="AQ72" s="1060"/>
      <c r="AR72" s="1060"/>
      <c r="AS72" s="1060"/>
      <c r="AT72" s="1060"/>
      <c r="AU72" s="1060" t="s">
        <v>511</v>
      </c>
      <c r="AV72" s="1060"/>
      <c r="AW72" s="1060"/>
      <c r="AX72" s="1060"/>
      <c r="AY72" s="1060"/>
      <c r="AZ72" s="1061" t="s">
        <v>560</v>
      </c>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c r="A73" s="261">
        <v>6</v>
      </c>
      <c r="B73" s="1063" t="s">
        <v>581</v>
      </c>
      <c r="C73" s="1064"/>
      <c r="D73" s="1064"/>
      <c r="E73" s="1064"/>
      <c r="F73" s="1064"/>
      <c r="G73" s="1064"/>
      <c r="H73" s="1064"/>
      <c r="I73" s="1064"/>
      <c r="J73" s="1064"/>
      <c r="K73" s="1064"/>
      <c r="L73" s="1064"/>
      <c r="M73" s="1064"/>
      <c r="N73" s="1064"/>
      <c r="O73" s="1064"/>
      <c r="P73" s="1065"/>
      <c r="Q73" s="1066">
        <v>370</v>
      </c>
      <c r="R73" s="1060"/>
      <c r="S73" s="1060"/>
      <c r="T73" s="1060"/>
      <c r="U73" s="1060"/>
      <c r="V73" s="1060">
        <v>135</v>
      </c>
      <c r="W73" s="1060"/>
      <c r="X73" s="1060"/>
      <c r="Y73" s="1060"/>
      <c r="Z73" s="1060"/>
      <c r="AA73" s="1060">
        <v>235</v>
      </c>
      <c r="AB73" s="1060"/>
      <c r="AC73" s="1060"/>
      <c r="AD73" s="1060"/>
      <c r="AE73" s="1060"/>
      <c r="AF73" s="1060">
        <v>235</v>
      </c>
      <c r="AG73" s="1060"/>
      <c r="AH73" s="1060"/>
      <c r="AI73" s="1060"/>
      <c r="AJ73" s="1060"/>
      <c r="AK73" s="1060" t="s">
        <v>511</v>
      </c>
      <c r="AL73" s="1060"/>
      <c r="AM73" s="1060"/>
      <c r="AN73" s="1060"/>
      <c r="AO73" s="1060"/>
      <c r="AP73" s="1060" t="s">
        <v>511</v>
      </c>
      <c r="AQ73" s="1060"/>
      <c r="AR73" s="1060"/>
      <c r="AS73" s="1060"/>
      <c r="AT73" s="1060"/>
      <c r="AU73" s="1060" t="s">
        <v>511</v>
      </c>
      <c r="AV73" s="1060"/>
      <c r="AW73" s="1060"/>
      <c r="AX73" s="1060"/>
      <c r="AY73" s="1060"/>
      <c r="AZ73" s="1061" t="s">
        <v>584</v>
      </c>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c r="A74" s="261">
        <v>7</v>
      </c>
      <c r="B74" s="1063" t="s">
        <v>582</v>
      </c>
      <c r="C74" s="1064"/>
      <c r="D74" s="1064"/>
      <c r="E74" s="1064"/>
      <c r="F74" s="1064"/>
      <c r="G74" s="1064"/>
      <c r="H74" s="1064"/>
      <c r="I74" s="1064"/>
      <c r="J74" s="1064"/>
      <c r="K74" s="1064"/>
      <c r="L74" s="1064"/>
      <c r="M74" s="1064"/>
      <c r="N74" s="1064"/>
      <c r="O74" s="1064"/>
      <c r="P74" s="1065"/>
      <c r="Q74" s="1066">
        <v>405</v>
      </c>
      <c r="R74" s="1060"/>
      <c r="S74" s="1060"/>
      <c r="T74" s="1060"/>
      <c r="U74" s="1060"/>
      <c r="V74" s="1060">
        <v>397</v>
      </c>
      <c r="W74" s="1060"/>
      <c r="X74" s="1060"/>
      <c r="Y74" s="1060"/>
      <c r="Z74" s="1060"/>
      <c r="AA74" s="1060">
        <v>8</v>
      </c>
      <c r="AB74" s="1060"/>
      <c r="AC74" s="1060"/>
      <c r="AD74" s="1060"/>
      <c r="AE74" s="1060"/>
      <c r="AF74" s="1060">
        <v>8</v>
      </c>
      <c r="AG74" s="1060"/>
      <c r="AH74" s="1060"/>
      <c r="AI74" s="1060"/>
      <c r="AJ74" s="1060"/>
      <c r="AK74" s="1060" t="s">
        <v>511</v>
      </c>
      <c r="AL74" s="1060"/>
      <c r="AM74" s="1060"/>
      <c r="AN74" s="1060"/>
      <c r="AO74" s="1060"/>
      <c r="AP74" s="1060" t="s">
        <v>511</v>
      </c>
      <c r="AQ74" s="1060"/>
      <c r="AR74" s="1060"/>
      <c r="AS74" s="1060"/>
      <c r="AT74" s="1060"/>
      <c r="AU74" s="1060" t="s">
        <v>511</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c r="A75" s="261">
        <v>8</v>
      </c>
      <c r="B75" s="1063" t="s">
        <v>583</v>
      </c>
      <c r="C75" s="1064"/>
      <c r="D75" s="1064"/>
      <c r="E75" s="1064"/>
      <c r="F75" s="1064"/>
      <c r="G75" s="1064"/>
      <c r="H75" s="1064"/>
      <c r="I75" s="1064"/>
      <c r="J75" s="1064"/>
      <c r="K75" s="1064"/>
      <c r="L75" s="1064"/>
      <c r="M75" s="1064"/>
      <c r="N75" s="1064"/>
      <c r="O75" s="1064"/>
      <c r="P75" s="1065"/>
      <c r="Q75" s="1067">
        <v>2056</v>
      </c>
      <c r="R75" s="1068"/>
      <c r="S75" s="1068"/>
      <c r="T75" s="1068"/>
      <c r="U75" s="1069"/>
      <c r="V75" s="1070">
        <v>2034</v>
      </c>
      <c r="W75" s="1068"/>
      <c r="X75" s="1068"/>
      <c r="Y75" s="1068"/>
      <c r="Z75" s="1069"/>
      <c r="AA75" s="1070">
        <v>22</v>
      </c>
      <c r="AB75" s="1068"/>
      <c r="AC75" s="1068"/>
      <c r="AD75" s="1068"/>
      <c r="AE75" s="1069"/>
      <c r="AF75" s="1070">
        <v>22</v>
      </c>
      <c r="AG75" s="1068"/>
      <c r="AH75" s="1068"/>
      <c r="AI75" s="1068"/>
      <c r="AJ75" s="1069"/>
      <c r="AK75" s="1070" t="s">
        <v>511</v>
      </c>
      <c r="AL75" s="1068"/>
      <c r="AM75" s="1068"/>
      <c r="AN75" s="1068"/>
      <c r="AO75" s="1069"/>
      <c r="AP75" s="1070" t="s">
        <v>511</v>
      </c>
      <c r="AQ75" s="1068"/>
      <c r="AR75" s="1068"/>
      <c r="AS75" s="1068"/>
      <c r="AT75" s="1069"/>
      <c r="AU75" s="1070" t="s">
        <v>511</v>
      </c>
      <c r="AV75" s="1068"/>
      <c r="AW75" s="1068"/>
      <c r="AX75" s="1068"/>
      <c r="AY75" s="1069"/>
      <c r="AZ75" s="1061" t="s">
        <v>560</v>
      </c>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c r="A76" s="261">
        <v>9</v>
      </c>
      <c r="B76" s="1063" t="s">
        <v>583</v>
      </c>
      <c r="C76" s="1064"/>
      <c r="D76" s="1064"/>
      <c r="E76" s="1064"/>
      <c r="F76" s="1064"/>
      <c r="G76" s="1064"/>
      <c r="H76" s="1064"/>
      <c r="I76" s="1064"/>
      <c r="J76" s="1064"/>
      <c r="K76" s="1064"/>
      <c r="L76" s="1064"/>
      <c r="M76" s="1064"/>
      <c r="N76" s="1064"/>
      <c r="O76" s="1064"/>
      <c r="P76" s="1065"/>
      <c r="Q76" s="1067">
        <v>723894</v>
      </c>
      <c r="R76" s="1068"/>
      <c r="S76" s="1068"/>
      <c r="T76" s="1068"/>
      <c r="U76" s="1069"/>
      <c r="V76" s="1070">
        <v>705179</v>
      </c>
      <c r="W76" s="1068"/>
      <c r="X76" s="1068"/>
      <c r="Y76" s="1068"/>
      <c r="Z76" s="1069"/>
      <c r="AA76" s="1070">
        <v>18715</v>
      </c>
      <c r="AB76" s="1068"/>
      <c r="AC76" s="1068"/>
      <c r="AD76" s="1068"/>
      <c r="AE76" s="1069"/>
      <c r="AF76" s="1070">
        <v>18715</v>
      </c>
      <c r="AG76" s="1068"/>
      <c r="AH76" s="1068"/>
      <c r="AI76" s="1068"/>
      <c r="AJ76" s="1069"/>
      <c r="AK76" s="1070">
        <v>1705</v>
      </c>
      <c r="AL76" s="1068"/>
      <c r="AM76" s="1068"/>
      <c r="AN76" s="1068"/>
      <c r="AO76" s="1069"/>
      <c r="AP76" s="1070" t="s">
        <v>511</v>
      </c>
      <c r="AQ76" s="1068"/>
      <c r="AR76" s="1068"/>
      <c r="AS76" s="1068"/>
      <c r="AT76" s="1069"/>
      <c r="AU76" s="1070" t="s">
        <v>511</v>
      </c>
      <c r="AV76" s="1068"/>
      <c r="AW76" s="1068"/>
      <c r="AX76" s="1068"/>
      <c r="AY76" s="1069"/>
      <c r="AZ76" s="1061" t="s">
        <v>585</v>
      </c>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c r="A88" s="264" t="s">
        <v>385</v>
      </c>
      <c r="B88" s="1033" t="s">
        <v>417</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23723</v>
      </c>
      <c r="AG88" s="1048"/>
      <c r="AH88" s="1048"/>
      <c r="AI88" s="1048"/>
      <c r="AJ88" s="1048"/>
      <c r="AK88" s="1052"/>
      <c r="AL88" s="1052"/>
      <c r="AM88" s="1052"/>
      <c r="AN88" s="1052"/>
      <c r="AO88" s="1052"/>
      <c r="AP88" s="1048">
        <v>240</v>
      </c>
      <c r="AQ88" s="1048"/>
      <c r="AR88" s="1048"/>
      <c r="AS88" s="1048"/>
      <c r="AT88" s="1048"/>
      <c r="AU88" s="1048">
        <v>145</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385</v>
      </c>
      <c r="BR102" s="1033" t="s">
        <v>418</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419</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420</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421</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422</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27" t="s">
        <v>423</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424</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c r="A109" s="982" t="s">
        <v>425</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426</v>
      </c>
      <c r="AB109" s="983"/>
      <c r="AC109" s="983"/>
      <c r="AD109" s="983"/>
      <c r="AE109" s="984"/>
      <c r="AF109" s="985" t="s">
        <v>303</v>
      </c>
      <c r="AG109" s="983"/>
      <c r="AH109" s="983"/>
      <c r="AI109" s="983"/>
      <c r="AJ109" s="984"/>
      <c r="AK109" s="985" t="s">
        <v>302</v>
      </c>
      <c r="AL109" s="983"/>
      <c r="AM109" s="983"/>
      <c r="AN109" s="983"/>
      <c r="AO109" s="984"/>
      <c r="AP109" s="985" t="s">
        <v>427</v>
      </c>
      <c r="AQ109" s="983"/>
      <c r="AR109" s="983"/>
      <c r="AS109" s="983"/>
      <c r="AT109" s="1014"/>
      <c r="AU109" s="982" t="s">
        <v>425</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426</v>
      </c>
      <c r="BR109" s="983"/>
      <c r="BS109" s="983"/>
      <c r="BT109" s="983"/>
      <c r="BU109" s="984"/>
      <c r="BV109" s="985" t="s">
        <v>303</v>
      </c>
      <c r="BW109" s="983"/>
      <c r="BX109" s="983"/>
      <c r="BY109" s="983"/>
      <c r="BZ109" s="984"/>
      <c r="CA109" s="985" t="s">
        <v>302</v>
      </c>
      <c r="CB109" s="983"/>
      <c r="CC109" s="983"/>
      <c r="CD109" s="983"/>
      <c r="CE109" s="984"/>
      <c r="CF109" s="1021" t="s">
        <v>427</v>
      </c>
      <c r="CG109" s="1021"/>
      <c r="CH109" s="1021"/>
      <c r="CI109" s="1021"/>
      <c r="CJ109" s="1021"/>
      <c r="CK109" s="985" t="s">
        <v>428</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426</v>
      </c>
      <c r="DH109" s="983"/>
      <c r="DI109" s="983"/>
      <c r="DJ109" s="983"/>
      <c r="DK109" s="984"/>
      <c r="DL109" s="985" t="s">
        <v>303</v>
      </c>
      <c r="DM109" s="983"/>
      <c r="DN109" s="983"/>
      <c r="DO109" s="983"/>
      <c r="DP109" s="984"/>
      <c r="DQ109" s="985" t="s">
        <v>302</v>
      </c>
      <c r="DR109" s="983"/>
      <c r="DS109" s="983"/>
      <c r="DT109" s="983"/>
      <c r="DU109" s="984"/>
      <c r="DV109" s="985" t="s">
        <v>427</v>
      </c>
      <c r="DW109" s="983"/>
      <c r="DX109" s="983"/>
      <c r="DY109" s="983"/>
      <c r="DZ109" s="1014"/>
    </row>
    <row r="110" spans="1:131" s="246" customFormat="1" ht="26.25" customHeight="1">
      <c r="A110" s="885" t="s">
        <v>429</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6462415</v>
      </c>
      <c r="AB110" s="976"/>
      <c r="AC110" s="976"/>
      <c r="AD110" s="976"/>
      <c r="AE110" s="977"/>
      <c r="AF110" s="978">
        <v>6685725</v>
      </c>
      <c r="AG110" s="976"/>
      <c r="AH110" s="976"/>
      <c r="AI110" s="976"/>
      <c r="AJ110" s="977"/>
      <c r="AK110" s="978">
        <v>5729758</v>
      </c>
      <c r="AL110" s="976"/>
      <c r="AM110" s="976"/>
      <c r="AN110" s="976"/>
      <c r="AO110" s="977"/>
      <c r="AP110" s="979">
        <v>15.6</v>
      </c>
      <c r="AQ110" s="980"/>
      <c r="AR110" s="980"/>
      <c r="AS110" s="980"/>
      <c r="AT110" s="981"/>
      <c r="AU110" s="1015" t="s">
        <v>72</v>
      </c>
      <c r="AV110" s="1016"/>
      <c r="AW110" s="1016"/>
      <c r="AX110" s="1016"/>
      <c r="AY110" s="1016"/>
      <c r="AZ110" s="941" t="s">
        <v>430</v>
      </c>
      <c r="BA110" s="886"/>
      <c r="BB110" s="886"/>
      <c r="BC110" s="886"/>
      <c r="BD110" s="886"/>
      <c r="BE110" s="886"/>
      <c r="BF110" s="886"/>
      <c r="BG110" s="886"/>
      <c r="BH110" s="886"/>
      <c r="BI110" s="886"/>
      <c r="BJ110" s="886"/>
      <c r="BK110" s="886"/>
      <c r="BL110" s="886"/>
      <c r="BM110" s="886"/>
      <c r="BN110" s="886"/>
      <c r="BO110" s="886"/>
      <c r="BP110" s="887"/>
      <c r="BQ110" s="942">
        <v>71039903</v>
      </c>
      <c r="BR110" s="923"/>
      <c r="BS110" s="923"/>
      <c r="BT110" s="923"/>
      <c r="BU110" s="923"/>
      <c r="BV110" s="923">
        <v>70387725</v>
      </c>
      <c r="BW110" s="923"/>
      <c r="BX110" s="923"/>
      <c r="BY110" s="923"/>
      <c r="BZ110" s="923"/>
      <c r="CA110" s="923">
        <v>69967349</v>
      </c>
      <c r="CB110" s="923"/>
      <c r="CC110" s="923"/>
      <c r="CD110" s="923"/>
      <c r="CE110" s="923"/>
      <c r="CF110" s="947">
        <v>190.4</v>
      </c>
      <c r="CG110" s="948"/>
      <c r="CH110" s="948"/>
      <c r="CI110" s="948"/>
      <c r="CJ110" s="948"/>
      <c r="CK110" s="1011" t="s">
        <v>431</v>
      </c>
      <c r="CL110" s="897"/>
      <c r="CM110" s="972" t="s">
        <v>432</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137</v>
      </c>
      <c r="DH110" s="923"/>
      <c r="DI110" s="923"/>
      <c r="DJ110" s="923"/>
      <c r="DK110" s="923"/>
      <c r="DL110" s="923">
        <v>249575</v>
      </c>
      <c r="DM110" s="923"/>
      <c r="DN110" s="923"/>
      <c r="DO110" s="923"/>
      <c r="DP110" s="923"/>
      <c r="DQ110" s="923">
        <v>227979</v>
      </c>
      <c r="DR110" s="923"/>
      <c r="DS110" s="923"/>
      <c r="DT110" s="923"/>
      <c r="DU110" s="923"/>
      <c r="DV110" s="924">
        <v>0.6</v>
      </c>
      <c r="DW110" s="924"/>
      <c r="DX110" s="924"/>
      <c r="DY110" s="924"/>
      <c r="DZ110" s="925"/>
    </row>
    <row r="111" spans="1:131" s="246" customFormat="1" ht="26.25" customHeight="1">
      <c r="A111" s="852" t="s">
        <v>433</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387</v>
      </c>
      <c r="AB111" s="1004"/>
      <c r="AC111" s="1004"/>
      <c r="AD111" s="1004"/>
      <c r="AE111" s="1005"/>
      <c r="AF111" s="1006" t="s">
        <v>137</v>
      </c>
      <c r="AG111" s="1004"/>
      <c r="AH111" s="1004"/>
      <c r="AI111" s="1004"/>
      <c r="AJ111" s="1005"/>
      <c r="AK111" s="1006" t="s">
        <v>434</v>
      </c>
      <c r="AL111" s="1004"/>
      <c r="AM111" s="1004"/>
      <c r="AN111" s="1004"/>
      <c r="AO111" s="1005"/>
      <c r="AP111" s="1007" t="s">
        <v>434</v>
      </c>
      <c r="AQ111" s="1008"/>
      <c r="AR111" s="1008"/>
      <c r="AS111" s="1008"/>
      <c r="AT111" s="1009"/>
      <c r="AU111" s="1017"/>
      <c r="AV111" s="1018"/>
      <c r="AW111" s="1018"/>
      <c r="AX111" s="1018"/>
      <c r="AY111" s="1018"/>
      <c r="AZ111" s="893" t="s">
        <v>435</v>
      </c>
      <c r="BA111" s="828"/>
      <c r="BB111" s="828"/>
      <c r="BC111" s="828"/>
      <c r="BD111" s="828"/>
      <c r="BE111" s="828"/>
      <c r="BF111" s="828"/>
      <c r="BG111" s="828"/>
      <c r="BH111" s="828"/>
      <c r="BI111" s="828"/>
      <c r="BJ111" s="828"/>
      <c r="BK111" s="828"/>
      <c r="BL111" s="828"/>
      <c r="BM111" s="828"/>
      <c r="BN111" s="828"/>
      <c r="BO111" s="828"/>
      <c r="BP111" s="829"/>
      <c r="BQ111" s="894">
        <v>8269453</v>
      </c>
      <c r="BR111" s="895"/>
      <c r="BS111" s="895"/>
      <c r="BT111" s="895"/>
      <c r="BU111" s="895"/>
      <c r="BV111" s="895">
        <v>8036862</v>
      </c>
      <c r="BW111" s="895"/>
      <c r="BX111" s="895"/>
      <c r="BY111" s="895"/>
      <c r="BZ111" s="895"/>
      <c r="CA111" s="895">
        <v>7477646</v>
      </c>
      <c r="CB111" s="895"/>
      <c r="CC111" s="895"/>
      <c r="CD111" s="895"/>
      <c r="CE111" s="895"/>
      <c r="CF111" s="956">
        <v>20.3</v>
      </c>
      <c r="CG111" s="957"/>
      <c r="CH111" s="957"/>
      <c r="CI111" s="957"/>
      <c r="CJ111" s="957"/>
      <c r="CK111" s="1012"/>
      <c r="CL111" s="899"/>
      <c r="CM111" s="902" t="s">
        <v>436</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137</v>
      </c>
      <c r="DH111" s="895"/>
      <c r="DI111" s="895"/>
      <c r="DJ111" s="895"/>
      <c r="DK111" s="895"/>
      <c r="DL111" s="895" t="s">
        <v>137</v>
      </c>
      <c r="DM111" s="895"/>
      <c r="DN111" s="895"/>
      <c r="DO111" s="895"/>
      <c r="DP111" s="895"/>
      <c r="DQ111" s="895" t="s">
        <v>137</v>
      </c>
      <c r="DR111" s="895"/>
      <c r="DS111" s="895"/>
      <c r="DT111" s="895"/>
      <c r="DU111" s="895"/>
      <c r="DV111" s="872" t="s">
        <v>137</v>
      </c>
      <c r="DW111" s="872"/>
      <c r="DX111" s="872"/>
      <c r="DY111" s="872"/>
      <c r="DZ111" s="873"/>
    </row>
    <row r="112" spans="1:131" s="246" customFormat="1" ht="26.25" customHeight="1">
      <c r="A112" s="997" t="s">
        <v>437</v>
      </c>
      <c r="B112" s="998"/>
      <c r="C112" s="828" t="s">
        <v>438</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137</v>
      </c>
      <c r="AB112" s="858"/>
      <c r="AC112" s="858"/>
      <c r="AD112" s="858"/>
      <c r="AE112" s="859"/>
      <c r="AF112" s="860" t="s">
        <v>137</v>
      </c>
      <c r="AG112" s="858"/>
      <c r="AH112" s="858"/>
      <c r="AI112" s="858"/>
      <c r="AJ112" s="859"/>
      <c r="AK112" s="860" t="s">
        <v>434</v>
      </c>
      <c r="AL112" s="858"/>
      <c r="AM112" s="858"/>
      <c r="AN112" s="858"/>
      <c r="AO112" s="859"/>
      <c r="AP112" s="905" t="s">
        <v>137</v>
      </c>
      <c r="AQ112" s="906"/>
      <c r="AR112" s="906"/>
      <c r="AS112" s="906"/>
      <c r="AT112" s="907"/>
      <c r="AU112" s="1017"/>
      <c r="AV112" s="1018"/>
      <c r="AW112" s="1018"/>
      <c r="AX112" s="1018"/>
      <c r="AY112" s="1018"/>
      <c r="AZ112" s="893" t="s">
        <v>439</v>
      </c>
      <c r="BA112" s="828"/>
      <c r="BB112" s="828"/>
      <c r="BC112" s="828"/>
      <c r="BD112" s="828"/>
      <c r="BE112" s="828"/>
      <c r="BF112" s="828"/>
      <c r="BG112" s="828"/>
      <c r="BH112" s="828"/>
      <c r="BI112" s="828"/>
      <c r="BJ112" s="828"/>
      <c r="BK112" s="828"/>
      <c r="BL112" s="828"/>
      <c r="BM112" s="828"/>
      <c r="BN112" s="828"/>
      <c r="BO112" s="828"/>
      <c r="BP112" s="829"/>
      <c r="BQ112" s="894">
        <v>32197251</v>
      </c>
      <c r="BR112" s="895"/>
      <c r="BS112" s="895"/>
      <c r="BT112" s="895"/>
      <c r="BU112" s="895"/>
      <c r="BV112" s="895">
        <v>28452910</v>
      </c>
      <c r="BW112" s="895"/>
      <c r="BX112" s="895"/>
      <c r="BY112" s="895"/>
      <c r="BZ112" s="895"/>
      <c r="CA112" s="895">
        <v>21889390</v>
      </c>
      <c r="CB112" s="895"/>
      <c r="CC112" s="895"/>
      <c r="CD112" s="895"/>
      <c r="CE112" s="895"/>
      <c r="CF112" s="956">
        <v>59.6</v>
      </c>
      <c r="CG112" s="957"/>
      <c r="CH112" s="957"/>
      <c r="CI112" s="957"/>
      <c r="CJ112" s="957"/>
      <c r="CK112" s="1012"/>
      <c r="CL112" s="899"/>
      <c r="CM112" s="902" t="s">
        <v>440</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434</v>
      </c>
      <c r="DH112" s="895"/>
      <c r="DI112" s="895"/>
      <c r="DJ112" s="895"/>
      <c r="DK112" s="895"/>
      <c r="DL112" s="895" t="s">
        <v>137</v>
      </c>
      <c r="DM112" s="895"/>
      <c r="DN112" s="895"/>
      <c r="DO112" s="895"/>
      <c r="DP112" s="895"/>
      <c r="DQ112" s="895" t="s">
        <v>137</v>
      </c>
      <c r="DR112" s="895"/>
      <c r="DS112" s="895"/>
      <c r="DT112" s="895"/>
      <c r="DU112" s="895"/>
      <c r="DV112" s="872" t="s">
        <v>137</v>
      </c>
      <c r="DW112" s="872"/>
      <c r="DX112" s="872"/>
      <c r="DY112" s="872"/>
      <c r="DZ112" s="873"/>
    </row>
    <row r="113" spans="1:130" s="246" customFormat="1" ht="26.25" customHeight="1">
      <c r="A113" s="999"/>
      <c r="B113" s="1000"/>
      <c r="C113" s="828" t="s">
        <v>441</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1671646</v>
      </c>
      <c r="AB113" s="1004"/>
      <c r="AC113" s="1004"/>
      <c r="AD113" s="1004"/>
      <c r="AE113" s="1005"/>
      <c r="AF113" s="1006">
        <v>1564907</v>
      </c>
      <c r="AG113" s="1004"/>
      <c r="AH113" s="1004"/>
      <c r="AI113" s="1004"/>
      <c r="AJ113" s="1005"/>
      <c r="AK113" s="1006">
        <v>2239519</v>
      </c>
      <c r="AL113" s="1004"/>
      <c r="AM113" s="1004"/>
      <c r="AN113" s="1004"/>
      <c r="AO113" s="1005"/>
      <c r="AP113" s="1007">
        <v>6.1</v>
      </c>
      <c r="AQ113" s="1008"/>
      <c r="AR113" s="1008"/>
      <c r="AS113" s="1008"/>
      <c r="AT113" s="1009"/>
      <c r="AU113" s="1017"/>
      <c r="AV113" s="1018"/>
      <c r="AW113" s="1018"/>
      <c r="AX113" s="1018"/>
      <c r="AY113" s="1018"/>
      <c r="AZ113" s="893" t="s">
        <v>442</v>
      </c>
      <c r="BA113" s="828"/>
      <c r="BB113" s="828"/>
      <c r="BC113" s="828"/>
      <c r="BD113" s="828"/>
      <c r="BE113" s="828"/>
      <c r="BF113" s="828"/>
      <c r="BG113" s="828"/>
      <c r="BH113" s="828"/>
      <c r="BI113" s="828"/>
      <c r="BJ113" s="828"/>
      <c r="BK113" s="828"/>
      <c r="BL113" s="828"/>
      <c r="BM113" s="828"/>
      <c r="BN113" s="828"/>
      <c r="BO113" s="828"/>
      <c r="BP113" s="829"/>
      <c r="BQ113" s="894">
        <v>366183</v>
      </c>
      <c r="BR113" s="895"/>
      <c r="BS113" s="895"/>
      <c r="BT113" s="895"/>
      <c r="BU113" s="895"/>
      <c r="BV113" s="895">
        <v>255067</v>
      </c>
      <c r="BW113" s="895"/>
      <c r="BX113" s="895"/>
      <c r="BY113" s="895"/>
      <c r="BZ113" s="895"/>
      <c r="CA113" s="895">
        <v>144532</v>
      </c>
      <c r="CB113" s="895"/>
      <c r="CC113" s="895"/>
      <c r="CD113" s="895"/>
      <c r="CE113" s="895"/>
      <c r="CF113" s="956">
        <v>0.4</v>
      </c>
      <c r="CG113" s="957"/>
      <c r="CH113" s="957"/>
      <c r="CI113" s="957"/>
      <c r="CJ113" s="957"/>
      <c r="CK113" s="1012"/>
      <c r="CL113" s="899"/>
      <c r="CM113" s="902" t="s">
        <v>443</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137</v>
      </c>
      <c r="DH113" s="858"/>
      <c r="DI113" s="858"/>
      <c r="DJ113" s="858"/>
      <c r="DK113" s="859"/>
      <c r="DL113" s="860" t="s">
        <v>387</v>
      </c>
      <c r="DM113" s="858"/>
      <c r="DN113" s="858"/>
      <c r="DO113" s="858"/>
      <c r="DP113" s="859"/>
      <c r="DQ113" s="860" t="s">
        <v>444</v>
      </c>
      <c r="DR113" s="858"/>
      <c r="DS113" s="858"/>
      <c r="DT113" s="858"/>
      <c r="DU113" s="859"/>
      <c r="DV113" s="905" t="s">
        <v>445</v>
      </c>
      <c r="DW113" s="906"/>
      <c r="DX113" s="906"/>
      <c r="DY113" s="906"/>
      <c r="DZ113" s="907"/>
    </row>
    <row r="114" spans="1:130" s="246" customFormat="1" ht="26.25" customHeight="1">
      <c r="A114" s="999"/>
      <c r="B114" s="1000"/>
      <c r="C114" s="828" t="s">
        <v>446</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116387</v>
      </c>
      <c r="AB114" s="858"/>
      <c r="AC114" s="858"/>
      <c r="AD114" s="858"/>
      <c r="AE114" s="859"/>
      <c r="AF114" s="860">
        <v>112233</v>
      </c>
      <c r="AG114" s="858"/>
      <c r="AH114" s="858"/>
      <c r="AI114" s="858"/>
      <c r="AJ114" s="859"/>
      <c r="AK114" s="860">
        <v>111610</v>
      </c>
      <c r="AL114" s="858"/>
      <c r="AM114" s="858"/>
      <c r="AN114" s="858"/>
      <c r="AO114" s="859"/>
      <c r="AP114" s="905">
        <v>0.3</v>
      </c>
      <c r="AQ114" s="906"/>
      <c r="AR114" s="906"/>
      <c r="AS114" s="906"/>
      <c r="AT114" s="907"/>
      <c r="AU114" s="1017"/>
      <c r="AV114" s="1018"/>
      <c r="AW114" s="1018"/>
      <c r="AX114" s="1018"/>
      <c r="AY114" s="1018"/>
      <c r="AZ114" s="893" t="s">
        <v>447</v>
      </c>
      <c r="BA114" s="828"/>
      <c r="BB114" s="828"/>
      <c r="BC114" s="828"/>
      <c r="BD114" s="828"/>
      <c r="BE114" s="828"/>
      <c r="BF114" s="828"/>
      <c r="BG114" s="828"/>
      <c r="BH114" s="828"/>
      <c r="BI114" s="828"/>
      <c r="BJ114" s="828"/>
      <c r="BK114" s="828"/>
      <c r="BL114" s="828"/>
      <c r="BM114" s="828"/>
      <c r="BN114" s="828"/>
      <c r="BO114" s="828"/>
      <c r="BP114" s="829"/>
      <c r="BQ114" s="894">
        <v>7057630</v>
      </c>
      <c r="BR114" s="895"/>
      <c r="BS114" s="895"/>
      <c r="BT114" s="895"/>
      <c r="BU114" s="895"/>
      <c r="BV114" s="895">
        <v>6437747</v>
      </c>
      <c r="BW114" s="895"/>
      <c r="BX114" s="895"/>
      <c r="BY114" s="895"/>
      <c r="BZ114" s="895"/>
      <c r="CA114" s="895">
        <v>6207424</v>
      </c>
      <c r="CB114" s="895"/>
      <c r="CC114" s="895"/>
      <c r="CD114" s="895"/>
      <c r="CE114" s="895"/>
      <c r="CF114" s="956">
        <v>16.899999999999999</v>
      </c>
      <c r="CG114" s="957"/>
      <c r="CH114" s="957"/>
      <c r="CI114" s="957"/>
      <c r="CJ114" s="957"/>
      <c r="CK114" s="1012"/>
      <c r="CL114" s="899"/>
      <c r="CM114" s="902" t="s">
        <v>448</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137</v>
      </c>
      <c r="DH114" s="858"/>
      <c r="DI114" s="858"/>
      <c r="DJ114" s="858"/>
      <c r="DK114" s="859"/>
      <c r="DL114" s="860" t="s">
        <v>434</v>
      </c>
      <c r="DM114" s="858"/>
      <c r="DN114" s="858"/>
      <c r="DO114" s="858"/>
      <c r="DP114" s="859"/>
      <c r="DQ114" s="860" t="s">
        <v>137</v>
      </c>
      <c r="DR114" s="858"/>
      <c r="DS114" s="858"/>
      <c r="DT114" s="858"/>
      <c r="DU114" s="859"/>
      <c r="DV114" s="905" t="s">
        <v>137</v>
      </c>
      <c r="DW114" s="906"/>
      <c r="DX114" s="906"/>
      <c r="DY114" s="906"/>
      <c r="DZ114" s="907"/>
    </row>
    <row r="115" spans="1:130" s="246" customFormat="1" ht="26.25" customHeight="1">
      <c r="A115" s="999"/>
      <c r="B115" s="1000"/>
      <c r="C115" s="828" t="s">
        <v>449</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432916</v>
      </c>
      <c r="AB115" s="1004"/>
      <c r="AC115" s="1004"/>
      <c r="AD115" s="1004"/>
      <c r="AE115" s="1005"/>
      <c r="AF115" s="1006">
        <v>494705</v>
      </c>
      <c r="AG115" s="1004"/>
      <c r="AH115" s="1004"/>
      <c r="AI115" s="1004"/>
      <c r="AJ115" s="1005"/>
      <c r="AK115" s="1006">
        <v>546751</v>
      </c>
      <c r="AL115" s="1004"/>
      <c r="AM115" s="1004"/>
      <c r="AN115" s="1004"/>
      <c r="AO115" s="1005"/>
      <c r="AP115" s="1007">
        <v>1.5</v>
      </c>
      <c r="AQ115" s="1008"/>
      <c r="AR115" s="1008"/>
      <c r="AS115" s="1008"/>
      <c r="AT115" s="1009"/>
      <c r="AU115" s="1017"/>
      <c r="AV115" s="1018"/>
      <c r="AW115" s="1018"/>
      <c r="AX115" s="1018"/>
      <c r="AY115" s="1018"/>
      <c r="AZ115" s="893" t="s">
        <v>450</v>
      </c>
      <c r="BA115" s="828"/>
      <c r="BB115" s="828"/>
      <c r="BC115" s="828"/>
      <c r="BD115" s="828"/>
      <c r="BE115" s="828"/>
      <c r="BF115" s="828"/>
      <c r="BG115" s="828"/>
      <c r="BH115" s="828"/>
      <c r="BI115" s="828"/>
      <c r="BJ115" s="828"/>
      <c r="BK115" s="828"/>
      <c r="BL115" s="828"/>
      <c r="BM115" s="828"/>
      <c r="BN115" s="828"/>
      <c r="BO115" s="828"/>
      <c r="BP115" s="829"/>
      <c r="BQ115" s="894" t="s">
        <v>387</v>
      </c>
      <c r="BR115" s="895"/>
      <c r="BS115" s="895"/>
      <c r="BT115" s="895"/>
      <c r="BU115" s="895"/>
      <c r="BV115" s="895">
        <v>4538</v>
      </c>
      <c r="BW115" s="895"/>
      <c r="BX115" s="895"/>
      <c r="BY115" s="895"/>
      <c r="BZ115" s="895"/>
      <c r="CA115" s="895">
        <v>2135</v>
      </c>
      <c r="CB115" s="895"/>
      <c r="CC115" s="895"/>
      <c r="CD115" s="895"/>
      <c r="CE115" s="895"/>
      <c r="CF115" s="956">
        <v>0</v>
      </c>
      <c r="CG115" s="957"/>
      <c r="CH115" s="957"/>
      <c r="CI115" s="957"/>
      <c r="CJ115" s="957"/>
      <c r="CK115" s="1012"/>
      <c r="CL115" s="899"/>
      <c r="CM115" s="893" t="s">
        <v>451</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v>8269453</v>
      </c>
      <c r="DH115" s="858"/>
      <c r="DI115" s="858"/>
      <c r="DJ115" s="858"/>
      <c r="DK115" s="859"/>
      <c r="DL115" s="860">
        <v>7787287</v>
      </c>
      <c r="DM115" s="858"/>
      <c r="DN115" s="858"/>
      <c r="DO115" s="858"/>
      <c r="DP115" s="859"/>
      <c r="DQ115" s="860">
        <v>7249667</v>
      </c>
      <c r="DR115" s="858"/>
      <c r="DS115" s="858"/>
      <c r="DT115" s="858"/>
      <c r="DU115" s="859"/>
      <c r="DV115" s="905">
        <v>19.7</v>
      </c>
      <c r="DW115" s="906"/>
      <c r="DX115" s="906"/>
      <c r="DY115" s="906"/>
      <c r="DZ115" s="907"/>
    </row>
    <row r="116" spans="1:130" s="246" customFormat="1" ht="26.25" customHeight="1">
      <c r="A116" s="1001"/>
      <c r="B116" s="1002"/>
      <c r="C116" s="961" t="s">
        <v>452</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137</v>
      </c>
      <c r="AB116" s="858"/>
      <c r="AC116" s="858"/>
      <c r="AD116" s="858"/>
      <c r="AE116" s="859"/>
      <c r="AF116" s="860" t="s">
        <v>444</v>
      </c>
      <c r="AG116" s="858"/>
      <c r="AH116" s="858"/>
      <c r="AI116" s="858"/>
      <c r="AJ116" s="859"/>
      <c r="AK116" s="860" t="s">
        <v>137</v>
      </c>
      <c r="AL116" s="858"/>
      <c r="AM116" s="858"/>
      <c r="AN116" s="858"/>
      <c r="AO116" s="859"/>
      <c r="AP116" s="905" t="s">
        <v>434</v>
      </c>
      <c r="AQ116" s="906"/>
      <c r="AR116" s="906"/>
      <c r="AS116" s="906"/>
      <c r="AT116" s="907"/>
      <c r="AU116" s="1017"/>
      <c r="AV116" s="1018"/>
      <c r="AW116" s="1018"/>
      <c r="AX116" s="1018"/>
      <c r="AY116" s="1018"/>
      <c r="AZ116" s="944" t="s">
        <v>453</v>
      </c>
      <c r="BA116" s="945"/>
      <c r="BB116" s="945"/>
      <c r="BC116" s="945"/>
      <c r="BD116" s="945"/>
      <c r="BE116" s="945"/>
      <c r="BF116" s="945"/>
      <c r="BG116" s="945"/>
      <c r="BH116" s="945"/>
      <c r="BI116" s="945"/>
      <c r="BJ116" s="945"/>
      <c r="BK116" s="945"/>
      <c r="BL116" s="945"/>
      <c r="BM116" s="945"/>
      <c r="BN116" s="945"/>
      <c r="BO116" s="945"/>
      <c r="BP116" s="946"/>
      <c r="BQ116" s="894" t="s">
        <v>137</v>
      </c>
      <c r="BR116" s="895"/>
      <c r="BS116" s="895"/>
      <c r="BT116" s="895"/>
      <c r="BU116" s="895"/>
      <c r="BV116" s="895" t="s">
        <v>387</v>
      </c>
      <c r="BW116" s="895"/>
      <c r="BX116" s="895"/>
      <c r="BY116" s="895"/>
      <c r="BZ116" s="895"/>
      <c r="CA116" s="895" t="s">
        <v>434</v>
      </c>
      <c r="CB116" s="895"/>
      <c r="CC116" s="895"/>
      <c r="CD116" s="895"/>
      <c r="CE116" s="895"/>
      <c r="CF116" s="956" t="s">
        <v>387</v>
      </c>
      <c r="CG116" s="957"/>
      <c r="CH116" s="957"/>
      <c r="CI116" s="957"/>
      <c r="CJ116" s="957"/>
      <c r="CK116" s="1012"/>
      <c r="CL116" s="899"/>
      <c r="CM116" s="902" t="s">
        <v>454</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137</v>
      </c>
      <c r="DH116" s="858"/>
      <c r="DI116" s="858"/>
      <c r="DJ116" s="858"/>
      <c r="DK116" s="859"/>
      <c r="DL116" s="860" t="s">
        <v>137</v>
      </c>
      <c r="DM116" s="858"/>
      <c r="DN116" s="858"/>
      <c r="DO116" s="858"/>
      <c r="DP116" s="859"/>
      <c r="DQ116" s="860" t="s">
        <v>137</v>
      </c>
      <c r="DR116" s="858"/>
      <c r="DS116" s="858"/>
      <c r="DT116" s="858"/>
      <c r="DU116" s="859"/>
      <c r="DV116" s="905" t="s">
        <v>137</v>
      </c>
      <c r="DW116" s="906"/>
      <c r="DX116" s="906"/>
      <c r="DY116" s="906"/>
      <c r="DZ116" s="907"/>
    </row>
    <row r="117" spans="1:130" s="246" customFormat="1" ht="26.25" customHeight="1">
      <c r="A117" s="982" t="s">
        <v>187</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455</v>
      </c>
      <c r="Z117" s="984"/>
      <c r="AA117" s="989">
        <v>8683364</v>
      </c>
      <c r="AB117" s="990"/>
      <c r="AC117" s="990"/>
      <c r="AD117" s="990"/>
      <c r="AE117" s="991"/>
      <c r="AF117" s="992">
        <v>8857570</v>
      </c>
      <c r="AG117" s="990"/>
      <c r="AH117" s="990"/>
      <c r="AI117" s="990"/>
      <c r="AJ117" s="991"/>
      <c r="AK117" s="992">
        <v>8627638</v>
      </c>
      <c r="AL117" s="990"/>
      <c r="AM117" s="990"/>
      <c r="AN117" s="990"/>
      <c r="AO117" s="991"/>
      <c r="AP117" s="993"/>
      <c r="AQ117" s="994"/>
      <c r="AR117" s="994"/>
      <c r="AS117" s="994"/>
      <c r="AT117" s="995"/>
      <c r="AU117" s="1017"/>
      <c r="AV117" s="1018"/>
      <c r="AW117" s="1018"/>
      <c r="AX117" s="1018"/>
      <c r="AY117" s="1018"/>
      <c r="AZ117" s="944" t="s">
        <v>456</v>
      </c>
      <c r="BA117" s="945"/>
      <c r="BB117" s="945"/>
      <c r="BC117" s="945"/>
      <c r="BD117" s="945"/>
      <c r="BE117" s="945"/>
      <c r="BF117" s="945"/>
      <c r="BG117" s="945"/>
      <c r="BH117" s="945"/>
      <c r="BI117" s="945"/>
      <c r="BJ117" s="945"/>
      <c r="BK117" s="945"/>
      <c r="BL117" s="945"/>
      <c r="BM117" s="945"/>
      <c r="BN117" s="945"/>
      <c r="BO117" s="945"/>
      <c r="BP117" s="946"/>
      <c r="BQ117" s="894" t="s">
        <v>137</v>
      </c>
      <c r="BR117" s="895"/>
      <c r="BS117" s="895"/>
      <c r="BT117" s="895"/>
      <c r="BU117" s="895"/>
      <c r="BV117" s="895" t="s">
        <v>137</v>
      </c>
      <c r="BW117" s="895"/>
      <c r="BX117" s="895"/>
      <c r="BY117" s="895"/>
      <c r="BZ117" s="895"/>
      <c r="CA117" s="895" t="s">
        <v>445</v>
      </c>
      <c r="CB117" s="895"/>
      <c r="CC117" s="895"/>
      <c r="CD117" s="895"/>
      <c r="CE117" s="895"/>
      <c r="CF117" s="956" t="s">
        <v>387</v>
      </c>
      <c r="CG117" s="957"/>
      <c r="CH117" s="957"/>
      <c r="CI117" s="957"/>
      <c r="CJ117" s="957"/>
      <c r="CK117" s="1012"/>
      <c r="CL117" s="899"/>
      <c r="CM117" s="902" t="s">
        <v>457</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444</v>
      </c>
      <c r="DH117" s="858"/>
      <c r="DI117" s="858"/>
      <c r="DJ117" s="858"/>
      <c r="DK117" s="859"/>
      <c r="DL117" s="860" t="s">
        <v>137</v>
      </c>
      <c r="DM117" s="858"/>
      <c r="DN117" s="858"/>
      <c r="DO117" s="858"/>
      <c r="DP117" s="859"/>
      <c r="DQ117" s="860" t="s">
        <v>387</v>
      </c>
      <c r="DR117" s="858"/>
      <c r="DS117" s="858"/>
      <c r="DT117" s="858"/>
      <c r="DU117" s="859"/>
      <c r="DV117" s="905" t="s">
        <v>137</v>
      </c>
      <c r="DW117" s="906"/>
      <c r="DX117" s="906"/>
      <c r="DY117" s="906"/>
      <c r="DZ117" s="907"/>
    </row>
    <row r="118" spans="1:130" s="246" customFormat="1" ht="26.25" customHeight="1">
      <c r="A118" s="982" t="s">
        <v>428</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426</v>
      </c>
      <c r="AB118" s="983"/>
      <c r="AC118" s="983"/>
      <c r="AD118" s="983"/>
      <c r="AE118" s="984"/>
      <c r="AF118" s="985" t="s">
        <v>303</v>
      </c>
      <c r="AG118" s="983"/>
      <c r="AH118" s="983"/>
      <c r="AI118" s="983"/>
      <c r="AJ118" s="984"/>
      <c r="AK118" s="985" t="s">
        <v>302</v>
      </c>
      <c r="AL118" s="983"/>
      <c r="AM118" s="983"/>
      <c r="AN118" s="983"/>
      <c r="AO118" s="984"/>
      <c r="AP118" s="986" t="s">
        <v>427</v>
      </c>
      <c r="AQ118" s="987"/>
      <c r="AR118" s="987"/>
      <c r="AS118" s="987"/>
      <c r="AT118" s="988"/>
      <c r="AU118" s="1017"/>
      <c r="AV118" s="1018"/>
      <c r="AW118" s="1018"/>
      <c r="AX118" s="1018"/>
      <c r="AY118" s="1018"/>
      <c r="AZ118" s="960" t="s">
        <v>458</v>
      </c>
      <c r="BA118" s="961"/>
      <c r="BB118" s="961"/>
      <c r="BC118" s="961"/>
      <c r="BD118" s="961"/>
      <c r="BE118" s="961"/>
      <c r="BF118" s="961"/>
      <c r="BG118" s="961"/>
      <c r="BH118" s="961"/>
      <c r="BI118" s="961"/>
      <c r="BJ118" s="961"/>
      <c r="BK118" s="961"/>
      <c r="BL118" s="961"/>
      <c r="BM118" s="961"/>
      <c r="BN118" s="961"/>
      <c r="BO118" s="961"/>
      <c r="BP118" s="962"/>
      <c r="BQ118" s="963" t="s">
        <v>444</v>
      </c>
      <c r="BR118" s="926"/>
      <c r="BS118" s="926"/>
      <c r="BT118" s="926"/>
      <c r="BU118" s="926"/>
      <c r="BV118" s="926" t="s">
        <v>387</v>
      </c>
      <c r="BW118" s="926"/>
      <c r="BX118" s="926"/>
      <c r="BY118" s="926"/>
      <c r="BZ118" s="926"/>
      <c r="CA118" s="926" t="s">
        <v>387</v>
      </c>
      <c r="CB118" s="926"/>
      <c r="CC118" s="926"/>
      <c r="CD118" s="926"/>
      <c r="CE118" s="926"/>
      <c r="CF118" s="956" t="s">
        <v>387</v>
      </c>
      <c r="CG118" s="957"/>
      <c r="CH118" s="957"/>
      <c r="CI118" s="957"/>
      <c r="CJ118" s="957"/>
      <c r="CK118" s="1012"/>
      <c r="CL118" s="899"/>
      <c r="CM118" s="902" t="s">
        <v>459</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387</v>
      </c>
      <c r="DH118" s="858"/>
      <c r="DI118" s="858"/>
      <c r="DJ118" s="858"/>
      <c r="DK118" s="859"/>
      <c r="DL118" s="860" t="s">
        <v>434</v>
      </c>
      <c r="DM118" s="858"/>
      <c r="DN118" s="858"/>
      <c r="DO118" s="858"/>
      <c r="DP118" s="859"/>
      <c r="DQ118" s="860" t="s">
        <v>137</v>
      </c>
      <c r="DR118" s="858"/>
      <c r="DS118" s="858"/>
      <c r="DT118" s="858"/>
      <c r="DU118" s="859"/>
      <c r="DV118" s="905" t="s">
        <v>444</v>
      </c>
      <c r="DW118" s="906"/>
      <c r="DX118" s="906"/>
      <c r="DY118" s="906"/>
      <c r="DZ118" s="907"/>
    </row>
    <row r="119" spans="1:130" s="246" customFormat="1" ht="26.25" customHeight="1">
      <c r="A119" s="896" t="s">
        <v>431</v>
      </c>
      <c r="B119" s="897"/>
      <c r="C119" s="972" t="s">
        <v>432</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387</v>
      </c>
      <c r="AB119" s="976"/>
      <c r="AC119" s="976"/>
      <c r="AD119" s="976"/>
      <c r="AE119" s="977"/>
      <c r="AF119" s="978" t="s">
        <v>434</v>
      </c>
      <c r="AG119" s="976"/>
      <c r="AH119" s="976"/>
      <c r="AI119" s="976"/>
      <c r="AJ119" s="977"/>
      <c r="AK119" s="978" t="s">
        <v>444</v>
      </c>
      <c r="AL119" s="976"/>
      <c r="AM119" s="976"/>
      <c r="AN119" s="976"/>
      <c r="AO119" s="977"/>
      <c r="AP119" s="979" t="s">
        <v>434</v>
      </c>
      <c r="AQ119" s="980"/>
      <c r="AR119" s="980"/>
      <c r="AS119" s="980"/>
      <c r="AT119" s="981"/>
      <c r="AU119" s="1019"/>
      <c r="AV119" s="1020"/>
      <c r="AW119" s="1020"/>
      <c r="AX119" s="1020"/>
      <c r="AY119" s="1020"/>
      <c r="AZ119" s="277" t="s">
        <v>187</v>
      </c>
      <c r="BA119" s="277"/>
      <c r="BB119" s="277"/>
      <c r="BC119" s="277"/>
      <c r="BD119" s="277"/>
      <c r="BE119" s="277"/>
      <c r="BF119" s="277"/>
      <c r="BG119" s="277"/>
      <c r="BH119" s="277"/>
      <c r="BI119" s="277"/>
      <c r="BJ119" s="277"/>
      <c r="BK119" s="277"/>
      <c r="BL119" s="277"/>
      <c r="BM119" s="277"/>
      <c r="BN119" s="277"/>
      <c r="BO119" s="958" t="s">
        <v>460</v>
      </c>
      <c r="BP119" s="959"/>
      <c r="BQ119" s="963">
        <v>118930420</v>
      </c>
      <c r="BR119" s="926"/>
      <c r="BS119" s="926"/>
      <c r="BT119" s="926"/>
      <c r="BU119" s="926"/>
      <c r="BV119" s="926">
        <v>113574849</v>
      </c>
      <c r="BW119" s="926"/>
      <c r="BX119" s="926"/>
      <c r="BY119" s="926"/>
      <c r="BZ119" s="926"/>
      <c r="CA119" s="926">
        <v>105688476</v>
      </c>
      <c r="CB119" s="926"/>
      <c r="CC119" s="926"/>
      <c r="CD119" s="926"/>
      <c r="CE119" s="926"/>
      <c r="CF119" s="824"/>
      <c r="CG119" s="825"/>
      <c r="CH119" s="825"/>
      <c r="CI119" s="825"/>
      <c r="CJ119" s="915"/>
      <c r="CK119" s="1013"/>
      <c r="CL119" s="901"/>
      <c r="CM119" s="919" t="s">
        <v>461</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387</v>
      </c>
      <c r="DH119" s="841"/>
      <c r="DI119" s="841"/>
      <c r="DJ119" s="841"/>
      <c r="DK119" s="842"/>
      <c r="DL119" s="843" t="s">
        <v>444</v>
      </c>
      <c r="DM119" s="841"/>
      <c r="DN119" s="841"/>
      <c r="DO119" s="841"/>
      <c r="DP119" s="842"/>
      <c r="DQ119" s="843" t="s">
        <v>137</v>
      </c>
      <c r="DR119" s="841"/>
      <c r="DS119" s="841"/>
      <c r="DT119" s="841"/>
      <c r="DU119" s="842"/>
      <c r="DV119" s="929" t="s">
        <v>444</v>
      </c>
      <c r="DW119" s="930"/>
      <c r="DX119" s="930"/>
      <c r="DY119" s="930"/>
      <c r="DZ119" s="931"/>
    </row>
    <row r="120" spans="1:130" s="246" customFormat="1" ht="26.25" customHeight="1">
      <c r="A120" s="898"/>
      <c r="B120" s="899"/>
      <c r="C120" s="902" t="s">
        <v>436</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444</v>
      </c>
      <c r="AB120" s="858"/>
      <c r="AC120" s="858"/>
      <c r="AD120" s="858"/>
      <c r="AE120" s="859"/>
      <c r="AF120" s="860" t="s">
        <v>137</v>
      </c>
      <c r="AG120" s="858"/>
      <c r="AH120" s="858"/>
      <c r="AI120" s="858"/>
      <c r="AJ120" s="859"/>
      <c r="AK120" s="860" t="s">
        <v>434</v>
      </c>
      <c r="AL120" s="858"/>
      <c r="AM120" s="858"/>
      <c r="AN120" s="858"/>
      <c r="AO120" s="859"/>
      <c r="AP120" s="905" t="s">
        <v>445</v>
      </c>
      <c r="AQ120" s="906"/>
      <c r="AR120" s="906"/>
      <c r="AS120" s="906"/>
      <c r="AT120" s="907"/>
      <c r="AU120" s="964" t="s">
        <v>462</v>
      </c>
      <c r="AV120" s="965"/>
      <c r="AW120" s="965"/>
      <c r="AX120" s="965"/>
      <c r="AY120" s="966"/>
      <c r="AZ120" s="941" t="s">
        <v>463</v>
      </c>
      <c r="BA120" s="886"/>
      <c r="BB120" s="886"/>
      <c r="BC120" s="886"/>
      <c r="BD120" s="886"/>
      <c r="BE120" s="886"/>
      <c r="BF120" s="886"/>
      <c r="BG120" s="886"/>
      <c r="BH120" s="886"/>
      <c r="BI120" s="886"/>
      <c r="BJ120" s="886"/>
      <c r="BK120" s="886"/>
      <c r="BL120" s="886"/>
      <c r="BM120" s="886"/>
      <c r="BN120" s="886"/>
      <c r="BO120" s="886"/>
      <c r="BP120" s="887"/>
      <c r="BQ120" s="942">
        <v>9203065</v>
      </c>
      <c r="BR120" s="923"/>
      <c r="BS120" s="923"/>
      <c r="BT120" s="923"/>
      <c r="BU120" s="923"/>
      <c r="BV120" s="923">
        <v>9142708</v>
      </c>
      <c r="BW120" s="923"/>
      <c r="BX120" s="923"/>
      <c r="BY120" s="923"/>
      <c r="BZ120" s="923"/>
      <c r="CA120" s="923">
        <v>9642077</v>
      </c>
      <c r="CB120" s="923"/>
      <c r="CC120" s="923"/>
      <c r="CD120" s="923"/>
      <c r="CE120" s="923"/>
      <c r="CF120" s="947">
        <v>26.2</v>
      </c>
      <c r="CG120" s="948"/>
      <c r="CH120" s="948"/>
      <c r="CI120" s="948"/>
      <c r="CJ120" s="948"/>
      <c r="CK120" s="949" t="s">
        <v>464</v>
      </c>
      <c r="CL120" s="933"/>
      <c r="CM120" s="933"/>
      <c r="CN120" s="933"/>
      <c r="CO120" s="934"/>
      <c r="CP120" s="953" t="s">
        <v>465</v>
      </c>
      <c r="CQ120" s="954"/>
      <c r="CR120" s="954"/>
      <c r="CS120" s="954"/>
      <c r="CT120" s="954"/>
      <c r="CU120" s="954"/>
      <c r="CV120" s="954"/>
      <c r="CW120" s="954"/>
      <c r="CX120" s="954"/>
      <c r="CY120" s="954"/>
      <c r="CZ120" s="954"/>
      <c r="DA120" s="954"/>
      <c r="DB120" s="954"/>
      <c r="DC120" s="954"/>
      <c r="DD120" s="954"/>
      <c r="DE120" s="954"/>
      <c r="DF120" s="955"/>
      <c r="DG120" s="942">
        <v>20879890</v>
      </c>
      <c r="DH120" s="923"/>
      <c r="DI120" s="923"/>
      <c r="DJ120" s="923"/>
      <c r="DK120" s="923"/>
      <c r="DL120" s="923">
        <v>19028632</v>
      </c>
      <c r="DM120" s="923"/>
      <c r="DN120" s="923"/>
      <c r="DO120" s="923"/>
      <c r="DP120" s="923"/>
      <c r="DQ120" s="923">
        <v>15791846</v>
      </c>
      <c r="DR120" s="923"/>
      <c r="DS120" s="923"/>
      <c r="DT120" s="923"/>
      <c r="DU120" s="923"/>
      <c r="DV120" s="924">
        <v>43</v>
      </c>
      <c r="DW120" s="924"/>
      <c r="DX120" s="924"/>
      <c r="DY120" s="924"/>
      <c r="DZ120" s="925"/>
    </row>
    <row r="121" spans="1:130" s="246" customFormat="1" ht="26.25" customHeight="1">
      <c r="A121" s="898"/>
      <c r="B121" s="899"/>
      <c r="C121" s="944" t="s">
        <v>466</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137</v>
      </c>
      <c r="AB121" s="858"/>
      <c r="AC121" s="858"/>
      <c r="AD121" s="858"/>
      <c r="AE121" s="859"/>
      <c r="AF121" s="860" t="s">
        <v>137</v>
      </c>
      <c r="AG121" s="858"/>
      <c r="AH121" s="858"/>
      <c r="AI121" s="858"/>
      <c r="AJ121" s="859"/>
      <c r="AK121" s="860" t="s">
        <v>434</v>
      </c>
      <c r="AL121" s="858"/>
      <c r="AM121" s="858"/>
      <c r="AN121" s="858"/>
      <c r="AO121" s="859"/>
      <c r="AP121" s="905" t="s">
        <v>387</v>
      </c>
      <c r="AQ121" s="906"/>
      <c r="AR121" s="906"/>
      <c r="AS121" s="906"/>
      <c r="AT121" s="907"/>
      <c r="AU121" s="967"/>
      <c r="AV121" s="968"/>
      <c r="AW121" s="968"/>
      <c r="AX121" s="968"/>
      <c r="AY121" s="969"/>
      <c r="AZ121" s="893" t="s">
        <v>467</v>
      </c>
      <c r="BA121" s="828"/>
      <c r="BB121" s="828"/>
      <c r="BC121" s="828"/>
      <c r="BD121" s="828"/>
      <c r="BE121" s="828"/>
      <c r="BF121" s="828"/>
      <c r="BG121" s="828"/>
      <c r="BH121" s="828"/>
      <c r="BI121" s="828"/>
      <c r="BJ121" s="828"/>
      <c r="BK121" s="828"/>
      <c r="BL121" s="828"/>
      <c r="BM121" s="828"/>
      <c r="BN121" s="828"/>
      <c r="BO121" s="828"/>
      <c r="BP121" s="829"/>
      <c r="BQ121" s="894">
        <v>11453872</v>
      </c>
      <c r="BR121" s="895"/>
      <c r="BS121" s="895"/>
      <c r="BT121" s="895"/>
      <c r="BU121" s="895"/>
      <c r="BV121" s="895">
        <v>11859031</v>
      </c>
      <c r="BW121" s="895"/>
      <c r="BX121" s="895"/>
      <c r="BY121" s="895"/>
      <c r="BZ121" s="895"/>
      <c r="CA121" s="895">
        <v>9289852</v>
      </c>
      <c r="CB121" s="895"/>
      <c r="CC121" s="895"/>
      <c r="CD121" s="895"/>
      <c r="CE121" s="895"/>
      <c r="CF121" s="956">
        <v>25.3</v>
      </c>
      <c r="CG121" s="957"/>
      <c r="CH121" s="957"/>
      <c r="CI121" s="957"/>
      <c r="CJ121" s="957"/>
      <c r="CK121" s="950"/>
      <c r="CL121" s="936"/>
      <c r="CM121" s="936"/>
      <c r="CN121" s="936"/>
      <c r="CO121" s="937"/>
      <c r="CP121" s="916" t="s">
        <v>468</v>
      </c>
      <c r="CQ121" s="917"/>
      <c r="CR121" s="917"/>
      <c r="CS121" s="917"/>
      <c r="CT121" s="917"/>
      <c r="CU121" s="917"/>
      <c r="CV121" s="917"/>
      <c r="CW121" s="917"/>
      <c r="CX121" s="917"/>
      <c r="CY121" s="917"/>
      <c r="CZ121" s="917"/>
      <c r="DA121" s="917"/>
      <c r="DB121" s="917"/>
      <c r="DC121" s="917"/>
      <c r="DD121" s="917"/>
      <c r="DE121" s="917"/>
      <c r="DF121" s="918"/>
      <c r="DG121" s="894">
        <v>9085929</v>
      </c>
      <c r="DH121" s="895"/>
      <c r="DI121" s="895"/>
      <c r="DJ121" s="895"/>
      <c r="DK121" s="895"/>
      <c r="DL121" s="895">
        <v>7131864</v>
      </c>
      <c r="DM121" s="895"/>
      <c r="DN121" s="895"/>
      <c r="DO121" s="895"/>
      <c r="DP121" s="895"/>
      <c r="DQ121" s="895">
        <v>5300712</v>
      </c>
      <c r="DR121" s="895"/>
      <c r="DS121" s="895"/>
      <c r="DT121" s="895"/>
      <c r="DU121" s="895"/>
      <c r="DV121" s="872">
        <v>14.4</v>
      </c>
      <c r="DW121" s="872"/>
      <c r="DX121" s="872"/>
      <c r="DY121" s="872"/>
      <c r="DZ121" s="873"/>
    </row>
    <row r="122" spans="1:130" s="246" customFormat="1" ht="26.25" customHeight="1">
      <c r="A122" s="898"/>
      <c r="B122" s="899"/>
      <c r="C122" s="902" t="s">
        <v>448</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137</v>
      </c>
      <c r="AB122" s="858"/>
      <c r="AC122" s="858"/>
      <c r="AD122" s="858"/>
      <c r="AE122" s="859"/>
      <c r="AF122" s="860" t="s">
        <v>137</v>
      </c>
      <c r="AG122" s="858"/>
      <c r="AH122" s="858"/>
      <c r="AI122" s="858"/>
      <c r="AJ122" s="859"/>
      <c r="AK122" s="860" t="s">
        <v>444</v>
      </c>
      <c r="AL122" s="858"/>
      <c r="AM122" s="858"/>
      <c r="AN122" s="858"/>
      <c r="AO122" s="859"/>
      <c r="AP122" s="905" t="s">
        <v>137</v>
      </c>
      <c r="AQ122" s="906"/>
      <c r="AR122" s="906"/>
      <c r="AS122" s="906"/>
      <c r="AT122" s="907"/>
      <c r="AU122" s="967"/>
      <c r="AV122" s="968"/>
      <c r="AW122" s="968"/>
      <c r="AX122" s="968"/>
      <c r="AY122" s="969"/>
      <c r="AZ122" s="960" t="s">
        <v>469</v>
      </c>
      <c r="BA122" s="961"/>
      <c r="BB122" s="961"/>
      <c r="BC122" s="961"/>
      <c r="BD122" s="961"/>
      <c r="BE122" s="961"/>
      <c r="BF122" s="961"/>
      <c r="BG122" s="961"/>
      <c r="BH122" s="961"/>
      <c r="BI122" s="961"/>
      <c r="BJ122" s="961"/>
      <c r="BK122" s="961"/>
      <c r="BL122" s="961"/>
      <c r="BM122" s="961"/>
      <c r="BN122" s="961"/>
      <c r="BO122" s="961"/>
      <c r="BP122" s="962"/>
      <c r="BQ122" s="963">
        <v>81264394</v>
      </c>
      <c r="BR122" s="926"/>
      <c r="BS122" s="926"/>
      <c r="BT122" s="926"/>
      <c r="BU122" s="926"/>
      <c r="BV122" s="926">
        <v>81000801</v>
      </c>
      <c r="BW122" s="926"/>
      <c r="BX122" s="926"/>
      <c r="BY122" s="926"/>
      <c r="BZ122" s="926"/>
      <c r="CA122" s="926">
        <v>80368275</v>
      </c>
      <c r="CB122" s="926"/>
      <c r="CC122" s="926"/>
      <c r="CD122" s="926"/>
      <c r="CE122" s="926"/>
      <c r="CF122" s="927">
        <v>218.7</v>
      </c>
      <c r="CG122" s="928"/>
      <c r="CH122" s="928"/>
      <c r="CI122" s="928"/>
      <c r="CJ122" s="928"/>
      <c r="CK122" s="950"/>
      <c r="CL122" s="936"/>
      <c r="CM122" s="936"/>
      <c r="CN122" s="936"/>
      <c r="CO122" s="937"/>
      <c r="CP122" s="916" t="s">
        <v>403</v>
      </c>
      <c r="CQ122" s="917"/>
      <c r="CR122" s="917"/>
      <c r="CS122" s="917"/>
      <c r="CT122" s="917"/>
      <c r="CU122" s="917"/>
      <c r="CV122" s="917"/>
      <c r="CW122" s="917"/>
      <c r="CX122" s="917"/>
      <c r="CY122" s="917"/>
      <c r="CZ122" s="917"/>
      <c r="DA122" s="917"/>
      <c r="DB122" s="917"/>
      <c r="DC122" s="917"/>
      <c r="DD122" s="917"/>
      <c r="DE122" s="917"/>
      <c r="DF122" s="918"/>
      <c r="DG122" s="894">
        <v>1241228</v>
      </c>
      <c r="DH122" s="895"/>
      <c r="DI122" s="895"/>
      <c r="DJ122" s="895"/>
      <c r="DK122" s="895"/>
      <c r="DL122" s="895">
        <v>862010</v>
      </c>
      <c r="DM122" s="895"/>
      <c r="DN122" s="895"/>
      <c r="DO122" s="895"/>
      <c r="DP122" s="895"/>
      <c r="DQ122" s="895">
        <v>448297</v>
      </c>
      <c r="DR122" s="895"/>
      <c r="DS122" s="895"/>
      <c r="DT122" s="895"/>
      <c r="DU122" s="895"/>
      <c r="DV122" s="872">
        <v>1.2</v>
      </c>
      <c r="DW122" s="872"/>
      <c r="DX122" s="872"/>
      <c r="DY122" s="872"/>
      <c r="DZ122" s="873"/>
    </row>
    <row r="123" spans="1:130" s="246" customFormat="1" ht="26.25" customHeight="1">
      <c r="A123" s="898"/>
      <c r="B123" s="899"/>
      <c r="C123" s="902" t="s">
        <v>454</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137</v>
      </c>
      <c r="AB123" s="858"/>
      <c r="AC123" s="858"/>
      <c r="AD123" s="858"/>
      <c r="AE123" s="859"/>
      <c r="AF123" s="860" t="s">
        <v>137</v>
      </c>
      <c r="AG123" s="858"/>
      <c r="AH123" s="858"/>
      <c r="AI123" s="858"/>
      <c r="AJ123" s="859"/>
      <c r="AK123" s="860" t="s">
        <v>444</v>
      </c>
      <c r="AL123" s="858"/>
      <c r="AM123" s="858"/>
      <c r="AN123" s="858"/>
      <c r="AO123" s="859"/>
      <c r="AP123" s="905" t="s">
        <v>444</v>
      </c>
      <c r="AQ123" s="906"/>
      <c r="AR123" s="906"/>
      <c r="AS123" s="906"/>
      <c r="AT123" s="907"/>
      <c r="AU123" s="970"/>
      <c r="AV123" s="971"/>
      <c r="AW123" s="971"/>
      <c r="AX123" s="971"/>
      <c r="AY123" s="971"/>
      <c r="AZ123" s="277" t="s">
        <v>187</v>
      </c>
      <c r="BA123" s="277"/>
      <c r="BB123" s="277"/>
      <c r="BC123" s="277"/>
      <c r="BD123" s="277"/>
      <c r="BE123" s="277"/>
      <c r="BF123" s="277"/>
      <c r="BG123" s="277"/>
      <c r="BH123" s="277"/>
      <c r="BI123" s="277"/>
      <c r="BJ123" s="277"/>
      <c r="BK123" s="277"/>
      <c r="BL123" s="277"/>
      <c r="BM123" s="277"/>
      <c r="BN123" s="277"/>
      <c r="BO123" s="958" t="s">
        <v>470</v>
      </c>
      <c r="BP123" s="959"/>
      <c r="BQ123" s="913">
        <v>101921331</v>
      </c>
      <c r="BR123" s="914"/>
      <c r="BS123" s="914"/>
      <c r="BT123" s="914"/>
      <c r="BU123" s="914"/>
      <c r="BV123" s="914">
        <v>102002540</v>
      </c>
      <c r="BW123" s="914"/>
      <c r="BX123" s="914"/>
      <c r="BY123" s="914"/>
      <c r="BZ123" s="914"/>
      <c r="CA123" s="914">
        <v>99300204</v>
      </c>
      <c r="CB123" s="914"/>
      <c r="CC123" s="914"/>
      <c r="CD123" s="914"/>
      <c r="CE123" s="914"/>
      <c r="CF123" s="824"/>
      <c r="CG123" s="825"/>
      <c r="CH123" s="825"/>
      <c r="CI123" s="825"/>
      <c r="CJ123" s="915"/>
      <c r="CK123" s="950"/>
      <c r="CL123" s="936"/>
      <c r="CM123" s="936"/>
      <c r="CN123" s="936"/>
      <c r="CO123" s="937"/>
      <c r="CP123" s="916" t="s">
        <v>471</v>
      </c>
      <c r="CQ123" s="917"/>
      <c r="CR123" s="917"/>
      <c r="CS123" s="917"/>
      <c r="CT123" s="917"/>
      <c r="CU123" s="917"/>
      <c r="CV123" s="917"/>
      <c r="CW123" s="917"/>
      <c r="CX123" s="917"/>
      <c r="CY123" s="917"/>
      <c r="CZ123" s="917"/>
      <c r="DA123" s="917"/>
      <c r="DB123" s="917"/>
      <c r="DC123" s="917"/>
      <c r="DD123" s="917"/>
      <c r="DE123" s="917"/>
      <c r="DF123" s="918"/>
      <c r="DG123" s="857">
        <v>990204</v>
      </c>
      <c r="DH123" s="858"/>
      <c r="DI123" s="858"/>
      <c r="DJ123" s="858"/>
      <c r="DK123" s="859"/>
      <c r="DL123" s="860">
        <v>1430404</v>
      </c>
      <c r="DM123" s="858"/>
      <c r="DN123" s="858"/>
      <c r="DO123" s="858"/>
      <c r="DP123" s="859"/>
      <c r="DQ123" s="860">
        <v>348535</v>
      </c>
      <c r="DR123" s="858"/>
      <c r="DS123" s="858"/>
      <c r="DT123" s="858"/>
      <c r="DU123" s="859"/>
      <c r="DV123" s="905">
        <v>0.9</v>
      </c>
      <c r="DW123" s="906"/>
      <c r="DX123" s="906"/>
      <c r="DY123" s="906"/>
      <c r="DZ123" s="907"/>
    </row>
    <row r="124" spans="1:130" s="246" customFormat="1" ht="26.25" customHeight="1" thickBot="1">
      <c r="A124" s="898"/>
      <c r="B124" s="899"/>
      <c r="C124" s="902" t="s">
        <v>457</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137</v>
      </c>
      <c r="AB124" s="858"/>
      <c r="AC124" s="858"/>
      <c r="AD124" s="858"/>
      <c r="AE124" s="859"/>
      <c r="AF124" s="860" t="s">
        <v>434</v>
      </c>
      <c r="AG124" s="858"/>
      <c r="AH124" s="858"/>
      <c r="AI124" s="858"/>
      <c r="AJ124" s="859"/>
      <c r="AK124" s="860" t="s">
        <v>137</v>
      </c>
      <c r="AL124" s="858"/>
      <c r="AM124" s="858"/>
      <c r="AN124" s="858"/>
      <c r="AO124" s="859"/>
      <c r="AP124" s="905" t="s">
        <v>444</v>
      </c>
      <c r="AQ124" s="906"/>
      <c r="AR124" s="906"/>
      <c r="AS124" s="906"/>
      <c r="AT124" s="907"/>
      <c r="AU124" s="908" t="s">
        <v>472</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46.8</v>
      </c>
      <c r="BR124" s="912"/>
      <c r="BS124" s="912"/>
      <c r="BT124" s="912"/>
      <c r="BU124" s="912"/>
      <c r="BV124" s="912">
        <v>31.7</v>
      </c>
      <c r="BW124" s="912"/>
      <c r="BX124" s="912"/>
      <c r="BY124" s="912"/>
      <c r="BZ124" s="912"/>
      <c r="CA124" s="912">
        <v>17.3</v>
      </c>
      <c r="CB124" s="912"/>
      <c r="CC124" s="912"/>
      <c r="CD124" s="912"/>
      <c r="CE124" s="912"/>
      <c r="CF124" s="802"/>
      <c r="CG124" s="803"/>
      <c r="CH124" s="803"/>
      <c r="CI124" s="803"/>
      <c r="CJ124" s="943"/>
      <c r="CK124" s="951"/>
      <c r="CL124" s="951"/>
      <c r="CM124" s="951"/>
      <c r="CN124" s="951"/>
      <c r="CO124" s="952"/>
      <c r="CP124" s="916" t="s">
        <v>473</v>
      </c>
      <c r="CQ124" s="917"/>
      <c r="CR124" s="917"/>
      <c r="CS124" s="917"/>
      <c r="CT124" s="917"/>
      <c r="CU124" s="917"/>
      <c r="CV124" s="917"/>
      <c r="CW124" s="917"/>
      <c r="CX124" s="917"/>
      <c r="CY124" s="917"/>
      <c r="CZ124" s="917"/>
      <c r="DA124" s="917"/>
      <c r="DB124" s="917"/>
      <c r="DC124" s="917"/>
      <c r="DD124" s="917"/>
      <c r="DE124" s="917"/>
      <c r="DF124" s="918"/>
      <c r="DG124" s="840" t="s">
        <v>444</v>
      </c>
      <c r="DH124" s="841"/>
      <c r="DI124" s="841"/>
      <c r="DJ124" s="841"/>
      <c r="DK124" s="842"/>
      <c r="DL124" s="843" t="s">
        <v>137</v>
      </c>
      <c r="DM124" s="841"/>
      <c r="DN124" s="841"/>
      <c r="DO124" s="841"/>
      <c r="DP124" s="842"/>
      <c r="DQ124" s="843" t="s">
        <v>444</v>
      </c>
      <c r="DR124" s="841"/>
      <c r="DS124" s="841"/>
      <c r="DT124" s="841"/>
      <c r="DU124" s="842"/>
      <c r="DV124" s="929" t="s">
        <v>445</v>
      </c>
      <c r="DW124" s="930"/>
      <c r="DX124" s="930"/>
      <c r="DY124" s="930"/>
      <c r="DZ124" s="931"/>
    </row>
    <row r="125" spans="1:130" s="246" customFormat="1" ht="26.25" customHeight="1">
      <c r="A125" s="898"/>
      <c r="B125" s="899"/>
      <c r="C125" s="902" t="s">
        <v>459</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434</v>
      </c>
      <c r="AB125" s="858"/>
      <c r="AC125" s="858"/>
      <c r="AD125" s="858"/>
      <c r="AE125" s="859"/>
      <c r="AF125" s="860" t="s">
        <v>445</v>
      </c>
      <c r="AG125" s="858"/>
      <c r="AH125" s="858"/>
      <c r="AI125" s="858"/>
      <c r="AJ125" s="859"/>
      <c r="AK125" s="860" t="s">
        <v>444</v>
      </c>
      <c r="AL125" s="858"/>
      <c r="AM125" s="858"/>
      <c r="AN125" s="858"/>
      <c r="AO125" s="859"/>
      <c r="AP125" s="905" t="s">
        <v>444</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474</v>
      </c>
      <c r="CL125" s="933"/>
      <c r="CM125" s="933"/>
      <c r="CN125" s="933"/>
      <c r="CO125" s="934"/>
      <c r="CP125" s="941" t="s">
        <v>475</v>
      </c>
      <c r="CQ125" s="886"/>
      <c r="CR125" s="886"/>
      <c r="CS125" s="886"/>
      <c r="CT125" s="886"/>
      <c r="CU125" s="886"/>
      <c r="CV125" s="886"/>
      <c r="CW125" s="886"/>
      <c r="CX125" s="886"/>
      <c r="CY125" s="886"/>
      <c r="CZ125" s="886"/>
      <c r="DA125" s="886"/>
      <c r="DB125" s="886"/>
      <c r="DC125" s="886"/>
      <c r="DD125" s="886"/>
      <c r="DE125" s="886"/>
      <c r="DF125" s="887"/>
      <c r="DG125" s="942" t="s">
        <v>137</v>
      </c>
      <c r="DH125" s="923"/>
      <c r="DI125" s="923"/>
      <c r="DJ125" s="923"/>
      <c r="DK125" s="923"/>
      <c r="DL125" s="923" t="s">
        <v>434</v>
      </c>
      <c r="DM125" s="923"/>
      <c r="DN125" s="923"/>
      <c r="DO125" s="923"/>
      <c r="DP125" s="923"/>
      <c r="DQ125" s="923" t="s">
        <v>387</v>
      </c>
      <c r="DR125" s="923"/>
      <c r="DS125" s="923"/>
      <c r="DT125" s="923"/>
      <c r="DU125" s="923"/>
      <c r="DV125" s="924" t="s">
        <v>387</v>
      </c>
      <c r="DW125" s="924"/>
      <c r="DX125" s="924"/>
      <c r="DY125" s="924"/>
      <c r="DZ125" s="925"/>
    </row>
    <row r="126" spans="1:130" s="246" customFormat="1" ht="26.25" customHeight="1" thickBot="1">
      <c r="A126" s="898"/>
      <c r="B126" s="899"/>
      <c r="C126" s="902" t="s">
        <v>461</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v>419988</v>
      </c>
      <c r="AB126" s="858"/>
      <c r="AC126" s="858"/>
      <c r="AD126" s="858"/>
      <c r="AE126" s="859"/>
      <c r="AF126" s="860">
        <v>482166</v>
      </c>
      <c r="AG126" s="858"/>
      <c r="AH126" s="858"/>
      <c r="AI126" s="858"/>
      <c r="AJ126" s="859"/>
      <c r="AK126" s="860">
        <v>537619</v>
      </c>
      <c r="AL126" s="858"/>
      <c r="AM126" s="858"/>
      <c r="AN126" s="858"/>
      <c r="AO126" s="859"/>
      <c r="AP126" s="905">
        <v>1.5</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476</v>
      </c>
      <c r="CQ126" s="828"/>
      <c r="CR126" s="828"/>
      <c r="CS126" s="828"/>
      <c r="CT126" s="828"/>
      <c r="CU126" s="828"/>
      <c r="CV126" s="828"/>
      <c r="CW126" s="828"/>
      <c r="CX126" s="828"/>
      <c r="CY126" s="828"/>
      <c r="CZ126" s="828"/>
      <c r="DA126" s="828"/>
      <c r="DB126" s="828"/>
      <c r="DC126" s="828"/>
      <c r="DD126" s="828"/>
      <c r="DE126" s="828"/>
      <c r="DF126" s="829"/>
      <c r="DG126" s="894" t="s">
        <v>444</v>
      </c>
      <c r="DH126" s="895"/>
      <c r="DI126" s="895"/>
      <c r="DJ126" s="895"/>
      <c r="DK126" s="895"/>
      <c r="DL126" s="895" t="s">
        <v>137</v>
      </c>
      <c r="DM126" s="895"/>
      <c r="DN126" s="895"/>
      <c r="DO126" s="895"/>
      <c r="DP126" s="895"/>
      <c r="DQ126" s="895" t="s">
        <v>137</v>
      </c>
      <c r="DR126" s="895"/>
      <c r="DS126" s="895"/>
      <c r="DT126" s="895"/>
      <c r="DU126" s="895"/>
      <c r="DV126" s="872" t="s">
        <v>444</v>
      </c>
      <c r="DW126" s="872"/>
      <c r="DX126" s="872"/>
      <c r="DY126" s="872"/>
      <c r="DZ126" s="873"/>
    </row>
    <row r="127" spans="1:130" s="246" customFormat="1" ht="26.25" customHeight="1">
      <c r="A127" s="900"/>
      <c r="B127" s="901"/>
      <c r="C127" s="919" t="s">
        <v>477</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12928</v>
      </c>
      <c r="AB127" s="858"/>
      <c r="AC127" s="858"/>
      <c r="AD127" s="858"/>
      <c r="AE127" s="859"/>
      <c r="AF127" s="860">
        <v>12539</v>
      </c>
      <c r="AG127" s="858"/>
      <c r="AH127" s="858"/>
      <c r="AI127" s="858"/>
      <c r="AJ127" s="859"/>
      <c r="AK127" s="860">
        <v>9132</v>
      </c>
      <c r="AL127" s="858"/>
      <c r="AM127" s="858"/>
      <c r="AN127" s="858"/>
      <c r="AO127" s="859"/>
      <c r="AP127" s="905">
        <v>0</v>
      </c>
      <c r="AQ127" s="906"/>
      <c r="AR127" s="906"/>
      <c r="AS127" s="906"/>
      <c r="AT127" s="907"/>
      <c r="AU127" s="282"/>
      <c r="AV127" s="282"/>
      <c r="AW127" s="282"/>
      <c r="AX127" s="922" t="s">
        <v>478</v>
      </c>
      <c r="AY127" s="890"/>
      <c r="AZ127" s="890"/>
      <c r="BA127" s="890"/>
      <c r="BB127" s="890"/>
      <c r="BC127" s="890"/>
      <c r="BD127" s="890"/>
      <c r="BE127" s="891"/>
      <c r="BF127" s="889" t="s">
        <v>479</v>
      </c>
      <c r="BG127" s="890"/>
      <c r="BH127" s="890"/>
      <c r="BI127" s="890"/>
      <c r="BJ127" s="890"/>
      <c r="BK127" s="890"/>
      <c r="BL127" s="891"/>
      <c r="BM127" s="889" t="s">
        <v>480</v>
      </c>
      <c r="BN127" s="890"/>
      <c r="BO127" s="890"/>
      <c r="BP127" s="890"/>
      <c r="BQ127" s="890"/>
      <c r="BR127" s="890"/>
      <c r="BS127" s="891"/>
      <c r="BT127" s="889" t="s">
        <v>481</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482</v>
      </c>
      <c r="CQ127" s="828"/>
      <c r="CR127" s="828"/>
      <c r="CS127" s="828"/>
      <c r="CT127" s="828"/>
      <c r="CU127" s="828"/>
      <c r="CV127" s="828"/>
      <c r="CW127" s="828"/>
      <c r="CX127" s="828"/>
      <c r="CY127" s="828"/>
      <c r="CZ127" s="828"/>
      <c r="DA127" s="828"/>
      <c r="DB127" s="828"/>
      <c r="DC127" s="828"/>
      <c r="DD127" s="828"/>
      <c r="DE127" s="828"/>
      <c r="DF127" s="829"/>
      <c r="DG127" s="894" t="s">
        <v>137</v>
      </c>
      <c r="DH127" s="895"/>
      <c r="DI127" s="895"/>
      <c r="DJ127" s="895"/>
      <c r="DK127" s="895"/>
      <c r="DL127" s="895" t="s">
        <v>137</v>
      </c>
      <c r="DM127" s="895"/>
      <c r="DN127" s="895"/>
      <c r="DO127" s="895"/>
      <c r="DP127" s="895"/>
      <c r="DQ127" s="895" t="s">
        <v>444</v>
      </c>
      <c r="DR127" s="895"/>
      <c r="DS127" s="895"/>
      <c r="DT127" s="895"/>
      <c r="DU127" s="895"/>
      <c r="DV127" s="872" t="s">
        <v>445</v>
      </c>
      <c r="DW127" s="872"/>
      <c r="DX127" s="872"/>
      <c r="DY127" s="872"/>
      <c r="DZ127" s="873"/>
    </row>
    <row r="128" spans="1:130" s="246" customFormat="1" ht="26.25" customHeight="1" thickBot="1">
      <c r="A128" s="874" t="s">
        <v>483</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484</v>
      </c>
      <c r="X128" s="876"/>
      <c r="Y128" s="876"/>
      <c r="Z128" s="877"/>
      <c r="AA128" s="878">
        <v>992678</v>
      </c>
      <c r="AB128" s="879"/>
      <c r="AC128" s="879"/>
      <c r="AD128" s="879"/>
      <c r="AE128" s="880"/>
      <c r="AF128" s="881">
        <v>1127998</v>
      </c>
      <c r="AG128" s="879"/>
      <c r="AH128" s="879"/>
      <c r="AI128" s="879"/>
      <c r="AJ128" s="880"/>
      <c r="AK128" s="881">
        <v>1142957</v>
      </c>
      <c r="AL128" s="879"/>
      <c r="AM128" s="879"/>
      <c r="AN128" s="879"/>
      <c r="AO128" s="880"/>
      <c r="AP128" s="882"/>
      <c r="AQ128" s="883"/>
      <c r="AR128" s="883"/>
      <c r="AS128" s="883"/>
      <c r="AT128" s="884"/>
      <c r="AU128" s="282"/>
      <c r="AV128" s="282"/>
      <c r="AW128" s="282"/>
      <c r="AX128" s="885" t="s">
        <v>485</v>
      </c>
      <c r="AY128" s="886"/>
      <c r="AZ128" s="886"/>
      <c r="BA128" s="886"/>
      <c r="BB128" s="886"/>
      <c r="BC128" s="886"/>
      <c r="BD128" s="886"/>
      <c r="BE128" s="887"/>
      <c r="BF128" s="864" t="s">
        <v>387</v>
      </c>
      <c r="BG128" s="865"/>
      <c r="BH128" s="865"/>
      <c r="BI128" s="865"/>
      <c r="BJ128" s="865"/>
      <c r="BK128" s="865"/>
      <c r="BL128" s="888"/>
      <c r="BM128" s="864">
        <v>11.38</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486</v>
      </c>
      <c r="CQ128" s="806"/>
      <c r="CR128" s="806"/>
      <c r="CS128" s="806"/>
      <c r="CT128" s="806"/>
      <c r="CU128" s="806"/>
      <c r="CV128" s="806"/>
      <c r="CW128" s="806"/>
      <c r="CX128" s="806"/>
      <c r="CY128" s="806"/>
      <c r="CZ128" s="806"/>
      <c r="DA128" s="806"/>
      <c r="DB128" s="806"/>
      <c r="DC128" s="806"/>
      <c r="DD128" s="806"/>
      <c r="DE128" s="806"/>
      <c r="DF128" s="807"/>
      <c r="DG128" s="868" t="s">
        <v>387</v>
      </c>
      <c r="DH128" s="869"/>
      <c r="DI128" s="869"/>
      <c r="DJ128" s="869"/>
      <c r="DK128" s="869"/>
      <c r="DL128" s="869">
        <v>4538</v>
      </c>
      <c r="DM128" s="869"/>
      <c r="DN128" s="869"/>
      <c r="DO128" s="869"/>
      <c r="DP128" s="869"/>
      <c r="DQ128" s="869">
        <v>2135</v>
      </c>
      <c r="DR128" s="869"/>
      <c r="DS128" s="869"/>
      <c r="DT128" s="869"/>
      <c r="DU128" s="869"/>
      <c r="DV128" s="870">
        <v>0</v>
      </c>
      <c r="DW128" s="870"/>
      <c r="DX128" s="870"/>
      <c r="DY128" s="870"/>
      <c r="DZ128" s="871"/>
    </row>
    <row r="129" spans="1:131" s="246" customFormat="1" ht="26.25" customHeight="1">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487</v>
      </c>
      <c r="X129" s="855"/>
      <c r="Y129" s="855"/>
      <c r="Z129" s="856"/>
      <c r="AA129" s="857">
        <v>42326627</v>
      </c>
      <c r="AB129" s="858"/>
      <c r="AC129" s="858"/>
      <c r="AD129" s="858"/>
      <c r="AE129" s="859"/>
      <c r="AF129" s="860">
        <v>42623602</v>
      </c>
      <c r="AG129" s="858"/>
      <c r="AH129" s="858"/>
      <c r="AI129" s="858"/>
      <c r="AJ129" s="859"/>
      <c r="AK129" s="860">
        <v>43172488</v>
      </c>
      <c r="AL129" s="858"/>
      <c r="AM129" s="858"/>
      <c r="AN129" s="858"/>
      <c r="AO129" s="859"/>
      <c r="AP129" s="861"/>
      <c r="AQ129" s="862"/>
      <c r="AR129" s="862"/>
      <c r="AS129" s="862"/>
      <c r="AT129" s="863"/>
      <c r="AU129" s="284"/>
      <c r="AV129" s="284"/>
      <c r="AW129" s="284"/>
      <c r="AX129" s="827" t="s">
        <v>488</v>
      </c>
      <c r="AY129" s="828"/>
      <c r="AZ129" s="828"/>
      <c r="BA129" s="828"/>
      <c r="BB129" s="828"/>
      <c r="BC129" s="828"/>
      <c r="BD129" s="828"/>
      <c r="BE129" s="829"/>
      <c r="BF129" s="847" t="s">
        <v>489</v>
      </c>
      <c r="BG129" s="848"/>
      <c r="BH129" s="848"/>
      <c r="BI129" s="848"/>
      <c r="BJ129" s="848"/>
      <c r="BK129" s="848"/>
      <c r="BL129" s="849"/>
      <c r="BM129" s="847">
        <v>16.38</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852" t="s">
        <v>490</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491</v>
      </c>
      <c r="X130" s="855"/>
      <c r="Y130" s="855"/>
      <c r="Z130" s="856"/>
      <c r="AA130" s="857">
        <v>6022263</v>
      </c>
      <c r="AB130" s="858"/>
      <c r="AC130" s="858"/>
      <c r="AD130" s="858"/>
      <c r="AE130" s="859"/>
      <c r="AF130" s="860">
        <v>6186992</v>
      </c>
      <c r="AG130" s="858"/>
      <c r="AH130" s="858"/>
      <c r="AI130" s="858"/>
      <c r="AJ130" s="859"/>
      <c r="AK130" s="860">
        <v>6420867</v>
      </c>
      <c r="AL130" s="858"/>
      <c r="AM130" s="858"/>
      <c r="AN130" s="858"/>
      <c r="AO130" s="859"/>
      <c r="AP130" s="861"/>
      <c r="AQ130" s="862"/>
      <c r="AR130" s="862"/>
      <c r="AS130" s="862"/>
      <c r="AT130" s="863"/>
      <c r="AU130" s="284"/>
      <c r="AV130" s="284"/>
      <c r="AW130" s="284"/>
      <c r="AX130" s="827" t="s">
        <v>492</v>
      </c>
      <c r="AY130" s="828"/>
      <c r="AZ130" s="828"/>
      <c r="BA130" s="828"/>
      <c r="BB130" s="828"/>
      <c r="BC130" s="828"/>
      <c r="BD130" s="828"/>
      <c r="BE130" s="829"/>
      <c r="BF130" s="830">
        <v>3.9</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493</v>
      </c>
      <c r="X131" s="838"/>
      <c r="Y131" s="838"/>
      <c r="Z131" s="839"/>
      <c r="AA131" s="840">
        <v>36304364</v>
      </c>
      <c r="AB131" s="841"/>
      <c r="AC131" s="841"/>
      <c r="AD131" s="841"/>
      <c r="AE131" s="842"/>
      <c r="AF131" s="843">
        <v>36436610</v>
      </c>
      <c r="AG131" s="841"/>
      <c r="AH131" s="841"/>
      <c r="AI131" s="841"/>
      <c r="AJ131" s="842"/>
      <c r="AK131" s="843">
        <v>36751621</v>
      </c>
      <c r="AL131" s="841"/>
      <c r="AM131" s="841"/>
      <c r="AN131" s="841"/>
      <c r="AO131" s="842"/>
      <c r="AP131" s="844"/>
      <c r="AQ131" s="845"/>
      <c r="AR131" s="845"/>
      <c r="AS131" s="845"/>
      <c r="AT131" s="846"/>
      <c r="AU131" s="284"/>
      <c r="AV131" s="284"/>
      <c r="AW131" s="284"/>
      <c r="AX131" s="805" t="s">
        <v>494</v>
      </c>
      <c r="AY131" s="806"/>
      <c r="AZ131" s="806"/>
      <c r="BA131" s="806"/>
      <c r="BB131" s="806"/>
      <c r="BC131" s="806"/>
      <c r="BD131" s="806"/>
      <c r="BE131" s="807"/>
      <c r="BF131" s="808">
        <v>17.3</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814" t="s">
        <v>495</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496</v>
      </c>
      <c r="W132" s="818"/>
      <c r="X132" s="818"/>
      <c r="Y132" s="818"/>
      <c r="Z132" s="819"/>
      <c r="AA132" s="820">
        <v>4.5956541199999998</v>
      </c>
      <c r="AB132" s="821"/>
      <c r="AC132" s="821"/>
      <c r="AD132" s="821"/>
      <c r="AE132" s="822"/>
      <c r="AF132" s="823">
        <v>4.233599119</v>
      </c>
      <c r="AG132" s="821"/>
      <c r="AH132" s="821"/>
      <c r="AI132" s="821"/>
      <c r="AJ132" s="822"/>
      <c r="AK132" s="823">
        <v>2.8946042950000002</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497</v>
      </c>
      <c r="W133" s="797"/>
      <c r="X133" s="797"/>
      <c r="Y133" s="797"/>
      <c r="Z133" s="798"/>
      <c r="AA133" s="799">
        <v>5.6</v>
      </c>
      <c r="AB133" s="800"/>
      <c r="AC133" s="800"/>
      <c r="AD133" s="800"/>
      <c r="AE133" s="801"/>
      <c r="AF133" s="799">
        <v>5</v>
      </c>
      <c r="AG133" s="800"/>
      <c r="AH133" s="800"/>
      <c r="AI133" s="800"/>
      <c r="AJ133" s="801"/>
      <c r="AK133" s="799">
        <v>3.9</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bLPsVkKlaFToFDcoNQotIdaoYn/Gu5fVRJjODM69F6yYmb4lq+AWSvFOVLPhpiOSN+KM/Mz9MzDZZIYx+/oAVw==" saltValue="/NTrSS/oegEi1c5tYccPP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498</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tkKM91JHnoTG1a/+6zTlPw4JO9aDMF2rgXhCZ6X+brzFICiWhRm3Fk5QGAoyvZtkK5NbdJSPBoVRAP5v9lw5rQ==" saltValue="uBMyLDa8fcTBoDDf89w25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4gsEBYxw6VvRLdXTyKsNI2rNCVG4qPtDKIiCjNkUEhJQvVgjJn7ry7tYg6BvJVeWmPhkI6az2L1fORxLVmKt2A==" saltValue="NGTXTe5ss1YB2550Mygri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SheetLayoutView="100"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499</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500</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501</v>
      </c>
      <c r="AP7" s="303"/>
      <c r="AQ7" s="304" t="s">
        <v>502</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503</v>
      </c>
      <c r="AQ8" s="310" t="s">
        <v>504</v>
      </c>
      <c r="AR8" s="311" t="s">
        <v>505</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506</v>
      </c>
      <c r="AL9" s="1227"/>
      <c r="AM9" s="1227"/>
      <c r="AN9" s="1228"/>
      <c r="AO9" s="312">
        <v>11109826</v>
      </c>
      <c r="AP9" s="312">
        <v>47357</v>
      </c>
      <c r="AQ9" s="313">
        <v>56485</v>
      </c>
      <c r="AR9" s="314">
        <v>-16.2</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507</v>
      </c>
      <c r="AL10" s="1227"/>
      <c r="AM10" s="1227"/>
      <c r="AN10" s="1228"/>
      <c r="AO10" s="315">
        <v>178563</v>
      </c>
      <c r="AP10" s="315">
        <v>761</v>
      </c>
      <c r="AQ10" s="316">
        <v>3940</v>
      </c>
      <c r="AR10" s="317">
        <v>-80.7</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508</v>
      </c>
      <c r="AL11" s="1227"/>
      <c r="AM11" s="1227"/>
      <c r="AN11" s="1228"/>
      <c r="AO11" s="315">
        <v>45692</v>
      </c>
      <c r="AP11" s="315">
        <v>195</v>
      </c>
      <c r="AQ11" s="316">
        <v>2339</v>
      </c>
      <c r="AR11" s="317">
        <v>-91.7</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509</v>
      </c>
      <c r="AL12" s="1227"/>
      <c r="AM12" s="1227"/>
      <c r="AN12" s="1228"/>
      <c r="AO12" s="315">
        <v>511559</v>
      </c>
      <c r="AP12" s="315">
        <v>2181</v>
      </c>
      <c r="AQ12" s="316">
        <v>1531</v>
      </c>
      <c r="AR12" s="317">
        <v>42.5</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510</v>
      </c>
      <c r="AL13" s="1227"/>
      <c r="AM13" s="1227"/>
      <c r="AN13" s="1228"/>
      <c r="AO13" s="315" t="s">
        <v>511</v>
      </c>
      <c r="AP13" s="315" t="s">
        <v>511</v>
      </c>
      <c r="AQ13" s="316">
        <v>56</v>
      </c>
      <c r="AR13" s="317" t="s">
        <v>511</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512</v>
      </c>
      <c r="AL14" s="1227"/>
      <c r="AM14" s="1227"/>
      <c r="AN14" s="1228"/>
      <c r="AO14" s="315">
        <v>557738</v>
      </c>
      <c r="AP14" s="315">
        <v>2377</v>
      </c>
      <c r="AQ14" s="316">
        <v>1684</v>
      </c>
      <c r="AR14" s="317">
        <v>41.2</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513</v>
      </c>
      <c r="AL15" s="1227"/>
      <c r="AM15" s="1227"/>
      <c r="AN15" s="1228"/>
      <c r="AO15" s="315">
        <v>184866</v>
      </c>
      <c r="AP15" s="315">
        <v>788</v>
      </c>
      <c r="AQ15" s="316">
        <v>1307</v>
      </c>
      <c r="AR15" s="317">
        <v>-39.700000000000003</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514</v>
      </c>
      <c r="AL16" s="1230"/>
      <c r="AM16" s="1230"/>
      <c r="AN16" s="1231"/>
      <c r="AO16" s="315">
        <v>-754202</v>
      </c>
      <c r="AP16" s="315">
        <v>-3215</v>
      </c>
      <c r="AQ16" s="316">
        <v>-4039</v>
      </c>
      <c r="AR16" s="317">
        <v>-20.399999999999999</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187</v>
      </c>
      <c r="AL17" s="1230"/>
      <c r="AM17" s="1230"/>
      <c r="AN17" s="1231"/>
      <c r="AO17" s="315">
        <v>11834042</v>
      </c>
      <c r="AP17" s="315">
        <v>50444</v>
      </c>
      <c r="AQ17" s="316">
        <v>63303</v>
      </c>
      <c r="AR17" s="317">
        <v>-20.3</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515</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516</v>
      </c>
      <c r="AP20" s="323" t="s">
        <v>517</v>
      </c>
      <c r="AQ20" s="324" t="s">
        <v>518</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519</v>
      </c>
      <c r="AL21" s="1224"/>
      <c r="AM21" s="1224"/>
      <c r="AN21" s="1225"/>
      <c r="AO21" s="327">
        <v>5.46</v>
      </c>
      <c r="AP21" s="328">
        <v>6.31</v>
      </c>
      <c r="AQ21" s="329">
        <v>-0.85</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520</v>
      </c>
      <c r="AL22" s="1224"/>
      <c r="AM22" s="1224"/>
      <c r="AN22" s="1225"/>
      <c r="AO22" s="332">
        <v>99.1</v>
      </c>
      <c r="AP22" s="333">
        <v>99.9</v>
      </c>
      <c r="AQ22" s="334">
        <v>-0.8</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521</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522</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523</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501</v>
      </c>
      <c r="AP30" s="303"/>
      <c r="AQ30" s="304" t="s">
        <v>502</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503</v>
      </c>
      <c r="AQ31" s="310" t="s">
        <v>504</v>
      </c>
      <c r="AR31" s="311" t="s">
        <v>505</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524</v>
      </c>
      <c r="AL32" s="1215"/>
      <c r="AM32" s="1215"/>
      <c r="AN32" s="1216"/>
      <c r="AO32" s="342">
        <v>5729758</v>
      </c>
      <c r="AP32" s="342">
        <v>24424</v>
      </c>
      <c r="AQ32" s="343">
        <v>29657</v>
      </c>
      <c r="AR32" s="344">
        <v>-17.600000000000001</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525</v>
      </c>
      <c r="AL33" s="1215"/>
      <c r="AM33" s="1215"/>
      <c r="AN33" s="1216"/>
      <c r="AO33" s="342" t="s">
        <v>511</v>
      </c>
      <c r="AP33" s="342" t="s">
        <v>511</v>
      </c>
      <c r="AQ33" s="343">
        <v>0</v>
      </c>
      <c r="AR33" s="344" t="s">
        <v>511</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526</v>
      </c>
      <c r="AL34" s="1215"/>
      <c r="AM34" s="1215"/>
      <c r="AN34" s="1216"/>
      <c r="AO34" s="342" t="s">
        <v>511</v>
      </c>
      <c r="AP34" s="342" t="s">
        <v>511</v>
      </c>
      <c r="AQ34" s="343">
        <v>34</v>
      </c>
      <c r="AR34" s="344" t="s">
        <v>511</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527</v>
      </c>
      <c r="AL35" s="1215"/>
      <c r="AM35" s="1215"/>
      <c r="AN35" s="1216"/>
      <c r="AO35" s="342">
        <v>2239519</v>
      </c>
      <c r="AP35" s="342">
        <v>9546</v>
      </c>
      <c r="AQ35" s="343">
        <v>9943</v>
      </c>
      <c r="AR35" s="344">
        <v>-4</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528</v>
      </c>
      <c r="AL36" s="1215"/>
      <c r="AM36" s="1215"/>
      <c r="AN36" s="1216"/>
      <c r="AO36" s="342">
        <v>111610</v>
      </c>
      <c r="AP36" s="342">
        <v>476</v>
      </c>
      <c r="AQ36" s="343">
        <v>489</v>
      </c>
      <c r="AR36" s="344">
        <v>-2.7</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529</v>
      </c>
      <c r="AL37" s="1215"/>
      <c r="AM37" s="1215"/>
      <c r="AN37" s="1216"/>
      <c r="AO37" s="342">
        <v>546751</v>
      </c>
      <c r="AP37" s="342">
        <v>2331</v>
      </c>
      <c r="AQ37" s="343">
        <v>748</v>
      </c>
      <c r="AR37" s="344">
        <v>211.6</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530</v>
      </c>
      <c r="AL38" s="1218"/>
      <c r="AM38" s="1218"/>
      <c r="AN38" s="1219"/>
      <c r="AO38" s="345" t="s">
        <v>511</v>
      </c>
      <c r="AP38" s="345" t="s">
        <v>511</v>
      </c>
      <c r="AQ38" s="346">
        <v>0</v>
      </c>
      <c r="AR38" s="334" t="s">
        <v>511</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531</v>
      </c>
      <c r="AL39" s="1218"/>
      <c r="AM39" s="1218"/>
      <c r="AN39" s="1219"/>
      <c r="AO39" s="342">
        <v>-1142957</v>
      </c>
      <c r="AP39" s="342">
        <v>-4872</v>
      </c>
      <c r="AQ39" s="343">
        <v>-7534</v>
      </c>
      <c r="AR39" s="344">
        <v>-35.299999999999997</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532</v>
      </c>
      <c r="AL40" s="1215"/>
      <c r="AM40" s="1215"/>
      <c r="AN40" s="1216"/>
      <c r="AO40" s="342">
        <v>-6420867</v>
      </c>
      <c r="AP40" s="342">
        <v>-27370</v>
      </c>
      <c r="AQ40" s="343">
        <v>-26610</v>
      </c>
      <c r="AR40" s="344">
        <v>2.9</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297</v>
      </c>
      <c r="AL41" s="1221"/>
      <c r="AM41" s="1221"/>
      <c r="AN41" s="1222"/>
      <c r="AO41" s="342">
        <v>1063814</v>
      </c>
      <c r="AP41" s="342">
        <v>4535</v>
      </c>
      <c r="AQ41" s="343">
        <v>6727</v>
      </c>
      <c r="AR41" s="344">
        <v>-32.6</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533</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534</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535</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501</v>
      </c>
      <c r="AN49" s="1209" t="s">
        <v>536</v>
      </c>
      <c r="AO49" s="1210"/>
      <c r="AP49" s="1210"/>
      <c r="AQ49" s="1210"/>
      <c r="AR49" s="1211"/>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537</v>
      </c>
      <c r="AO50" s="359" t="s">
        <v>538</v>
      </c>
      <c r="AP50" s="360" t="s">
        <v>539</v>
      </c>
      <c r="AQ50" s="361" t="s">
        <v>540</v>
      </c>
      <c r="AR50" s="362" t="s">
        <v>541</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542</v>
      </c>
      <c r="AL51" s="355"/>
      <c r="AM51" s="363">
        <v>6830491</v>
      </c>
      <c r="AN51" s="364">
        <v>28733</v>
      </c>
      <c r="AO51" s="365">
        <v>-8.5</v>
      </c>
      <c r="AP51" s="366">
        <v>41862</v>
      </c>
      <c r="AQ51" s="367">
        <v>1.5</v>
      </c>
      <c r="AR51" s="368">
        <v>-10</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543</v>
      </c>
      <c r="AM52" s="371">
        <v>5162305</v>
      </c>
      <c r="AN52" s="372">
        <v>21716</v>
      </c>
      <c r="AO52" s="373">
        <v>25.5</v>
      </c>
      <c r="AP52" s="374">
        <v>23710</v>
      </c>
      <c r="AQ52" s="375">
        <v>7.4</v>
      </c>
      <c r="AR52" s="376">
        <v>18.100000000000001</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544</v>
      </c>
      <c r="AL53" s="355"/>
      <c r="AM53" s="363">
        <v>5658187</v>
      </c>
      <c r="AN53" s="364">
        <v>23877</v>
      </c>
      <c r="AO53" s="365">
        <v>-16.899999999999999</v>
      </c>
      <c r="AP53" s="366">
        <v>43554</v>
      </c>
      <c r="AQ53" s="367">
        <v>4</v>
      </c>
      <c r="AR53" s="368">
        <v>-20.9</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543</v>
      </c>
      <c r="AM54" s="371">
        <v>3622218</v>
      </c>
      <c r="AN54" s="372">
        <v>15285</v>
      </c>
      <c r="AO54" s="373">
        <v>-29.6</v>
      </c>
      <c r="AP54" s="374">
        <v>24811</v>
      </c>
      <c r="AQ54" s="375">
        <v>4.5999999999999996</v>
      </c>
      <c r="AR54" s="376">
        <v>-34.200000000000003</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545</v>
      </c>
      <c r="AL55" s="355"/>
      <c r="AM55" s="363">
        <v>6011835</v>
      </c>
      <c r="AN55" s="364">
        <v>25424</v>
      </c>
      <c r="AO55" s="365">
        <v>6.5</v>
      </c>
      <c r="AP55" s="366">
        <v>42581</v>
      </c>
      <c r="AQ55" s="367">
        <v>-2.2000000000000002</v>
      </c>
      <c r="AR55" s="368">
        <v>8.6999999999999993</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543</v>
      </c>
      <c r="AM56" s="371">
        <v>3205804</v>
      </c>
      <c r="AN56" s="372">
        <v>13557</v>
      </c>
      <c r="AO56" s="373">
        <v>-11.3</v>
      </c>
      <c r="AP56" s="374">
        <v>24354</v>
      </c>
      <c r="AQ56" s="375">
        <v>-1.8</v>
      </c>
      <c r="AR56" s="376">
        <v>-9.5</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546</v>
      </c>
      <c r="AL57" s="355"/>
      <c r="AM57" s="363">
        <v>6090184</v>
      </c>
      <c r="AN57" s="364">
        <v>25837</v>
      </c>
      <c r="AO57" s="365">
        <v>1.6</v>
      </c>
      <c r="AP57" s="366">
        <v>45426</v>
      </c>
      <c r="AQ57" s="367">
        <v>6.7</v>
      </c>
      <c r="AR57" s="368">
        <v>-5.0999999999999996</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543</v>
      </c>
      <c r="AM58" s="371">
        <v>2239160</v>
      </c>
      <c r="AN58" s="372">
        <v>9499</v>
      </c>
      <c r="AO58" s="373">
        <v>-29.9</v>
      </c>
      <c r="AP58" s="374">
        <v>24508</v>
      </c>
      <c r="AQ58" s="375">
        <v>0.6</v>
      </c>
      <c r="AR58" s="376">
        <v>-30.5</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547</v>
      </c>
      <c r="AL59" s="355"/>
      <c r="AM59" s="363">
        <v>7431972</v>
      </c>
      <c r="AN59" s="364">
        <v>31680</v>
      </c>
      <c r="AO59" s="365">
        <v>22.6</v>
      </c>
      <c r="AP59" s="366">
        <v>45022</v>
      </c>
      <c r="AQ59" s="367">
        <v>-0.9</v>
      </c>
      <c r="AR59" s="368">
        <v>23.5</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543</v>
      </c>
      <c r="AM60" s="371">
        <v>3487851</v>
      </c>
      <c r="AN60" s="372">
        <v>14867</v>
      </c>
      <c r="AO60" s="373">
        <v>56.5</v>
      </c>
      <c r="AP60" s="374">
        <v>25247</v>
      </c>
      <c r="AQ60" s="375">
        <v>3</v>
      </c>
      <c r="AR60" s="376">
        <v>53.5</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548</v>
      </c>
      <c r="AL61" s="377"/>
      <c r="AM61" s="378">
        <v>6404534</v>
      </c>
      <c r="AN61" s="379">
        <v>27110</v>
      </c>
      <c r="AO61" s="380">
        <v>1.1000000000000001</v>
      </c>
      <c r="AP61" s="381">
        <v>43689</v>
      </c>
      <c r="AQ61" s="382">
        <v>1.8</v>
      </c>
      <c r="AR61" s="368">
        <v>-0.7</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543</v>
      </c>
      <c r="AM62" s="371">
        <v>3543468</v>
      </c>
      <c r="AN62" s="372">
        <v>14985</v>
      </c>
      <c r="AO62" s="373">
        <v>2.2000000000000002</v>
      </c>
      <c r="AP62" s="374">
        <v>24526</v>
      </c>
      <c r="AQ62" s="375">
        <v>2.8</v>
      </c>
      <c r="AR62" s="376">
        <v>-0.6</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XdEHwqyjDq1ax6scEf8cJeKuLpL8dYhdI9Pq1YyZrfmrkvXBMf2ytSVT65eUaqiC2cGuLeWHfGVvqV6F/A4JoA==" saltValue="exsQoSLEX8lR9OuHSmday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550</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VkxT701oHDxsUySNHaRbPb9yFkx2QogXiTW0gJbcFi+LDsezib98UVVIVvU+ufJRimIfkDdnT0jDnz8kWOBvqw==" saltValue="htPD9XsismZfDyJD1iICg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551</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TqTz5GUh4bh9ltgDyrGG4ESFJv9tQ+tkGzyC6DzSfITjX95rLJz91YRKH6Op6oDVXBr5qkxR0XUb+dB3hZ4dbA==" saltValue="5Nyplnl4Nfikelbs0v5c9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552</v>
      </c>
      <c r="G46" s="8" t="s">
        <v>553</v>
      </c>
      <c r="H46" s="8" t="s">
        <v>554</v>
      </c>
      <c r="I46" s="8" t="s">
        <v>555</v>
      </c>
      <c r="J46" s="9" t="s">
        <v>556</v>
      </c>
    </row>
    <row r="47" spans="2:10" ht="57.75" customHeight="1">
      <c r="B47" s="10"/>
      <c r="C47" s="1232" t="s">
        <v>3</v>
      </c>
      <c r="D47" s="1232"/>
      <c r="E47" s="1233"/>
      <c r="F47" s="11">
        <v>12.98</v>
      </c>
      <c r="G47" s="12">
        <v>10.44</v>
      </c>
      <c r="H47" s="12">
        <v>9.48</v>
      </c>
      <c r="I47" s="12">
        <v>9.8699999999999992</v>
      </c>
      <c r="J47" s="13">
        <v>9.75</v>
      </c>
    </row>
    <row r="48" spans="2:10" ht="57.75" customHeight="1">
      <c r="B48" s="14"/>
      <c r="C48" s="1234" t="s">
        <v>4</v>
      </c>
      <c r="D48" s="1234"/>
      <c r="E48" s="1235"/>
      <c r="F48" s="15">
        <v>5.38</v>
      </c>
      <c r="G48" s="16">
        <v>6.43</v>
      </c>
      <c r="H48" s="16">
        <v>4.57</v>
      </c>
      <c r="I48" s="16">
        <v>5.19</v>
      </c>
      <c r="J48" s="17">
        <v>5.68</v>
      </c>
    </row>
    <row r="49" spans="2:10" ht="57.75" customHeight="1" thickBot="1">
      <c r="B49" s="18"/>
      <c r="C49" s="1236" t="s">
        <v>5</v>
      </c>
      <c r="D49" s="1236"/>
      <c r="E49" s="1237"/>
      <c r="F49" s="19">
        <v>0.42</v>
      </c>
      <c r="G49" s="20" t="s">
        <v>557</v>
      </c>
      <c r="H49" s="20" t="s">
        <v>558</v>
      </c>
      <c r="I49" s="20">
        <v>1.1100000000000001</v>
      </c>
      <c r="J49" s="21">
        <v>0.55000000000000004</v>
      </c>
    </row>
    <row r="50" spans="2:10" ht="13.5" customHeight="1"/>
    <row r="51" spans="2:10" ht="13.5" hidden="1" customHeight="1"/>
    <row r="52" spans="2:10" ht="13.5" hidden="1" customHeight="1"/>
    <row r="53" spans="2:10" ht="13.5" hidden="1" customHeight="1"/>
  </sheetData>
  <sheetProtection algorithmName="SHA-512" hashValue="CJkBUMlRMqd6u9jrJaIPnGHTivRB29UU2rF1OcqXqfoTeuhZ3C+0/Wd9UpgqezD2UtM/o+lhNThr9AFwUhL7LQ==" saltValue="pcymPDHeGUmvKnaKe2XbZ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埼玉県</cp:lastModifiedBy>
  <cp:lastPrinted>2020-09-18T11:23:54Z</cp:lastPrinted>
  <dcterms:created xsi:type="dcterms:W3CDTF">2020-02-10T03:02:09Z</dcterms:created>
  <dcterms:modified xsi:type="dcterms:W3CDTF">2020-09-25T07:15:51Z</dcterms:modified>
  <cp:category/>
</cp:coreProperties>
</file>